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theme/themeOverride1.xml" ContentType="application/vnd.openxmlformats-officedocument.themeOverrid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2.xml" ContentType="application/vnd.openxmlformats-officedocument.themeOverrid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theme/themeOverride3.xml" ContentType="application/vnd.openxmlformats-officedocument.themeOverride+xml"/>
  <Override PartName="/xl/charts/chart14.xml" ContentType="application/vnd.openxmlformats-officedocument.drawingml.chart+xml"/>
  <Override PartName="/xl/theme/themeOverride4.xml" ContentType="application/vnd.openxmlformats-officedocument.themeOverride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ml.chartshapes+xml"/>
  <Override PartName="/xl/charts/chart16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5.xml" ContentType="application/vnd.openxmlformats-officedocument.themeOverride+xml"/>
  <Override PartName="/xl/drawings/drawing4.xml" ContentType="application/vnd.openxmlformats-officedocument.drawingml.chartshapes+xml"/>
  <Override PartName="/xl/charts/chart17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5.xml" ContentType="application/vnd.openxmlformats-officedocument.drawingml.chartshapes+xml"/>
  <Override PartName="/xl/charts/chart18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9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6.xml" ContentType="application/vnd.openxmlformats-officedocument.themeOverride+xml"/>
  <Override PartName="/xl/charts/chart21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7.xml" ContentType="application/vnd.openxmlformats-officedocument.themeOverride+xml"/>
  <Override PartName="/xl/charts/chart22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8.xml" ContentType="application/vnd.openxmlformats-officedocument.themeOverride+xml"/>
  <Override PartName="/xl/charts/chart23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9.xml" ContentType="application/vnd.openxmlformats-officedocument.themeOverride+xml"/>
  <Override PartName="/xl/charts/chart24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10.xml" ContentType="application/vnd.openxmlformats-officedocument.themeOverride+xml"/>
  <Override PartName="/xl/charts/chart25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11.xml" ContentType="application/vnd.openxmlformats-officedocument.themeOverride+xml"/>
  <Override PartName="/xl/charts/chart26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12.xml" ContentType="application/vnd.openxmlformats-officedocument.themeOverride+xml"/>
  <Override PartName="/xl/charts/chart27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13.xml" ContentType="application/vnd.openxmlformats-officedocument.themeOverride+xml"/>
  <Override PartName="/xl/charts/chart28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14.xml" ContentType="application/vnd.openxmlformats-officedocument.themeOverride+xml"/>
  <Override PartName="/xl/charts/chart29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theme/themeOverride15.xml" ContentType="application/vnd.openxmlformats-officedocument.themeOverride+xml"/>
  <Override PartName="/xl/charts/chart30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16.xml" ContentType="application/vnd.openxmlformats-officedocument.themeOverride+xml"/>
  <Override PartName="/xl/charts/chart31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17.xml" ContentType="application/vnd.openxmlformats-officedocument.themeOverride+xml"/>
  <Override PartName="/xl/charts/chart32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18.xml" ContentType="application/vnd.openxmlformats-officedocument.themeOverride+xml"/>
  <Override PartName="/xl/charts/chart33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19.xml" ContentType="application/vnd.openxmlformats-officedocument.themeOverride+xml"/>
  <Override PartName="/xl/charts/chart34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20.xml" ContentType="application/vnd.openxmlformats-officedocument.themeOverride+xml"/>
  <Override PartName="/xl/charts/chart35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theme/themeOverride21.xml" ContentType="application/vnd.openxmlformats-officedocument.themeOverride+xml"/>
  <Override PartName="/xl/drawings/drawing8.xml" ContentType="application/vnd.openxmlformats-officedocument.drawing+xml"/>
  <Override PartName="/xl/charts/chart36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theme/themeOverride22.xml" ContentType="application/vnd.openxmlformats-officedocument.themeOverride+xml"/>
  <Override PartName="/xl/charts/chart37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23.xml" ContentType="application/vnd.openxmlformats-officedocument.themeOverride+xml"/>
  <Override PartName="/xl/charts/chart38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24.xml" ContentType="application/vnd.openxmlformats-officedocument.themeOverride+xml"/>
  <Override PartName="/xl/charts/chart39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heme/themeOverride25.xml" ContentType="application/vnd.openxmlformats-officedocument.themeOverride+xml"/>
  <Override PartName="/xl/drawings/drawing9.xml" ContentType="application/vnd.openxmlformats-officedocument.drawing+xml"/>
  <Override PartName="/xl/charts/chart40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41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42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3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4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5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6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7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8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9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50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51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52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3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4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5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6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7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egor\Dropbox\Research\Code Variants\4. MAIN\Paper_SeasonalityInGasMarket\SeasonalFlex_EJ\output\"/>
    </mc:Choice>
  </mc:AlternateContent>
  <xr:revisionPtr revIDLastSave="0" documentId="13_ncr:1_{3A261435-7C93-419B-9DD9-1DCAAF511D2C}" xr6:coauthVersionLast="45" xr6:coauthVersionMax="45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LC" sheetId="16" state="hidden" r:id="rId1"/>
    <sheet name="LCs+Eurostat" sheetId="21" r:id="rId2"/>
    <sheet name="LDCs" sheetId="17" r:id="rId3"/>
    <sheet name="SCV" sheetId="22" r:id="rId4"/>
    <sheet name="CV" sheetId="19" state="hidden" r:id="rId5"/>
    <sheet name="eurostat vs agsi data check" sheetId="20" state="hidden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0" i="22" l="1"/>
  <c r="J130" i="22"/>
  <c r="K130" i="22"/>
  <c r="L130" i="22"/>
  <c r="M130" i="22"/>
  <c r="N130" i="22"/>
  <c r="O130" i="22"/>
  <c r="P130" i="22"/>
  <c r="Q130" i="22"/>
  <c r="R130" i="22"/>
  <c r="S130" i="22"/>
  <c r="T130" i="22"/>
  <c r="I131" i="22"/>
  <c r="J131" i="22"/>
  <c r="K131" i="22"/>
  <c r="L131" i="22"/>
  <c r="M131" i="22"/>
  <c r="N131" i="22"/>
  <c r="O131" i="22"/>
  <c r="P131" i="22"/>
  <c r="Q131" i="22"/>
  <c r="R131" i="22"/>
  <c r="S131" i="22"/>
  <c r="T131" i="22"/>
  <c r="I132" i="22"/>
  <c r="J132" i="22"/>
  <c r="K132" i="22"/>
  <c r="L132" i="22"/>
  <c r="M132" i="22"/>
  <c r="N132" i="22"/>
  <c r="O132" i="22"/>
  <c r="P132" i="22"/>
  <c r="Q132" i="22"/>
  <c r="R132" i="22"/>
  <c r="S132" i="22"/>
  <c r="T132" i="22"/>
  <c r="I133" i="22"/>
  <c r="J133" i="22"/>
  <c r="K133" i="22"/>
  <c r="L133" i="22"/>
  <c r="M133" i="22"/>
  <c r="N133" i="22"/>
  <c r="O133" i="22"/>
  <c r="P133" i="22"/>
  <c r="Q133" i="22"/>
  <c r="R133" i="22"/>
  <c r="S133" i="22"/>
  <c r="T133" i="22"/>
  <c r="H131" i="22"/>
  <c r="H132" i="22"/>
  <c r="H133" i="22"/>
  <c r="H130" i="22"/>
  <c r="I125" i="22"/>
  <c r="J125" i="22"/>
  <c r="K125" i="22"/>
  <c r="L125" i="22"/>
  <c r="M125" i="22"/>
  <c r="N125" i="22"/>
  <c r="O125" i="22"/>
  <c r="P125" i="22"/>
  <c r="Q125" i="22"/>
  <c r="R125" i="22"/>
  <c r="S125" i="22"/>
  <c r="T125" i="22"/>
  <c r="I126" i="22"/>
  <c r="J126" i="22"/>
  <c r="K126" i="22"/>
  <c r="L126" i="22"/>
  <c r="M126" i="22"/>
  <c r="N126" i="22"/>
  <c r="O126" i="22"/>
  <c r="P126" i="22"/>
  <c r="Q126" i="22"/>
  <c r="R126" i="22"/>
  <c r="S126" i="22"/>
  <c r="T126" i="22"/>
  <c r="I127" i="22"/>
  <c r="J127" i="22"/>
  <c r="K127" i="22"/>
  <c r="L127" i="22"/>
  <c r="M127" i="22"/>
  <c r="N127" i="22"/>
  <c r="O127" i="22"/>
  <c r="P127" i="22"/>
  <c r="Q127" i="22"/>
  <c r="R127" i="22"/>
  <c r="S127" i="22"/>
  <c r="T127" i="22"/>
  <c r="I128" i="22"/>
  <c r="J128" i="22"/>
  <c r="K128" i="22"/>
  <c r="L128" i="22"/>
  <c r="M128" i="22"/>
  <c r="N128" i="22"/>
  <c r="O128" i="22"/>
  <c r="P128" i="22"/>
  <c r="Q128" i="22"/>
  <c r="R128" i="22"/>
  <c r="S128" i="22"/>
  <c r="T128" i="22"/>
  <c r="H126" i="22"/>
  <c r="H127" i="22"/>
  <c r="H128" i="22"/>
  <c r="H125" i="22"/>
  <c r="I120" i="22"/>
  <c r="J120" i="22"/>
  <c r="K120" i="22"/>
  <c r="L120" i="22"/>
  <c r="M120" i="22"/>
  <c r="N120" i="22"/>
  <c r="O120" i="22"/>
  <c r="P120" i="22"/>
  <c r="Q120" i="22"/>
  <c r="R120" i="22"/>
  <c r="S120" i="22"/>
  <c r="T120" i="22"/>
  <c r="I121" i="22"/>
  <c r="J121" i="22"/>
  <c r="K121" i="22"/>
  <c r="L121" i="22"/>
  <c r="M121" i="22"/>
  <c r="N121" i="22"/>
  <c r="O121" i="22"/>
  <c r="P121" i="22"/>
  <c r="Q121" i="22"/>
  <c r="R121" i="22"/>
  <c r="S121" i="22"/>
  <c r="T121" i="22"/>
  <c r="I122" i="22"/>
  <c r="J122" i="22"/>
  <c r="K122" i="22"/>
  <c r="L122" i="22"/>
  <c r="M122" i="22"/>
  <c r="N122" i="22"/>
  <c r="O122" i="22"/>
  <c r="P122" i="22"/>
  <c r="Q122" i="22"/>
  <c r="R122" i="22"/>
  <c r="S122" i="22"/>
  <c r="T122" i="22"/>
  <c r="I123" i="22"/>
  <c r="J123" i="22"/>
  <c r="K123" i="22"/>
  <c r="L123" i="22"/>
  <c r="M123" i="22"/>
  <c r="N123" i="22"/>
  <c r="O123" i="22"/>
  <c r="P123" i="22"/>
  <c r="Q123" i="22"/>
  <c r="R123" i="22"/>
  <c r="S123" i="22"/>
  <c r="T123" i="22"/>
  <c r="H121" i="22"/>
  <c r="H122" i="22"/>
  <c r="H123" i="22"/>
  <c r="H120" i="22"/>
  <c r="I115" i="22"/>
  <c r="J115" i="22"/>
  <c r="K115" i="22"/>
  <c r="L115" i="22"/>
  <c r="M115" i="22"/>
  <c r="N115" i="22"/>
  <c r="O115" i="22"/>
  <c r="P115" i="22"/>
  <c r="Q115" i="22"/>
  <c r="R115" i="22"/>
  <c r="S115" i="22"/>
  <c r="T115" i="22"/>
  <c r="I116" i="22"/>
  <c r="J116" i="22"/>
  <c r="K116" i="22"/>
  <c r="L116" i="22"/>
  <c r="M116" i="22"/>
  <c r="N116" i="22"/>
  <c r="O116" i="22"/>
  <c r="P116" i="22"/>
  <c r="Q116" i="22"/>
  <c r="R116" i="22"/>
  <c r="S116" i="22"/>
  <c r="T116" i="22"/>
  <c r="I117" i="22"/>
  <c r="J117" i="22"/>
  <c r="K117" i="22"/>
  <c r="L117" i="22"/>
  <c r="M117" i="22"/>
  <c r="N117" i="22"/>
  <c r="O117" i="22"/>
  <c r="P117" i="22"/>
  <c r="Q117" i="22"/>
  <c r="R117" i="22"/>
  <c r="S117" i="22"/>
  <c r="T117" i="22"/>
  <c r="I118" i="22"/>
  <c r="J118" i="22"/>
  <c r="K118" i="22"/>
  <c r="L118" i="22"/>
  <c r="M118" i="22"/>
  <c r="N118" i="22"/>
  <c r="O118" i="22"/>
  <c r="P118" i="22"/>
  <c r="Q118" i="22"/>
  <c r="R118" i="22"/>
  <c r="S118" i="22"/>
  <c r="T118" i="22"/>
  <c r="H116" i="22"/>
  <c r="H117" i="22"/>
  <c r="H118" i="22"/>
  <c r="H115" i="22"/>
  <c r="I109" i="22"/>
  <c r="J109" i="22"/>
  <c r="K109" i="22"/>
  <c r="L109" i="22"/>
  <c r="M109" i="22"/>
  <c r="N109" i="22"/>
  <c r="O109" i="22"/>
  <c r="P109" i="22"/>
  <c r="Q109" i="22"/>
  <c r="R109" i="22"/>
  <c r="S109" i="22"/>
  <c r="T109" i="22"/>
  <c r="I110" i="22"/>
  <c r="J110" i="22"/>
  <c r="K110" i="22"/>
  <c r="L110" i="22"/>
  <c r="M110" i="22"/>
  <c r="N110" i="22"/>
  <c r="O110" i="22"/>
  <c r="P110" i="22"/>
  <c r="Q110" i="22"/>
  <c r="R110" i="22"/>
  <c r="S110" i="22"/>
  <c r="T110" i="22"/>
  <c r="I111" i="22"/>
  <c r="J111" i="22"/>
  <c r="K111" i="22"/>
  <c r="L111" i="22"/>
  <c r="M111" i="22"/>
  <c r="N111" i="22"/>
  <c r="O111" i="22"/>
  <c r="P111" i="22"/>
  <c r="Q111" i="22"/>
  <c r="R111" i="22"/>
  <c r="S111" i="22"/>
  <c r="T111" i="22"/>
  <c r="I112" i="22"/>
  <c r="J112" i="22"/>
  <c r="K112" i="22"/>
  <c r="L112" i="22"/>
  <c r="M112" i="22"/>
  <c r="N112" i="22"/>
  <c r="O112" i="22"/>
  <c r="P112" i="22"/>
  <c r="Q112" i="22"/>
  <c r="R112" i="22"/>
  <c r="S112" i="22"/>
  <c r="T112" i="22"/>
  <c r="I113" i="22"/>
  <c r="J113" i="22"/>
  <c r="K113" i="22"/>
  <c r="L113" i="22"/>
  <c r="M113" i="22"/>
  <c r="N113" i="22"/>
  <c r="O113" i="22"/>
  <c r="P113" i="22"/>
  <c r="Q113" i="22"/>
  <c r="R113" i="22"/>
  <c r="S113" i="22"/>
  <c r="T113" i="22"/>
  <c r="H110" i="22"/>
  <c r="H111" i="22"/>
  <c r="H112" i="22"/>
  <c r="H113" i="22"/>
  <c r="H109" i="22"/>
  <c r="I104" i="22"/>
  <c r="J104" i="22"/>
  <c r="K104" i="22"/>
  <c r="L104" i="22"/>
  <c r="M104" i="22"/>
  <c r="N104" i="22"/>
  <c r="O104" i="22"/>
  <c r="P104" i="22"/>
  <c r="Q104" i="22"/>
  <c r="R104" i="22"/>
  <c r="S104" i="22"/>
  <c r="T104" i="22"/>
  <c r="I105" i="22"/>
  <c r="J105" i="22"/>
  <c r="K105" i="22"/>
  <c r="L105" i="22"/>
  <c r="M105" i="22"/>
  <c r="N105" i="22"/>
  <c r="O105" i="22"/>
  <c r="P105" i="22"/>
  <c r="Q105" i="22"/>
  <c r="R105" i="22"/>
  <c r="S105" i="22"/>
  <c r="T105" i="22"/>
  <c r="I106" i="22"/>
  <c r="J106" i="22"/>
  <c r="K106" i="22"/>
  <c r="L106" i="22"/>
  <c r="M106" i="22"/>
  <c r="N106" i="22"/>
  <c r="O106" i="22"/>
  <c r="P106" i="22"/>
  <c r="Q106" i="22"/>
  <c r="R106" i="22"/>
  <c r="S106" i="22"/>
  <c r="T106" i="22"/>
  <c r="I107" i="22"/>
  <c r="J107" i="22"/>
  <c r="K107" i="22"/>
  <c r="L107" i="22"/>
  <c r="M107" i="22"/>
  <c r="N107" i="22"/>
  <c r="O107" i="22"/>
  <c r="P107" i="22"/>
  <c r="Q107" i="22"/>
  <c r="R107" i="22"/>
  <c r="S107" i="22"/>
  <c r="T107" i="22"/>
  <c r="H105" i="22"/>
  <c r="H106" i="22"/>
  <c r="H107" i="22"/>
  <c r="H104" i="22"/>
  <c r="I96" i="22"/>
  <c r="J96" i="22"/>
  <c r="K96" i="22"/>
  <c r="L96" i="22"/>
  <c r="M96" i="22"/>
  <c r="N96" i="22"/>
  <c r="O96" i="22"/>
  <c r="P96" i="22"/>
  <c r="Q96" i="22"/>
  <c r="R96" i="22"/>
  <c r="S96" i="22"/>
  <c r="T96" i="22"/>
  <c r="I97" i="22"/>
  <c r="J97" i="22"/>
  <c r="K97" i="22"/>
  <c r="L97" i="22"/>
  <c r="M97" i="22"/>
  <c r="N97" i="22"/>
  <c r="O97" i="22"/>
  <c r="P97" i="22"/>
  <c r="Q97" i="22"/>
  <c r="R97" i="22"/>
  <c r="S97" i="22"/>
  <c r="T97" i="22"/>
  <c r="I98" i="22"/>
  <c r="J98" i="22"/>
  <c r="K98" i="22"/>
  <c r="L98" i="22"/>
  <c r="M98" i="22"/>
  <c r="N98" i="22"/>
  <c r="O98" i="22"/>
  <c r="P98" i="22"/>
  <c r="Q98" i="22"/>
  <c r="R98" i="22"/>
  <c r="S98" i="22"/>
  <c r="T98" i="22"/>
  <c r="I99" i="22"/>
  <c r="J99" i="22"/>
  <c r="K99" i="22"/>
  <c r="L99" i="22"/>
  <c r="M99" i="22"/>
  <c r="N99" i="22"/>
  <c r="O99" i="22"/>
  <c r="P99" i="22"/>
  <c r="Q99" i="22"/>
  <c r="R99" i="22"/>
  <c r="S99" i="22"/>
  <c r="T99" i="22"/>
  <c r="H99" i="22"/>
  <c r="H97" i="22"/>
  <c r="H98" i="22"/>
  <c r="H96" i="22"/>
  <c r="I91" i="22"/>
  <c r="J91" i="22"/>
  <c r="K91" i="22"/>
  <c r="L91" i="22"/>
  <c r="M91" i="22"/>
  <c r="N91" i="22"/>
  <c r="O91" i="22"/>
  <c r="P91" i="22"/>
  <c r="Q91" i="22"/>
  <c r="R91" i="22"/>
  <c r="S91" i="22"/>
  <c r="T91" i="22"/>
  <c r="I92" i="22"/>
  <c r="J92" i="22"/>
  <c r="K92" i="22"/>
  <c r="L92" i="22"/>
  <c r="M92" i="22"/>
  <c r="N92" i="22"/>
  <c r="O92" i="22"/>
  <c r="P92" i="22"/>
  <c r="Q92" i="22"/>
  <c r="R92" i="22"/>
  <c r="S92" i="22"/>
  <c r="T92" i="22"/>
  <c r="I93" i="22"/>
  <c r="J93" i="22"/>
  <c r="K93" i="22"/>
  <c r="L93" i="22"/>
  <c r="M93" i="22"/>
  <c r="N93" i="22"/>
  <c r="O93" i="22"/>
  <c r="P93" i="22"/>
  <c r="Q93" i="22"/>
  <c r="R93" i="22"/>
  <c r="S93" i="22"/>
  <c r="T93" i="22"/>
  <c r="I94" i="22"/>
  <c r="J94" i="22"/>
  <c r="K94" i="22"/>
  <c r="L94" i="22"/>
  <c r="M94" i="22"/>
  <c r="N94" i="22"/>
  <c r="O94" i="22"/>
  <c r="P94" i="22"/>
  <c r="Q94" i="22"/>
  <c r="R94" i="22"/>
  <c r="S94" i="22"/>
  <c r="T94" i="22"/>
  <c r="H92" i="22"/>
  <c r="H93" i="22"/>
  <c r="H94" i="22"/>
  <c r="H91" i="22"/>
  <c r="I86" i="22"/>
  <c r="J86" i="22"/>
  <c r="K86" i="22"/>
  <c r="L86" i="22"/>
  <c r="M86" i="22"/>
  <c r="N86" i="22"/>
  <c r="O86" i="22"/>
  <c r="P86" i="22"/>
  <c r="Q86" i="22"/>
  <c r="R86" i="22"/>
  <c r="S86" i="22"/>
  <c r="T86" i="22"/>
  <c r="I87" i="22"/>
  <c r="J87" i="22"/>
  <c r="K87" i="22"/>
  <c r="L87" i="22"/>
  <c r="M87" i="22"/>
  <c r="N87" i="22"/>
  <c r="O87" i="22"/>
  <c r="P87" i="22"/>
  <c r="Q87" i="22"/>
  <c r="R87" i="22"/>
  <c r="S87" i="22"/>
  <c r="T87" i="22"/>
  <c r="I88" i="22"/>
  <c r="J88" i="22"/>
  <c r="K88" i="22"/>
  <c r="L88" i="22"/>
  <c r="M88" i="22"/>
  <c r="N88" i="22"/>
  <c r="O88" i="22"/>
  <c r="P88" i="22"/>
  <c r="Q88" i="22"/>
  <c r="R88" i="22"/>
  <c r="S88" i="22"/>
  <c r="T88" i="22"/>
  <c r="I89" i="22"/>
  <c r="J89" i="22"/>
  <c r="K89" i="22"/>
  <c r="L89" i="22"/>
  <c r="M89" i="22"/>
  <c r="N89" i="22"/>
  <c r="O89" i="22"/>
  <c r="P89" i="22"/>
  <c r="Q89" i="22"/>
  <c r="R89" i="22"/>
  <c r="S89" i="22"/>
  <c r="T89" i="22"/>
  <c r="H87" i="22"/>
  <c r="H88" i="22"/>
  <c r="H89" i="22"/>
  <c r="H86" i="22"/>
  <c r="I81" i="22"/>
  <c r="J81" i="22"/>
  <c r="K81" i="22"/>
  <c r="L81" i="22"/>
  <c r="M81" i="22"/>
  <c r="N81" i="22"/>
  <c r="O81" i="22"/>
  <c r="P81" i="22"/>
  <c r="Q81" i="22"/>
  <c r="R81" i="22"/>
  <c r="S81" i="22"/>
  <c r="T81" i="22"/>
  <c r="I82" i="22"/>
  <c r="J82" i="22"/>
  <c r="K82" i="22"/>
  <c r="L82" i="22"/>
  <c r="M82" i="22"/>
  <c r="N82" i="22"/>
  <c r="O82" i="22"/>
  <c r="P82" i="22"/>
  <c r="Q82" i="22"/>
  <c r="R82" i="22"/>
  <c r="S82" i="22"/>
  <c r="T82" i="22"/>
  <c r="I83" i="22"/>
  <c r="J83" i="22"/>
  <c r="K83" i="22"/>
  <c r="L83" i="22"/>
  <c r="M83" i="22"/>
  <c r="N83" i="22"/>
  <c r="O83" i="22"/>
  <c r="P83" i="22"/>
  <c r="Q83" i="22"/>
  <c r="R83" i="22"/>
  <c r="S83" i="22"/>
  <c r="T83" i="22"/>
  <c r="I84" i="22"/>
  <c r="J84" i="22"/>
  <c r="K84" i="22"/>
  <c r="L84" i="22"/>
  <c r="M84" i="22"/>
  <c r="N84" i="22"/>
  <c r="O84" i="22"/>
  <c r="P84" i="22"/>
  <c r="Q84" i="22"/>
  <c r="R84" i="22"/>
  <c r="S84" i="22"/>
  <c r="T84" i="22"/>
  <c r="H82" i="22"/>
  <c r="H83" i="22"/>
  <c r="H84" i="22"/>
  <c r="H81" i="22"/>
  <c r="I75" i="22"/>
  <c r="J75" i="22"/>
  <c r="K75" i="22"/>
  <c r="L75" i="22"/>
  <c r="M75" i="22"/>
  <c r="N75" i="22"/>
  <c r="O75" i="22"/>
  <c r="P75" i="22"/>
  <c r="Q75" i="22"/>
  <c r="R75" i="22"/>
  <c r="S75" i="22"/>
  <c r="T75" i="22"/>
  <c r="I76" i="22"/>
  <c r="J76" i="22"/>
  <c r="K76" i="22"/>
  <c r="L76" i="22"/>
  <c r="M76" i="22"/>
  <c r="N76" i="22"/>
  <c r="O76" i="22"/>
  <c r="P76" i="22"/>
  <c r="Q76" i="22"/>
  <c r="R76" i="22"/>
  <c r="S76" i="22"/>
  <c r="T76" i="22"/>
  <c r="I77" i="22"/>
  <c r="J77" i="22"/>
  <c r="K77" i="22"/>
  <c r="L77" i="22"/>
  <c r="M77" i="22"/>
  <c r="N77" i="22"/>
  <c r="O77" i="22"/>
  <c r="P77" i="22"/>
  <c r="Q77" i="22"/>
  <c r="R77" i="22"/>
  <c r="S77" i="22"/>
  <c r="T77" i="22"/>
  <c r="I78" i="22"/>
  <c r="J78" i="22"/>
  <c r="K78" i="22"/>
  <c r="L78" i="22"/>
  <c r="M78" i="22"/>
  <c r="N78" i="22"/>
  <c r="O78" i="22"/>
  <c r="P78" i="22"/>
  <c r="Q78" i="22"/>
  <c r="R78" i="22"/>
  <c r="S78" i="22"/>
  <c r="T78" i="22"/>
  <c r="I79" i="22"/>
  <c r="J79" i="22"/>
  <c r="K79" i="22"/>
  <c r="L79" i="22"/>
  <c r="M79" i="22"/>
  <c r="N79" i="22"/>
  <c r="O79" i="22"/>
  <c r="P79" i="22"/>
  <c r="Q79" i="22"/>
  <c r="R79" i="22"/>
  <c r="S79" i="22"/>
  <c r="T79" i="22"/>
  <c r="H76" i="22"/>
  <c r="H77" i="22"/>
  <c r="H78" i="22"/>
  <c r="H79" i="22"/>
  <c r="H75" i="22"/>
  <c r="I70" i="22"/>
  <c r="J70" i="22"/>
  <c r="K70" i="22"/>
  <c r="L70" i="22"/>
  <c r="M70" i="22"/>
  <c r="N70" i="22"/>
  <c r="O70" i="22"/>
  <c r="P70" i="22"/>
  <c r="Q70" i="22"/>
  <c r="R70" i="22"/>
  <c r="S70" i="22"/>
  <c r="T70" i="22"/>
  <c r="I71" i="22"/>
  <c r="J71" i="22"/>
  <c r="K71" i="22"/>
  <c r="L71" i="22"/>
  <c r="M71" i="22"/>
  <c r="N71" i="22"/>
  <c r="O71" i="22"/>
  <c r="P71" i="22"/>
  <c r="Q71" i="22"/>
  <c r="R71" i="22"/>
  <c r="S71" i="22"/>
  <c r="T71" i="22"/>
  <c r="I72" i="22"/>
  <c r="J72" i="22"/>
  <c r="K72" i="22"/>
  <c r="L72" i="22"/>
  <c r="M72" i="22"/>
  <c r="N72" i="22"/>
  <c r="O72" i="22"/>
  <c r="P72" i="22"/>
  <c r="Q72" i="22"/>
  <c r="R72" i="22"/>
  <c r="S72" i="22"/>
  <c r="T72" i="22"/>
  <c r="I73" i="22"/>
  <c r="J73" i="22"/>
  <c r="K73" i="22"/>
  <c r="L73" i="22"/>
  <c r="M73" i="22"/>
  <c r="N73" i="22"/>
  <c r="O73" i="22"/>
  <c r="P73" i="22"/>
  <c r="Q73" i="22"/>
  <c r="R73" i="22"/>
  <c r="S73" i="22"/>
  <c r="T73" i="22"/>
  <c r="H71" i="22"/>
  <c r="H72" i="22"/>
  <c r="H73" i="22"/>
  <c r="H70" i="22"/>
  <c r="I52" i="22"/>
  <c r="J52" i="22"/>
  <c r="K52" i="22"/>
  <c r="L52" i="22"/>
  <c r="M52" i="22"/>
  <c r="N52" i="22"/>
  <c r="O52" i="22"/>
  <c r="P52" i="22"/>
  <c r="Q52" i="22"/>
  <c r="R52" i="22"/>
  <c r="S52" i="22"/>
  <c r="T52" i="22"/>
  <c r="I53" i="22"/>
  <c r="J53" i="22"/>
  <c r="K53" i="22"/>
  <c r="L53" i="22"/>
  <c r="M53" i="22"/>
  <c r="N53" i="22"/>
  <c r="O53" i="22"/>
  <c r="P53" i="22"/>
  <c r="Q53" i="22"/>
  <c r="R53" i="22"/>
  <c r="S53" i="22"/>
  <c r="T53" i="22"/>
  <c r="I54" i="22"/>
  <c r="J54" i="22"/>
  <c r="K54" i="22"/>
  <c r="L54" i="22"/>
  <c r="M54" i="22"/>
  <c r="N54" i="22"/>
  <c r="O54" i="22"/>
  <c r="P54" i="22"/>
  <c r="Q54" i="22"/>
  <c r="R54" i="22"/>
  <c r="S54" i="22"/>
  <c r="T54" i="22"/>
  <c r="I55" i="22"/>
  <c r="J55" i="22"/>
  <c r="K55" i="22"/>
  <c r="L55" i="22"/>
  <c r="M55" i="22"/>
  <c r="N55" i="22"/>
  <c r="O55" i="22"/>
  <c r="P55" i="22"/>
  <c r="Q55" i="22"/>
  <c r="R55" i="22"/>
  <c r="S55" i="22"/>
  <c r="T55" i="22"/>
  <c r="I57" i="22"/>
  <c r="J57" i="22"/>
  <c r="K57" i="22"/>
  <c r="L57" i="22"/>
  <c r="M57" i="22"/>
  <c r="N57" i="22"/>
  <c r="O57" i="22"/>
  <c r="P57" i="22"/>
  <c r="Q57" i="22"/>
  <c r="R57" i="22"/>
  <c r="S57" i="22"/>
  <c r="T57" i="22"/>
  <c r="I58" i="22"/>
  <c r="J58" i="22"/>
  <c r="K58" i="22"/>
  <c r="L58" i="22"/>
  <c r="M58" i="22"/>
  <c r="N58" i="22"/>
  <c r="O58" i="22"/>
  <c r="P58" i="22"/>
  <c r="Q58" i="22"/>
  <c r="R58" i="22"/>
  <c r="S58" i="22"/>
  <c r="T58" i="22"/>
  <c r="I59" i="22"/>
  <c r="J59" i="22"/>
  <c r="K59" i="22"/>
  <c r="L59" i="22"/>
  <c r="M59" i="22"/>
  <c r="N59" i="22"/>
  <c r="O59" i="22"/>
  <c r="P59" i="22"/>
  <c r="Q59" i="22"/>
  <c r="R59" i="22"/>
  <c r="S59" i="22"/>
  <c r="T59" i="22"/>
  <c r="I60" i="22"/>
  <c r="J60" i="22"/>
  <c r="K60" i="22"/>
  <c r="L60" i="22"/>
  <c r="M60" i="22"/>
  <c r="N60" i="22"/>
  <c r="O60" i="22"/>
  <c r="P60" i="22"/>
  <c r="Q60" i="22"/>
  <c r="R60" i="22"/>
  <c r="S60" i="22"/>
  <c r="T60" i="22"/>
  <c r="I62" i="22"/>
  <c r="J62" i="22"/>
  <c r="K62" i="22"/>
  <c r="L62" i="22"/>
  <c r="M62" i="22"/>
  <c r="N62" i="22"/>
  <c r="O62" i="22"/>
  <c r="P62" i="22"/>
  <c r="Q62" i="22"/>
  <c r="R62" i="22"/>
  <c r="S62" i="22"/>
  <c r="T62" i="22"/>
  <c r="I63" i="22"/>
  <c r="J63" i="22"/>
  <c r="K63" i="22"/>
  <c r="L63" i="22"/>
  <c r="M63" i="22"/>
  <c r="N63" i="22"/>
  <c r="O63" i="22"/>
  <c r="P63" i="22"/>
  <c r="Q63" i="22"/>
  <c r="R63" i="22"/>
  <c r="S63" i="22"/>
  <c r="T63" i="22"/>
  <c r="I64" i="22"/>
  <c r="J64" i="22"/>
  <c r="K64" i="22"/>
  <c r="L64" i="22"/>
  <c r="M64" i="22"/>
  <c r="N64" i="22"/>
  <c r="O64" i="22"/>
  <c r="P64" i="22"/>
  <c r="Q64" i="22"/>
  <c r="R64" i="22"/>
  <c r="S64" i="22"/>
  <c r="T64" i="22"/>
  <c r="I65" i="22"/>
  <c r="J65" i="22"/>
  <c r="K65" i="22"/>
  <c r="L65" i="22"/>
  <c r="M65" i="22"/>
  <c r="N65" i="22"/>
  <c r="O65" i="22"/>
  <c r="P65" i="22"/>
  <c r="Q65" i="22"/>
  <c r="R65" i="22"/>
  <c r="S65" i="22"/>
  <c r="T65" i="22"/>
  <c r="H53" i="22"/>
  <c r="H54" i="22"/>
  <c r="H55" i="22"/>
  <c r="H57" i="22"/>
  <c r="H58" i="22"/>
  <c r="H59" i="22"/>
  <c r="H60" i="22"/>
  <c r="H62" i="22"/>
  <c r="H63" i="22"/>
  <c r="H64" i="22"/>
  <c r="H65" i="22"/>
  <c r="H52" i="22"/>
  <c r="I47" i="22"/>
  <c r="J47" i="22"/>
  <c r="K47" i="22"/>
  <c r="L47" i="22"/>
  <c r="M47" i="22"/>
  <c r="N47" i="22"/>
  <c r="O47" i="22"/>
  <c r="P47" i="22"/>
  <c r="Q47" i="22"/>
  <c r="R47" i="22"/>
  <c r="S47" i="22"/>
  <c r="T47" i="22"/>
  <c r="I48" i="22"/>
  <c r="J48" i="22"/>
  <c r="K48" i="22"/>
  <c r="L48" i="22"/>
  <c r="M48" i="22"/>
  <c r="N48" i="22"/>
  <c r="O48" i="22"/>
  <c r="P48" i="22"/>
  <c r="Q48" i="22"/>
  <c r="R48" i="22"/>
  <c r="S48" i="22"/>
  <c r="T48" i="22"/>
  <c r="I49" i="22"/>
  <c r="J49" i="22"/>
  <c r="K49" i="22"/>
  <c r="L49" i="22"/>
  <c r="M49" i="22"/>
  <c r="N49" i="22"/>
  <c r="O49" i="22"/>
  <c r="P49" i="22"/>
  <c r="Q49" i="22"/>
  <c r="R49" i="22"/>
  <c r="S49" i="22"/>
  <c r="T49" i="22"/>
  <c r="I50" i="22"/>
  <c r="J50" i="22"/>
  <c r="K50" i="22"/>
  <c r="L50" i="22"/>
  <c r="M50" i="22"/>
  <c r="N50" i="22"/>
  <c r="O50" i="22"/>
  <c r="P50" i="22"/>
  <c r="Q50" i="22"/>
  <c r="R50" i="22"/>
  <c r="S50" i="22"/>
  <c r="T50" i="22"/>
  <c r="H48" i="22"/>
  <c r="H49" i="22"/>
  <c r="H50" i="22"/>
  <c r="H47" i="22"/>
  <c r="I41" i="22"/>
  <c r="J41" i="22"/>
  <c r="K41" i="22"/>
  <c r="L41" i="22"/>
  <c r="M41" i="22"/>
  <c r="N41" i="22"/>
  <c r="O41" i="22"/>
  <c r="P41" i="22"/>
  <c r="Q41" i="22"/>
  <c r="R41" i="22"/>
  <c r="S41" i="22"/>
  <c r="T41" i="22"/>
  <c r="I42" i="22"/>
  <c r="J42" i="22"/>
  <c r="K42" i="22"/>
  <c r="L42" i="22"/>
  <c r="M42" i="22"/>
  <c r="N42" i="22"/>
  <c r="O42" i="22"/>
  <c r="P42" i="22"/>
  <c r="Q42" i="22"/>
  <c r="R42" i="22"/>
  <c r="S42" i="22"/>
  <c r="T42" i="22"/>
  <c r="I43" i="22"/>
  <c r="J43" i="22"/>
  <c r="K43" i="22"/>
  <c r="L43" i="22"/>
  <c r="M43" i="22"/>
  <c r="N43" i="22"/>
  <c r="O43" i="22"/>
  <c r="P43" i="22"/>
  <c r="Q43" i="22"/>
  <c r="R43" i="22"/>
  <c r="S43" i="22"/>
  <c r="T43" i="22"/>
  <c r="I44" i="22"/>
  <c r="J44" i="22"/>
  <c r="K44" i="22"/>
  <c r="L44" i="22"/>
  <c r="M44" i="22"/>
  <c r="N44" i="22"/>
  <c r="O44" i="22"/>
  <c r="P44" i="22"/>
  <c r="Q44" i="22"/>
  <c r="R44" i="22"/>
  <c r="S44" i="22"/>
  <c r="T44" i="22"/>
  <c r="I45" i="22"/>
  <c r="J45" i="22"/>
  <c r="K45" i="22"/>
  <c r="L45" i="22"/>
  <c r="M45" i="22"/>
  <c r="N45" i="22"/>
  <c r="O45" i="22"/>
  <c r="P45" i="22"/>
  <c r="Q45" i="22"/>
  <c r="R45" i="22"/>
  <c r="S45" i="22"/>
  <c r="T45" i="22"/>
  <c r="H42" i="22"/>
  <c r="H43" i="22"/>
  <c r="H44" i="22"/>
  <c r="H45" i="22"/>
  <c r="H41" i="22"/>
  <c r="I36" i="22"/>
  <c r="J36" i="22"/>
  <c r="K36" i="22"/>
  <c r="L36" i="22"/>
  <c r="M36" i="22"/>
  <c r="N36" i="22"/>
  <c r="O36" i="22"/>
  <c r="P36" i="22"/>
  <c r="Q36" i="22"/>
  <c r="R36" i="22"/>
  <c r="S36" i="22"/>
  <c r="T36" i="22"/>
  <c r="I37" i="22"/>
  <c r="J37" i="22"/>
  <c r="K37" i="22"/>
  <c r="L37" i="22"/>
  <c r="M37" i="22"/>
  <c r="N37" i="22"/>
  <c r="O37" i="22"/>
  <c r="P37" i="22"/>
  <c r="Q37" i="22"/>
  <c r="R37" i="22"/>
  <c r="S37" i="22"/>
  <c r="T37" i="22"/>
  <c r="I38" i="22"/>
  <c r="J38" i="22"/>
  <c r="K38" i="22"/>
  <c r="L38" i="22"/>
  <c r="M38" i="22"/>
  <c r="N38" i="22"/>
  <c r="O38" i="22"/>
  <c r="P38" i="22"/>
  <c r="Q38" i="22"/>
  <c r="R38" i="22"/>
  <c r="S38" i="22"/>
  <c r="T38" i="22"/>
  <c r="I39" i="22"/>
  <c r="J39" i="22"/>
  <c r="K39" i="22"/>
  <c r="L39" i="22"/>
  <c r="M39" i="22"/>
  <c r="N39" i="22"/>
  <c r="O39" i="22"/>
  <c r="P39" i="22"/>
  <c r="Q39" i="22"/>
  <c r="R39" i="22"/>
  <c r="S39" i="22"/>
  <c r="T39" i="22"/>
  <c r="H37" i="22"/>
  <c r="H38" i="22"/>
  <c r="H39" i="22"/>
  <c r="H36" i="22"/>
  <c r="AZ46" i="21"/>
  <c r="BA46" i="21"/>
  <c r="BB46" i="21"/>
  <c r="BC46" i="21"/>
  <c r="BD46" i="21"/>
  <c r="BE46" i="21"/>
  <c r="BF46" i="21"/>
  <c r="BG46" i="21"/>
  <c r="BH46" i="21"/>
  <c r="BI46" i="21"/>
  <c r="BJ46" i="21"/>
  <c r="BK46" i="21"/>
  <c r="BL46" i="21"/>
  <c r="BM46" i="21"/>
  <c r="BN46" i="21"/>
  <c r="BO46" i="21"/>
  <c r="BP46" i="21"/>
  <c r="BQ46" i="21"/>
  <c r="BR46" i="21"/>
  <c r="BS46" i="21"/>
  <c r="BT46" i="21"/>
  <c r="BU46" i="21"/>
  <c r="BV46" i="21"/>
  <c r="BW46" i="21"/>
  <c r="BX46" i="21"/>
  <c r="BY46" i="21"/>
  <c r="BZ46" i="21"/>
  <c r="CA46" i="21"/>
  <c r="CB46" i="21"/>
  <c r="CC46" i="21"/>
  <c r="CD46" i="21"/>
  <c r="CE46" i="21"/>
  <c r="CF46" i="21"/>
  <c r="CG46" i="21"/>
  <c r="CH46" i="21"/>
  <c r="CI46" i="21"/>
  <c r="CJ46" i="21"/>
  <c r="CK46" i="21"/>
  <c r="CL46" i="21"/>
  <c r="CM46" i="21"/>
  <c r="CN46" i="21"/>
  <c r="CO46" i="21"/>
  <c r="CP46" i="21"/>
  <c r="CQ46" i="21"/>
  <c r="CR46" i="21"/>
  <c r="CS46" i="21"/>
  <c r="CT46" i="21"/>
  <c r="CU46" i="21"/>
  <c r="CV46" i="21"/>
  <c r="CW46" i="21"/>
  <c r="CX46" i="21"/>
  <c r="CY46" i="21"/>
  <c r="CZ46" i="21"/>
  <c r="DA46" i="21"/>
  <c r="DB46" i="21"/>
  <c r="DC46" i="21"/>
  <c r="DD46" i="21"/>
  <c r="DE46" i="21"/>
  <c r="DF46" i="21"/>
  <c r="DG46" i="21"/>
  <c r="DH46" i="21"/>
  <c r="DI46" i="21"/>
  <c r="DJ46" i="21"/>
  <c r="DK46" i="21"/>
  <c r="DL46" i="21"/>
  <c r="DM46" i="21"/>
  <c r="DN46" i="21"/>
  <c r="DO46" i="21"/>
  <c r="DP46" i="21"/>
  <c r="DQ46" i="21"/>
  <c r="DR46" i="21"/>
  <c r="DS46" i="21"/>
  <c r="DT46" i="21"/>
  <c r="DU46" i="21"/>
  <c r="DV46" i="21"/>
  <c r="DW46" i="21"/>
  <c r="DX46" i="21"/>
  <c r="DY46" i="21"/>
  <c r="DZ46" i="21"/>
  <c r="EA46" i="21"/>
  <c r="EB46" i="21"/>
  <c r="EC46" i="21"/>
  <c r="ED46" i="21"/>
  <c r="EE46" i="21"/>
  <c r="EF46" i="21"/>
  <c r="EG46" i="21"/>
  <c r="EH46" i="21"/>
  <c r="EI46" i="21"/>
  <c r="EJ46" i="21"/>
  <c r="EK46" i="21"/>
  <c r="EL46" i="21"/>
  <c r="EM46" i="21"/>
  <c r="EN46" i="21"/>
  <c r="EO46" i="21"/>
  <c r="EP46" i="21"/>
  <c r="EQ46" i="21"/>
  <c r="ER46" i="21"/>
  <c r="ES46" i="21"/>
  <c r="ET46" i="21"/>
  <c r="EU46" i="21"/>
  <c r="EV46" i="21"/>
  <c r="EW46" i="21"/>
  <c r="EX46" i="21"/>
  <c r="EY46" i="21"/>
  <c r="EZ46" i="21"/>
  <c r="FA46" i="21"/>
  <c r="FB46" i="21"/>
  <c r="FC46" i="21"/>
  <c r="FD46" i="21"/>
  <c r="FE46" i="21"/>
  <c r="FF46" i="21"/>
  <c r="FG46" i="21"/>
  <c r="FH46" i="21"/>
  <c r="FI46" i="21"/>
  <c r="FJ46" i="21"/>
  <c r="FK46" i="21"/>
  <c r="FL46" i="21"/>
  <c r="FM46" i="21"/>
  <c r="FN46" i="21"/>
  <c r="FO46" i="21"/>
  <c r="FP46" i="21"/>
  <c r="FQ46" i="21"/>
  <c r="FR46" i="21"/>
  <c r="FS46" i="21"/>
  <c r="FT46" i="21"/>
  <c r="FU46" i="21"/>
  <c r="FV46" i="21"/>
  <c r="FW46" i="21"/>
  <c r="FX46" i="21"/>
  <c r="FY46" i="21"/>
  <c r="FZ46" i="21"/>
  <c r="GA46" i="21"/>
  <c r="GB46" i="21"/>
  <c r="GC46" i="21"/>
  <c r="GD46" i="21"/>
  <c r="GE46" i="21"/>
  <c r="GF46" i="21"/>
  <c r="GG46" i="21"/>
  <c r="GH46" i="21"/>
  <c r="GI46" i="21"/>
  <c r="GJ46" i="21"/>
  <c r="GK46" i="21"/>
  <c r="GL46" i="21"/>
  <c r="GM46" i="21"/>
  <c r="GN46" i="21"/>
  <c r="GO46" i="21"/>
  <c r="GP46" i="21"/>
  <c r="GQ46" i="21"/>
  <c r="GR46" i="21"/>
  <c r="GS46" i="21"/>
  <c r="GT46" i="21"/>
  <c r="GU46" i="21"/>
  <c r="GV46" i="21"/>
  <c r="GW46" i="21"/>
  <c r="GX46" i="21"/>
  <c r="AZ48" i="21"/>
  <c r="BA48" i="21"/>
  <c r="BB48" i="21"/>
  <c r="BC48" i="21"/>
  <c r="BD48" i="21"/>
  <c r="BE48" i="21"/>
  <c r="BF48" i="21"/>
  <c r="BG48" i="21"/>
  <c r="BH48" i="21"/>
  <c r="BI48" i="21"/>
  <c r="BJ48" i="21"/>
  <c r="BK48" i="21"/>
  <c r="BL48" i="21"/>
  <c r="BM48" i="21"/>
  <c r="BN48" i="21"/>
  <c r="BO48" i="21"/>
  <c r="BP48" i="21"/>
  <c r="BQ48" i="21"/>
  <c r="BR48" i="21"/>
  <c r="BS48" i="21"/>
  <c r="BT48" i="21"/>
  <c r="BU48" i="21"/>
  <c r="BV48" i="21"/>
  <c r="BW48" i="21"/>
  <c r="BX48" i="21"/>
  <c r="BY48" i="21"/>
  <c r="BZ48" i="21"/>
  <c r="CA48" i="21"/>
  <c r="CB48" i="21"/>
  <c r="CC48" i="21"/>
  <c r="CD48" i="21"/>
  <c r="CE48" i="21"/>
  <c r="CF48" i="21"/>
  <c r="CG48" i="21"/>
  <c r="CH48" i="21"/>
  <c r="CI48" i="21"/>
  <c r="CJ48" i="21"/>
  <c r="CK48" i="21"/>
  <c r="CL48" i="21"/>
  <c r="CM48" i="21"/>
  <c r="CN48" i="21"/>
  <c r="CO48" i="21"/>
  <c r="CP48" i="21"/>
  <c r="CQ48" i="21"/>
  <c r="CR48" i="21"/>
  <c r="CS48" i="21"/>
  <c r="CT48" i="21"/>
  <c r="CU48" i="21"/>
  <c r="CV48" i="21"/>
  <c r="CW48" i="21"/>
  <c r="CX48" i="21"/>
  <c r="CY48" i="21"/>
  <c r="CZ48" i="21"/>
  <c r="DA48" i="21"/>
  <c r="DB48" i="21"/>
  <c r="DC48" i="21"/>
  <c r="DD48" i="21"/>
  <c r="DE48" i="21"/>
  <c r="DF48" i="21"/>
  <c r="DG48" i="21"/>
  <c r="DH48" i="21"/>
  <c r="DI48" i="21"/>
  <c r="DJ48" i="21"/>
  <c r="DK48" i="21"/>
  <c r="DL48" i="21"/>
  <c r="DM48" i="21"/>
  <c r="DN48" i="21"/>
  <c r="DO48" i="21"/>
  <c r="DP48" i="21"/>
  <c r="DQ48" i="21"/>
  <c r="DR48" i="21"/>
  <c r="DS48" i="21"/>
  <c r="DT48" i="21"/>
  <c r="DU48" i="21"/>
  <c r="DV48" i="21"/>
  <c r="DW48" i="21"/>
  <c r="DX48" i="21"/>
  <c r="DY48" i="21"/>
  <c r="DZ48" i="21"/>
  <c r="EA48" i="21"/>
  <c r="EB48" i="21"/>
  <c r="EC48" i="21"/>
  <c r="ED48" i="21"/>
  <c r="EE48" i="21"/>
  <c r="EF48" i="21"/>
  <c r="EG48" i="21"/>
  <c r="EH48" i="21"/>
  <c r="EI48" i="21"/>
  <c r="EJ48" i="21"/>
  <c r="EK48" i="21"/>
  <c r="EL48" i="21"/>
  <c r="EM48" i="21"/>
  <c r="EN48" i="21"/>
  <c r="EO48" i="21"/>
  <c r="EP48" i="21"/>
  <c r="EQ48" i="21"/>
  <c r="ER48" i="21"/>
  <c r="ES48" i="21"/>
  <c r="ET48" i="21"/>
  <c r="EU48" i="21"/>
  <c r="EV48" i="21"/>
  <c r="EW48" i="21"/>
  <c r="EX48" i="21"/>
  <c r="EY48" i="21"/>
  <c r="EZ48" i="21"/>
  <c r="FA48" i="21"/>
  <c r="FB48" i="21"/>
  <c r="FC48" i="21"/>
  <c r="FD48" i="21"/>
  <c r="FE48" i="21"/>
  <c r="FF48" i="21"/>
  <c r="FG48" i="21"/>
  <c r="FH48" i="21"/>
  <c r="FI48" i="21"/>
  <c r="FJ48" i="21"/>
  <c r="FK48" i="21"/>
  <c r="FL48" i="21"/>
  <c r="FM48" i="21"/>
  <c r="FN48" i="21"/>
  <c r="FO48" i="21"/>
  <c r="FP48" i="21"/>
  <c r="FQ48" i="21"/>
  <c r="FR48" i="21"/>
  <c r="FS48" i="21"/>
  <c r="FT48" i="21"/>
  <c r="FU48" i="21"/>
  <c r="FV48" i="21"/>
  <c r="FW48" i="21"/>
  <c r="FX48" i="21"/>
  <c r="FY48" i="21"/>
  <c r="FZ48" i="21"/>
  <c r="GA48" i="21"/>
  <c r="GB48" i="21"/>
  <c r="GC48" i="21"/>
  <c r="GD48" i="21"/>
  <c r="GE48" i="21"/>
  <c r="GF48" i="21"/>
  <c r="GG48" i="21"/>
  <c r="GH48" i="21"/>
  <c r="GI48" i="21"/>
  <c r="GJ48" i="21"/>
  <c r="GK48" i="21"/>
  <c r="GL48" i="21"/>
  <c r="GM48" i="21"/>
  <c r="GN48" i="21"/>
  <c r="GO48" i="21"/>
  <c r="GP48" i="21"/>
  <c r="GQ48" i="21"/>
  <c r="GR48" i="21"/>
  <c r="GS48" i="21"/>
  <c r="GT48" i="21"/>
  <c r="GU48" i="21"/>
  <c r="GV48" i="21"/>
  <c r="GW48" i="21"/>
  <c r="GX48" i="21"/>
  <c r="AZ50" i="21"/>
  <c r="BA50" i="21"/>
  <c r="BB50" i="21"/>
  <c r="BC50" i="21"/>
  <c r="BD50" i="21"/>
  <c r="BE50" i="21"/>
  <c r="BF50" i="21"/>
  <c r="BG50" i="21"/>
  <c r="BH50" i="21"/>
  <c r="BI50" i="21"/>
  <c r="BJ50" i="21"/>
  <c r="BK50" i="21"/>
  <c r="BL50" i="21"/>
  <c r="BM50" i="21"/>
  <c r="BN50" i="21"/>
  <c r="BO50" i="21"/>
  <c r="BP50" i="21"/>
  <c r="BQ50" i="21"/>
  <c r="BR50" i="21"/>
  <c r="BS50" i="21"/>
  <c r="BT50" i="21"/>
  <c r="BU50" i="21"/>
  <c r="BV50" i="21"/>
  <c r="BW50" i="21"/>
  <c r="BX50" i="21"/>
  <c r="BY50" i="21"/>
  <c r="BZ50" i="21"/>
  <c r="CA50" i="21"/>
  <c r="CB50" i="21"/>
  <c r="CC50" i="21"/>
  <c r="CD50" i="21"/>
  <c r="CE50" i="21"/>
  <c r="CF50" i="21"/>
  <c r="CG50" i="21"/>
  <c r="CH50" i="21"/>
  <c r="CI50" i="21"/>
  <c r="CJ50" i="21"/>
  <c r="CK50" i="21"/>
  <c r="CL50" i="21"/>
  <c r="CM50" i="21"/>
  <c r="CN50" i="21"/>
  <c r="CO50" i="21"/>
  <c r="CP50" i="21"/>
  <c r="CQ50" i="21"/>
  <c r="CR50" i="21"/>
  <c r="CS50" i="21"/>
  <c r="CT50" i="21"/>
  <c r="CU50" i="21"/>
  <c r="CV50" i="21"/>
  <c r="CW50" i="21"/>
  <c r="CX50" i="21"/>
  <c r="CY50" i="21"/>
  <c r="CZ50" i="21"/>
  <c r="DA50" i="21"/>
  <c r="DB50" i="21"/>
  <c r="DC50" i="21"/>
  <c r="DD50" i="21"/>
  <c r="DE50" i="21"/>
  <c r="DF50" i="21"/>
  <c r="DG50" i="21"/>
  <c r="DH50" i="21"/>
  <c r="DI50" i="21"/>
  <c r="DJ50" i="21"/>
  <c r="DK50" i="21"/>
  <c r="DL50" i="21"/>
  <c r="DM50" i="21"/>
  <c r="DN50" i="21"/>
  <c r="DO50" i="21"/>
  <c r="DP50" i="21"/>
  <c r="DQ50" i="21"/>
  <c r="DR50" i="21"/>
  <c r="DS50" i="21"/>
  <c r="DT50" i="21"/>
  <c r="DU50" i="21"/>
  <c r="DV50" i="21"/>
  <c r="DW50" i="21"/>
  <c r="DX50" i="21"/>
  <c r="DY50" i="21"/>
  <c r="DZ50" i="21"/>
  <c r="EA50" i="21"/>
  <c r="EB50" i="21"/>
  <c r="EC50" i="21"/>
  <c r="ED50" i="21"/>
  <c r="EE50" i="21"/>
  <c r="EF50" i="21"/>
  <c r="EG50" i="21"/>
  <c r="EH50" i="21"/>
  <c r="EI50" i="21"/>
  <c r="EJ50" i="21"/>
  <c r="EK50" i="21"/>
  <c r="EL50" i="21"/>
  <c r="EM50" i="21"/>
  <c r="EN50" i="21"/>
  <c r="EO50" i="21"/>
  <c r="EP50" i="21"/>
  <c r="EQ50" i="21"/>
  <c r="ER50" i="21"/>
  <c r="ES50" i="21"/>
  <c r="ET50" i="21"/>
  <c r="EU50" i="21"/>
  <c r="EV50" i="21"/>
  <c r="EW50" i="21"/>
  <c r="EX50" i="21"/>
  <c r="EY50" i="21"/>
  <c r="EZ50" i="21"/>
  <c r="FA50" i="21"/>
  <c r="FB50" i="21"/>
  <c r="FC50" i="21"/>
  <c r="FD50" i="21"/>
  <c r="FE50" i="21"/>
  <c r="FF50" i="21"/>
  <c r="FG50" i="21"/>
  <c r="FH50" i="21"/>
  <c r="FI50" i="21"/>
  <c r="FJ50" i="21"/>
  <c r="FK50" i="21"/>
  <c r="FL50" i="21"/>
  <c r="FM50" i="21"/>
  <c r="FN50" i="21"/>
  <c r="FO50" i="21"/>
  <c r="FP50" i="21"/>
  <c r="FQ50" i="21"/>
  <c r="FR50" i="21"/>
  <c r="FS50" i="21"/>
  <c r="FT50" i="21"/>
  <c r="FU50" i="21"/>
  <c r="FV50" i="21"/>
  <c r="FW50" i="21"/>
  <c r="FX50" i="21"/>
  <c r="FY50" i="21"/>
  <c r="FZ50" i="21"/>
  <c r="GA50" i="21"/>
  <c r="GB50" i="21"/>
  <c r="GC50" i="21"/>
  <c r="GD50" i="21"/>
  <c r="GE50" i="21"/>
  <c r="GF50" i="21"/>
  <c r="GG50" i="21"/>
  <c r="GH50" i="21"/>
  <c r="GI50" i="21"/>
  <c r="GJ50" i="21"/>
  <c r="GK50" i="21"/>
  <c r="GL50" i="21"/>
  <c r="GM50" i="21"/>
  <c r="GN50" i="21"/>
  <c r="GO50" i="21"/>
  <c r="GP50" i="21"/>
  <c r="GQ50" i="21"/>
  <c r="GR50" i="21"/>
  <c r="GS50" i="21"/>
  <c r="GT50" i="21"/>
  <c r="GU50" i="21"/>
  <c r="GV50" i="21"/>
  <c r="GW50" i="21"/>
  <c r="GX50" i="21"/>
  <c r="AZ51" i="21"/>
  <c r="BA51" i="21"/>
  <c r="BB51" i="21"/>
  <c r="BC51" i="21"/>
  <c r="BD51" i="21"/>
  <c r="BE51" i="21"/>
  <c r="BF51" i="21"/>
  <c r="BG51" i="21"/>
  <c r="BH51" i="21"/>
  <c r="BI51" i="21"/>
  <c r="BJ51" i="21"/>
  <c r="BK51" i="21"/>
  <c r="BL51" i="21"/>
  <c r="BM51" i="21"/>
  <c r="BN51" i="21"/>
  <c r="BO51" i="21"/>
  <c r="BP51" i="21"/>
  <c r="BQ51" i="21"/>
  <c r="BR51" i="21"/>
  <c r="BS51" i="21"/>
  <c r="BT51" i="21"/>
  <c r="BU51" i="21"/>
  <c r="BV51" i="21"/>
  <c r="BW51" i="21"/>
  <c r="BX51" i="21"/>
  <c r="BY51" i="21"/>
  <c r="BZ51" i="21"/>
  <c r="CA51" i="21"/>
  <c r="CB51" i="21"/>
  <c r="CC51" i="21"/>
  <c r="CD51" i="21"/>
  <c r="CE51" i="21"/>
  <c r="CF51" i="21"/>
  <c r="CG51" i="21"/>
  <c r="CH51" i="21"/>
  <c r="CI51" i="21"/>
  <c r="CJ51" i="21"/>
  <c r="CK51" i="21"/>
  <c r="CL51" i="21"/>
  <c r="CM51" i="21"/>
  <c r="CN51" i="21"/>
  <c r="CO51" i="21"/>
  <c r="CP51" i="21"/>
  <c r="CQ51" i="21"/>
  <c r="CR51" i="21"/>
  <c r="CS51" i="21"/>
  <c r="CT51" i="21"/>
  <c r="CU51" i="21"/>
  <c r="CV51" i="21"/>
  <c r="CW51" i="21"/>
  <c r="CX51" i="21"/>
  <c r="CY51" i="21"/>
  <c r="CZ51" i="21"/>
  <c r="DA51" i="21"/>
  <c r="DB51" i="21"/>
  <c r="DC51" i="21"/>
  <c r="DD51" i="21"/>
  <c r="DE51" i="21"/>
  <c r="DF51" i="21"/>
  <c r="DG51" i="21"/>
  <c r="DH51" i="21"/>
  <c r="DI51" i="21"/>
  <c r="DJ51" i="21"/>
  <c r="DK51" i="21"/>
  <c r="DL51" i="21"/>
  <c r="DM51" i="21"/>
  <c r="DN51" i="21"/>
  <c r="DO51" i="21"/>
  <c r="DP51" i="21"/>
  <c r="DQ51" i="21"/>
  <c r="DR51" i="21"/>
  <c r="DS51" i="21"/>
  <c r="DT51" i="21"/>
  <c r="DU51" i="21"/>
  <c r="DV51" i="21"/>
  <c r="DW51" i="21"/>
  <c r="DX51" i="21"/>
  <c r="DY51" i="21"/>
  <c r="DZ51" i="21"/>
  <c r="EA51" i="21"/>
  <c r="EB51" i="21"/>
  <c r="EC51" i="21"/>
  <c r="ED51" i="21"/>
  <c r="EE51" i="21"/>
  <c r="EF51" i="21"/>
  <c r="EG51" i="21"/>
  <c r="EH51" i="21"/>
  <c r="EI51" i="21"/>
  <c r="EJ51" i="21"/>
  <c r="EK51" i="21"/>
  <c r="EL51" i="21"/>
  <c r="EM51" i="21"/>
  <c r="EN51" i="21"/>
  <c r="EO51" i="21"/>
  <c r="EP51" i="21"/>
  <c r="EQ51" i="21"/>
  <c r="ER51" i="21"/>
  <c r="ES51" i="21"/>
  <c r="ET51" i="21"/>
  <c r="EU51" i="21"/>
  <c r="EV51" i="21"/>
  <c r="EW51" i="21"/>
  <c r="EX51" i="21"/>
  <c r="EY51" i="21"/>
  <c r="EZ51" i="21"/>
  <c r="FA51" i="21"/>
  <c r="FB51" i="21"/>
  <c r="FC51" i="21"/>
  <c r="FD51" i="21"/>
  <c r="FE51" i="21"/>
  <c r="FF51" i="21"/>
  <c r="FG51" i="21"/>
  <c r="FH51" i="21"/>
  <c r="FI51" i="21"/>
  <c r="FJ51" i="21"/>
  <c r="FK51" i="21"/>
  <c r="FL51" i="21"/>
  <c r="FM51" i="21"/>
  <c r="FN51" i="21"/>
  <c r="FO51" i="21"/>
  <c r="FP51" i="21"/>
  <c r="FQ51" i="21"/>
  <c r="FR51" i="21"/>
  <c r="FS51" i="21"/>
  <c r="FT51" i="21"/>
  <c r="FU51" i="21"/>
  <c r="FV51" i="21"/>
  <c r="FW51" i="21"/>
  <c r="FX51" i="21"/>
  <c r="FY51" i="21"/>
  <c r="FZ51" i="21"/>
  <c r="GA51" i="21"/>
  <c r="GB51" i="21"/>
  <c r="GC51" i="21"/>
  <c r="GD51" i="21"/>
  <c r="GE51" i="21"/>
  <c r="GF51" i="21"/>
  <c r="GG51" i="21"/>
  <c r="GH51" i="21"/>
  <c r="GI51" i="21"/>
  <c r="GJ51" i="21"/>
  <c r="GK51" i="21"/>
  <c r="GL51" i="21"/>
  <c r="GM51" i="21"/>
  <c r="GN51" i="21"/>
  <c r="GO51" i="21"/>
  <c r="GP51" i="21"/>
  <c r="GQ51" i="21"/>
  <c r="GR51" i="21"/>
  <c r="GS51" i="21"/>
  <c r="GT51" i="21"/>
  <c r="GU51" i="21"/>
  <c r="GV51" i="21"/>
  <c r="GW51" i="21"/>
  <c r="GX51" i="21"/>
  <c r="AZ53" i="21"/>
  <c r="BA53" i="21"/>
  <c r="BB53" i="21"/>
  <c r="BC53" i="21"/>
  <c r="BD53" i="21"/>
  <c r="BE53" i="21"/>
  <c r="BF53" i="21"/>
  <c r="BG53" i="21"/>
  <c r="BH53" i="21"/>
  <c r="BI53" i="21"/>
  <c r="BJ53" i="21"/>
  <c r="BK53" i="21"/>
  <c r="BL53" i="21"/>
  <c r="BM53" i="21"/>
  <c r="BN53" i="21"/>
  <c r="BO53" i="21"/>
  <c r="BP53" i="21"/>
  <c r="BQ53" i="21"/>
  <c r="BR53" i="21"/>
  <c r="BS53" i="21"/>
  <c r="BT53" i="21"/>
  <c r="BU53" i="21"/>
  <c r="BV53" i="21"/>
  <c r="BW53" i="21"/>
  <c r="BX53" i="21"/>
  <c r="BY53" i="21"/>
  <c r="BZ53" i="21"/>
  <c r="CA53" i="21"/>
  <c r="CB53" i="21"/>
  <c r="CC53" i="21"/>
  <c r="CD53" i="21"/>
  <c r="CE53" i="21"/>
  <c r="CF53" i="21"/>
  <c r="CG53" i="21"/>
  <c r="CH53" i="21"/>
  <c r="CI53" i="21"/>
  <c r="CJ53" i="21"/>
  <c r="CK53" i="21"/>
  <c r="CL53" i="21"/>
  <c r="CM53" i="21"/>
  <c r="CN53" i="21"/>
  <c r="CO53" i="21"/>
  <c r="CP53" i="21"/>
  <c r="CQ53" i="21"/>
  <c r="CR53" i="21"/>
  <c r="CS53" i="21"/>
  <c r="CT53" i="21"/>
  <c r="CU53" i="21"/>
  <c r="CV53" i="21"/>
  <c r="CW53" i="21"/>
  <c r="CX53" i="21"/>
  <c r="CY53" i="21"/>
  <c r="CZ53" i="21"/>
  <c r="DA53" i="21"/>
  <c r="DB53" i="21"/>
  <c r="DC53" i="21"/>
  <c r="DD53" i="21"/>
  <c r="DE53" i="21"/>
  <c r="DF53" i="21"/>
  <c r="DG53" i="21"/>
  <c r="DH53" i="21"/>
  <c r="DI53" i="21"/>
  <c r="DJ53" i="21"/>
  <c r="DK53" i="21"/>
  <c r="DL53" i="21"/>
  <c r="DM53" i="21"/>
  <c r="DN53" i="21"/>
  <c r="DO53" i="21"/>
  <c r="DP53" i="21"/>
  <c r="DQ53" i="21"/>
  <c r="DR53" i="21"/>
  <c r="DS53" i="21"/>
  <c r="DT53" i="21"/>
  <c r="DU53" i="21"/>
  <c r="DV53" i="21"/>
  <c r="DW53" i="21"/>
  <c r="DX53" i="21"/>
  <c r="DY53" i="21"/>
  <c r="DZ53" i="21"/>
  <c r="EA53" i="21"/>
  <c r="EB53" i="21"/>
  <c r="EC53" i="21"/>
  <c r="ED53" i="21"/>
  <c r="EE53" i="21"/>
  <c r="EF53" i="21"/>
  <c r="EG53" i="21"/>
  <c r="EH53" i="21"/>
  <c r="EI53" i="21"/>
  <c r="EJ53" i="21"/>
  <c r="EK53" i="21"/>
  <c r="EL53" i="21"/>
  <c r="EM53" i="21"/>
  <c r="EN53" i="21"/>
  <c r="EO53" i="21"/>
  <c r="EP53" i="21"/>
  <c r="EQ53" i="21"/>
  <c r="ER53" i="21"/>
  <c r="ES53" i="21"/>
  <c r="ET53" i="21"/>
  <c r="EU53" i="21"/>
  <c r="EV53" i="21"/>
  <c r="EW53" i="21"/>
  <c r="EX53" i="21"/>
  <c r="EY53" i="21"/>
  <c r="EZ53" i="21"/>
  <c r="FA53" i="21"/>
  <c r="FB53" i="21"/>
  <c r="FC53" i="21"/>
  <c r="FD53" i="21"/>
  <c r="FE53" i="21"/>
  <c r="FF53" i="21"/>
  <c r="FG53" i="21"/>
  <c r="FH53" i="21"/>
  <c r="FI53" i="21"/>
  <c r="FJ53" i="21"/>
  <c r="FK53" i="21"/>
  <c r="FL53" i="21"/>
  <c r="FM53" i="21"/>
  <c r="FN53" i="21"/>
  <c r="FO53" i="21"/>
  <c r="FP53" i="21"/>
  <c r="FQ53" i="21"/>
  <c r="FR53" i="21"/>
  <c r="FS53" i="21"/>
  <c r="FT53" i="21"/>
  <c r="FU53" i="21"/>
  <c r="FV53" i="21"/>
  <c r="FW53" i="21"/>
  <c r="FX53" i="21"/>
  <c r="FY53" i="21"/>
  <c r="FZ53" i="21"/>
  <c r="GA53" i="21"/>
  <c r="GB53" i="21"/>
  <c r="GC53" i="21"/>
  <c r="GD53" i="21"/>
  <c r="GE53" i="21"/>
  <c r="GF53" i="21"/>
  <c r="GG53" i="21"/>
  <c r="GH53" i="21"/>
  <c r="GI53" i="21"/>
  <c r="GJ53" i="21"/>
  <c r="GK53" i="21"/>
  <c r="GL53" i="21"/>
  <c r="GM53" i="21"/>
  <c r="GN53" i="21"/>
  <c r="GO53" i="21"/>
  <c r="GP53" i="21"/>
  <c r="GQ53" i="21"/>
  <c r="GR53" i="21"/>
  <c r="GS53" i="21"/>
  <c r="GT53" i="21"/>
  <c r="GU53" i="21"/>
  <c r="GV53" i="21"/>
  <c r="GW53" i="21"/>
  <c r="GX53" i="21"/>
  <c r="AZ54" i="21"/>
  <c r="AZ52" i="21" s="1"/>
  <c r="BA54" i="21"/>
  <c r="BA52" i="21" s="1"/>
  <c r="BB54" i="21"/>
  <c r="BB52" i="21" s="1"/>
  <c r="BC54" i="21"/>
  <c r="BC52" i="21" s="1"/>
  <c r="BD54" i="21"/>
  <c r="BD52" i="21" s="1"/>
  <c r="BE54" i="21"/>
  <c r="BE52" i="21" s="1"/>
  <c r="BF54" i="21"/>
  <c r="BF52" i="21" s="1"/>
  <c r="BG54" i="21"/>
  <c r="BG52" i="21" s="1"/>
  <c r="BH54" i="21"/>
  <c r="BH52" i="21" s="1"/>
  <c r="BI54" i="21"/>
  <c r="BJ54" i="21"/>
  <c r="BK54" i="21"/>
  <c r="BK52" i="21" s="1"/>
  <c r="BL54" i="21"/>
  <c r="BL52" i="21" s="1"/>
  <c r="BM54" i="21"/>
  <c r="BM52" i="21" s="1"/>
  <c r="BN54" i="21"/>
  <c r="BN52" i="21" s="1"/>
  <c r="BO54" i="21"/>
  <c r="BO52" i="21" s="1"/>
  <c r="BP54" i="21"/>
  <c r="BP52" i="21" s="1"/>
  <c r="BQ54" i="21"/>
  <c r="BQ52" i="21" s="1"/>
  <c r="BR54" i="21"/>
  <c r="BR52" i="21" s="1"/>
  <c r="BS54" i="21"/>
  <c r="BS52" i="21" s="1"/>
  <c r="BT54" i="21"/>
  <c r="BT52" i="21" s="1"/>
  <c r="BU54" i="21"/>
  <c r="BV54" i="21"/>
  <c r="BW54" i="21"/>
  <c r="BW52" i="21" s="1"/>
  <c r="BX54" i="21"/>
  <c r="BX52" i="21" s="1"/>
  <c r="BY54" i="21"/>
  <c r="BY52" i="21" s="1"/>
  <c r="BZ54" i="21"/>
  <c r="BZ52" i="21" s="1"/>
  <c r="CA54" i="21"/>
  <c r="CA52" i="21" s="1"/>
  <c r="CB54" i="21"/>
  <c r="CB52" i="21" s="1"/>
  <c r="CC54" i="21"/>
  <c r="CC52" i="21" s="1"/>
  <c r="CD54" i="21"/>
  <c r="CD52" i="21" s="1"/>
  <c r="CE54" i="21"/>
  <c r="CE52" i="21" s="1"/>
  <c r="CF54" i="21"/>
  <c r="CF52" i="21" s="1"/>
  <c r="CG54" i="21"/>
  <c r="CH54" i="21"/>
  <c r="CI54" i="21"/>
  <c r="CI52" i="21" s="1"/>
  <c r="CJ54" i="21"/>
  <c r="CJ52" i="21" s="1"/>
  <c r="CK54" i="21"/>
  <c r="CK52" i="21" s="1"/>
  <c r="CL54" i="21"/>
  <c r="CL52" i="21" s="1"/>
  <c r="CM54" i="21"/>
  <c r="CM52" i="21" s="1"/>
  <c r="CN54" i="21"/>
  <c r="CN52" i="21" s="1"/>
  <c r="CO54" i="21"/>
  <c r="CO52" i="21" s="1"/>
  <c r="CP54" i="21"/>
  <c r="CP52" i="21" s="1"/>
  <c r="CQ54" i="21"/>
  <c r="CQ52" i="21" s="1"/>
  <c r="CR54" i="21"/>
  <c r="CR52" i="21" s="1"/>
  <c r="CS54" i="21"/>
  <c r="CT54" i="21"/>
  <c r="CU54" i="21"/>
  <c r="CU52" i="21" s="1"/>
  <c r="CV54" i="21"/>
  <c r="CV52" i="21" s="1"/>
  <c r="CW54" i="21"/>
  <c r="CW52" i="21" s="1"/>
  <c r="CX54" i="21"/>
  <c r="CX52" i="21" s="1"/>
  <c r="CY54" i="21"/>
  <c r="CY52" i="21" s="1"/>
  <c r="CZ54" i="21"/>
  <c r="CZ52" i="21" s="1"/>
  <c r="DA54" i="21"/>
  <c r="DA52" i="21" s="1"/>
  <c r="DB54" i="21"/>
  <c r="DB52" i="21" s="1"/>
  <c r="DC54" i="21"/>
  <c r="DC52" i="21" s="1"/>
  <c r="DD54" i="21"/>
  <c r="DD52" i="21" s="1"/>
  <c r="DE54" i="21"/>
  <c r="DF54" i="21"/>
  <c r="DG54" i="21"/>
  <c r="DG52" i="21" s="1"/>
  <c r="DH54" i="21"/>
  <c r="DH52" i="21" s="1"/>
  <c r="DI54" i="21"/>
  <c r="DI52" i="21" s="1"/>
  <c r="DJ54" i="21"/>
  <c r="DJ52" i="21" s="1"/>
  <c r="DK54" i="21"/>
  <c r="DK52" i="21" s="1"/>
  <c r="DL54" i="21"/>
  <c r="DL52" i="21" s="1"/>
  <c r="DM54" i="21"/>
  <c r="DM52" i="21" s="1"/>
  <c r="DN54" i="21"/>
  <c r="DN52" i="21" s="1"/>
  <c r="DO54" i="21"/>
  <c r="DO52" i="21" s="1"/>
  <c r="DP54" i="21"/>
  <c r="DP52" i="21" s="1"/>
  <c r="DQ54" i="21"/>
  <c r="DR54" i="21"/>
  <c r="DS54" i="21"/>
  <c r="DS52" i="21" s="1"/>
  <c r="DT54" i="21"/>
  <c r="DT52" i="21" s="1"/>
  <c r="DU54" i="21"/>
  <c r="DU52" i="21" s="1"/>
  <c r="DV54" i="21"/>
  <c r="DV52" i="21" s="1"/>
  <c r="DW54" i="21"/>
  <c r="DW52" i="21" s="1"/>
  <c r="DX54" i="21"/>
  <c r="DX52" i="21" s="1"/>
  <c r="DY54" i="21"/>
  <c r="DY52" i="21" s="1"/>
  <c r="DZ54" i="21"/>
  <c r="DZ52" i="21" s="1"/>
  <c r="EA54" i="21"/>
  <c r="EA52" i="21" s="1"/>
  <c r="EB54" i="21"/>
  <c r="EB52" i="21" s="1"/>
  <c r="EC54" i="21"/>
  <c r="ED54" i="21"/>
  <c r="EE54" i="21"/>
  <c r="EE52" i="21" s="1"/>
  <c r="EF54" i="21"/>
  <c r="EF52" i="21" s="1"/>
  <c r="EG54" i="21"/>
  <c r="EG52" i="21" s="1"/>
  <c r="EH54" i="21"/>
  <c r="EH52" i="21" s="1"/>
  <c r="EI54" i="21"/>
  <c r="EI52" i="21" s="1"/>
  <c r="EJ54" i="21"/>
  <c r="EJ52" i="21" s="1"/>
  <c r="EK54" i="21"/>
  <c r="EK52" i="21" s="1"/>
  <c r="EL54" i="21"/>
  <c r="EL52" i="21" s="1"/>
  <c r="EM54" i="21"/>
  <c r="EM52" i="21" s="1"/>
  <c r="EN54" i="21"/>
  <c r="EN52" i="21" s="1"/>
  <c r="EO54" i="21"/>
  <c r="EP54" i="21"/>
  <c r="EQ54" i="21"/>
  <c r="EQ52" i="21" s="1"/>
  <c r="ER54" i="21"/>
  <c r="ER52" i="21" s="1"/>
  <c r="ES54" i="21"/>
  <c r="ES52" i="21" s="1"/>
  <c r="ET54" i="21"/>
  <c r="ET52" i="21" s="1"/>
  <c r="EU54" i="21"/>
  <c r="EU52" i="21" s="1"/>
  <c r="EV54" i="21"/>
  <c r="EV52" i="21" s="1"/>
  <c r="EW54" i="21"/>
  <c r="EW52" i="21" s="1"/>
  <c r="EX54" i="21"/>
  <c r="EX52" i="21" s="1"/>
  <c r="EY54" i="21"/>
  <c r="EY52" i="21" s="1"/>
  <c r="EZ54" i="21"/>
  <c r="EZ52" i="21" s="1"/>
  <c r="FA54" i="21"/>
  <c r="FB54" i="21"/>
  <c r="FC54" i="21"/>
  <c r="FC52" i="21" s="1"/>
  <c r="FD54" i="21"/>
  <c r="FD52" i="21" s="1"/>
  <c r="FE54" i="21"/>
  <c r="FE52" i="21" s="1"/>
  <c r="FF54" i="21"/>
  <c r="FF52" i="21" s="1"/>
  <c r="FG54" i="21"/>
  <c r="FG52" i="21" s="1"/>
  <c r="FH54" i="21"/>
  <c r="FH52" i="21" s="1"/>
  <c r="FI54" i="21"/>
  <c r="FI52" i="21" s="1"/>
  <c r="FJ54" i="21"/>
  <c r="FJ52" i="21" s="1"/>
  <c r="FK54" i="21"/>
  <c r="FK52" i="21" s="1"/>
  <c r="FL54" i="21"/>
  <c r="FL52" i="21" s="1"/>
  <c r="FM54" i="21"/>
  <c r="FN54" i="21"/>
  <c r="FO54" i="21"/>
  <c r="FO52" i="21" s="1"/>
  <c r="FP54" i="21"/>
  <c r="FP52" i="21" s="1"/>
  <c r="FQ54" i="21"/>
  <c r="FQ52" i="21" s="1"/>
  <c r="FR54" i="21"/>
  <c r="FR52" i="21" s="1"/>
  <c r="FS54" i="21"/>
  <c r="FS52" i="21" s="1"/>
  <c r="FT54" i="21"/>
  <c r="FT52" i="21" s="1"/>
  <c r="FU54" i="21"/>
  <c r="FU52" i="21" s="1"/>
  <c r="FV54" i="21"/>
  <c r="FV52" i="21" s="1"/>
  <c r="FW54" i="21"/>
  <c r="FW52" i="21" s="1"/>
  <c r="FX54" i="21"/>
  <c r="FX52" i="21" s="1"/>
  <c r="FY54" i="21"/>
  <c r="FZ54" i="21"/>
  <c r="GA54" i="21"/>
  <c r="GA52" i="21" s="1"/>
  <c r="GB54" i="21"/>
  <c r="GB52" i="21" s="1"/>
  <c r="GC54" i="21"/>
  <c r="GC52" i="21" s="1"/>
  <c r="GD54" i="21"/>
  <c r="GD52" i="21" s="1"/>
  <c r="GE54" i="21"/>
  <c r="GE52" i="21" s="1"/>
  <c r="GF54" i="21"/>
  <c r="GF52" i="21" s="1"/>
  <c r="GG54" i="21"/>
  <c r="GG52" i="21" s="1"/>
  <c r="GH54" i="21"/>
  <c r="GH52" i="21" s="1"/>
  <c r="GI54" i="21"/>
  <c r="GI52" i="21" s="1"/>
  <c r="GJ54" i="21"/>
  <c r="GJ52" i="21" s="1"/>
  <c r="GK54" i="21"/>
  <c r="GL54" i="21"/>
  <c r="GM54" i="21"/>
  <c r="GM52" i="21" s="1"/>
  <c r="GN54" i="21"/>
  <c r="GN52" i="21" s="1"/>
  <c r="GO54" i="21"/>
  <c r="GO52" i="21" s="1"/>
  <c r="GP54" i="21"/>
  <c r="GP52" i="21" s="1"/>
  <c r="GQ54" i="21"/>
  <c r="GQ52" i="21" s="1"/>
  <c r="GR54" i="21"/>
  <c r="GR52" i="21" s="1"/>
  <c r="GS54" i="21"/>
  <c r="GS52" i="21" s="1"/>
  <c r="GT54" i="21"/>
  <c r="GT52" i="21" s="1"/>
  <c r="GU54" i="21"/>
  <c r="GU52" i="21" s="1"/>
  <c r="GV54" i="21"/>
  <c r="GV52" i="21" s="1"/>
  <c r="GW54" i="21"/>
  <c r="GX54" i="21"/>
  <c r="AY54" i="21"/>
  <c r="AY53" i="21"/>
  <c r="AY51" i="21"/>
  <c r="AY50" i="21"/>
  <c r="AY48" i="21"/>
  <c r="AY46" i="21"/>
  <c r="AZ41" i="21"/>
  <c r="BA41" i="21"/>
  <c r="BB41" i="21"/>
  <c r="BC41" i="21"/>
  <c r="BD41" i="21"/>
  <c r="BE41" i="21"/>
  <c r="BF41" i="21"/>
  <c r="BG41" i="21"/>
  <c r="BH41" i="21"/>
  <c r="BI41" i="21"/>
  <c r="BJ41" i="21"/>
  <c r="BK41" i="21"/>
  <c r="BL41" i="21"/>
  <c r="BM41" i="21"/>
  <c r="BN41" i="21"/>
  <c r="BO41" i="21"/>
  <c r="BP41" i="21"/>
  <c r="BQ41" i="21"/>
  <c r="BR41" i="21"/>
  <c r="BS41" i="21"/>
  <c r="BT41" i="21"/>
  <c r="BU41" i="21"/>
  <c r="BV41" i="21"/>
  <c r="BW41" i="21"/>
  <c r="BX41" i="21"/>
  <c r="BY41" i="21"/>
  <c r="BZ41" i="21"/>
  <c r="CA41" i="21"/>
  <c r="CB41" i="21"/>
  <c r="CC41" i="21"/>
  <c r="CD41" i="21"/>
  <c r="CE41" i="21"/>
  <c r="CF41" i="21"/>
  <c r="CG41" i="21"/>
  <c r="CH41" i="21"/>
  <c r="CI41" i="21"/>
  <c r="CJ41" i="21"/>
  <c r="CK41" i="21"/>
  <c r="CL41" i="21"/>
  <c r="CM41" i="21"/>
  <c r="CN41" i="21"/>
  <c r="CO41" i="21"/>
  <c r="CP41" i="21"/>
  <c r="CQ41" i="21"/>
  <c r="CR41" i="21"/>
  <c r="CS41" i="21"/>
  <c r="CT41" i="21"/>
  <c r="CU41" i="21"/>
  <c r="CV41" i="21"/>
  <c r="CW41" i="21"/>
  <c r="CX41" i="21"/>
  <c r="CY41" i="21"/>
  <c r="CZ41" i="21"/>
  <c r="DA41" i="21"/>
  <c r="DB41" i="21"/>
  <c r="DC41" i="21"/>
  <c r="DD41" i="21"/>
  <c r="DE41" i="21"/>
  <c r="DF41" i="21"/>
  <c r="DG41" i="21"/>
  <c r="DH41" i="21"/>
  <c r="DI41" i="21"/>
  <c r="DJ41" i="21"/>
  <c r="DK41" i="21"/>
  <c r="DL41" i="21"/>
  <c r="DM41" i="21"/>
  <c r="DN41" i="21"/>
  <c r="DO41" i="21"/>
  <c r="DP41" i="21"/>
  <c r="DQ41" i="21"/>
  <c r="DR41" i="21"/>
  <c r="DS41" i="21"/>
  <c r="DT41" i="21"/>
  <c r="DU41" i="21"/>
  <c r="DV41" i="21"/>
  <c r="DW41" i="21"/>
  <c r="DX41" i="21"/>
  <c r="DY41" i="21"/>
  <c r="DZ41" i="21"/>
  <c r="EA41" i="21"/>
  <c r="EB41" i="21"/>
  <c r="EC41" i="21"/>
  <c r="ED41" i="21"/>
  <c r="EE41" i="21"/>
  <c r="EF41" i="21"/>
  <c r="EG41" i="21"/>
  <c r="EH41" i="21"/>
  <c r="EI41" i="21"/>
  <c r="EJ41" i="21"/>
  <c r="EK41" i="21"/>
  <c r="EL41" i="21"/>
  <c r="EM41" i="21"/>
  <c r="EN41" i="21"/>
  <c r="EO41" i="21"/>
  <c r="EP41" i="21"/>
  <c r="EQ41" i="21"/>
  <c r="ER41" i="21"/>
  <c r="ES41" i="21"/>
  <c r="ET41" i="21"/>
  <c r="EU41" i="21"/>
  <c r="EV41" i="21"/>
  <c r="EW41" i="21"/>
  <c r="EX41" i="21"/>
  <c r="EY41" i="21"/>
  <c r="EZ41" i="21"/>
  <c r="FA41" i="21"/>
  <c r="FB41" i="21"/>
  <c r="FC41" i="21"/>
  <c r="FD41" i="21"/>
  <c r="FE41" i="21"/>
  <c r="FF41" i="21"/>
  <c r="FG41" i="21"/>
  <c r="FH41" i="21"/>
  <c r="FI41" i="21"/>
  <c r="FJ41" i="21"/>
  <c r="FK41" i="21"/>
  <c r="FL41" i="21"/>
  <c r="FM41" i="21"/>
  <c r="FN41" i="21"/>
  <c r="FO41" i="21"/>
  <c r="FP41" i="21"/>
  <c r="FQ41" i="21"/>
  <c r="FR41" i="21"/>
  <c r="FS41" i="21"/>
  <c r="FT41" i="21"/>
  <c r="FU41" i="21"/>
  <c r="FV41" i="21"/>
  <c r="FW41" i="21"/>
  <c r="FX41" i="21"/>
  <c r="FY41" i="21"/>
  <c r="FZ41" i="21"/>
  <c r="GA41" i="21"/>
  <c r="GB41" i="21"/>
  <c r="GC41" i="21"/>
  <c r="GD41" i="21"/>
  <c r="GE41" i="21"/>
  <c r="GF41" i="21"/>
  <c r="GG41" i="21"/>
  <c r="GH41" i="21"/>
  <c r="GI41" i="21"/>
  <c r="GJ41" i="21"/>
  <c r="GK41" i="21"/>
  <c r="GL41" i="21"/>
  <c r="GM41" i="21"/>
  <c r="GN41" i="21"/>
  <c r="GO41" i="21"/>
  <c r="GP41" i="21"/>
  <c r="GQ41" i="21"/>
  <c r="GR41" i="21"/>
  <c r="GS41" i="21"/>
  <c r="GT41" i="21"/>
  <c r="GU41" i="21"/>
  <c r="GV41" i="21"/>
  <c r="GW41" i="21"/>
  <c r="GX41" i="21"/>
  <c r="AZ40" i="21"/>
  <c r="BA40" i="21"/>
  <c r="BB40" i="21"/>
  <c r="BC40" i="21"/>
  <c r="BD40" i="21"/>
  <c r="BE40" i="21"/>
  <c r="BF40" i="21"/>
  <c r="BG40" i="21"/>
  <c r="BH40" i="21"/>
  <c r="BI40" i="21"/>
  <c r="BJ40" i="21"/>
  <c r="BK40" i="21"/>
  <c r="BL40" i="21"/>
  <c r="BM40" i="21"/>
  <c r="BN40" i="21"/>
  <c r="BO40" i="21"/>
  <c r="BP40" i="21"/>
  <c r="BQ40" i="21"/>
  <c r="BR40" i="21"/>
  <c r="BS40" i="21"/>
  <c r="BT40" i="21"/>
  <c r="BU40" i="21"/>
  <c r="BV40" i="21"/>
  <c r="BW40" i="21"/>
  <c r="BX40" i="21"/>
  <c r="BY40" i="21"/>
  <c r="BZ40" i="21"/>
  <c r="CA40" i="21"/>
  <c r="CB40" i="21"/>
  <c r="CC40" i="21"/>
  <c r="CD40" i="21"/>
  <c r="CE40" i="21"/>
  <c r="CF40" i="21"/>
  <c r="CG40" i="21"/>
  <c r="CH40" i="21"/>
  <c r="CI40" i="21"/>
  <c r="CJ40" i="21"/>
  <c r="CK40" i="21"/>
  <c r="CL40" i="21"/>
  <c r="CM40" i="21"/>
  <c r="CN40" i="21"/>
  <c r="CO40" i="21"/>
  <c r="CP40" i="21"/>
  <c r="CQ40" i="21"/>
  <c r="CR40" i="21"/>
  <c r="CS40" i="21"/>
  <c r="CT40" i="21"/>
  <c r="CU40" i="21"/>
  <c r="CV40" i="21"/>
  <c r="CW40" i="21"/>
  <c r="CX40" i="21"/>
  <c r="CY40" i="21"/>
  <c r="CZ40" i="21"/>
  <c r="DA40" i="21"/>
  <c r="DB40" i="21"/>
  <c r="DC40" i="21"/>
  <c r="DD40" i="21"/>
  <c r="DE40" i="21"/>
  <c r="DF40" i="21"/>
  <c r="DG40" i="21"/>
  <c r="DH40" i="21"/>
  <c r="DI40" i="21"/>
  <c r="DJ40" i="21"/>
  <c r="DK40" i="21"/>
  <c r="DL40" i="21"/>
  <c r="DM40" i="21"/>
  <c r="DN40" i="21"/>
  <c r="DO40" i="21"/>
  <c r="DP40" i="21"/>
  <c r="DQ40" i="21"/>
  <c r="DR40" i="21"/>
  <c r="DS40" i="21"/>
  <c r="DT40" i="21"/>
  <c r="DU40" i="21"/>
  <c r="DV40" i="21"/>
  <c r="DW40" i="21"/>
  <c r="DX40" i="21"/>
  <c r="DY40" i="21"/>
  <c r="DZ40" i="21"/>
  <c r="EA40" i="21"/>
  <c r="EB40" i="21"/>
  <c r="EC40" i="21"/>
  <c r="ED40" i="21"/>
  <c r="EE40" i="21"/>
  <c r="EF40" i="21"/>
  <c r="EG40" i="21"/>
  <c r="EH40" i="21"/>
  <c r="EI40" i="21"/>
  <c r="EJ40" i="21"/>
  <c r="EK40" i="21"/>
  <c r="EL40" i="21"/>
  <c r="EM40" i="21"/>
  <c r="EN40" i="21"/>
  <c r="EO40" i="21"/>
  <c r="EP40" i="21"/>
  <c r="EQ40" i="21"/>
  <c r="ER40" i="21"/>
  <c r="ES40" i="21"/>
  <c r="ET40" i="21"/>
  <c r="EU40" i="21"/>
  <c r="EV40" i="21"/>
  <c r="EW40" i="21"/>
  <c r="EX40" i="21"/>
  <c r="EY40" i="21"/>
  <c r="EZ40" i="21"/>
  <c r="FA40" i="21"/>
  <c r="FB40" i="21"/>
  <c r="FC40" i="21"/>
  <c r="FD40" i="21"/>
  <c r="FE40" i="21"/>
  <c r="FF40" i="21"/>
  <c r="FG40" i="21"/>
  <c r="FH40" i="21"/>
  <c r="FI40" i="21"/>
  <c r="FJ40" i="21"/>
  <c r="FK40" i="21"/>
  <c r="FL40" i="21"/>
  <c r="FM40" i="21"/>
  <c r="FN40" i="21"/>
  <c r="FO40" i="21"/>
  <c r="FP40" i="21"/>
  <c r="FQ40" i="21"/>
  <c r="FR40" i="21"/>
  <c r="FS40" i="21"/>
  <c r="FT40" i="21"/>
  <c r="FU40" i="21"/>
  <c r="FV40" i="21"/>
  <c r="FW40" i="21"/>
  <c r="FX40" i="21"/>
  <c r="FY40" i="21"/>
  <c r="FZ40" i="21"/>
  <c r="GA40" i="21"/>
  <c r="GB40" i="21"/>
  <c r="GC40" i="21"/>
  <c r="GD40" i="21"/>
  <c r="GE40" i="21"/>
  <c r="GF40" i="21"/>
  <c r="GG40" i="21"/>
  <c r="GH40" i="21"/>
  <c r="GI40" i="21"/>
  <c r="GJ40" i="21"/>
  <c r="GK40" i="21"/>
  <c r="GL40" i="21"/>
  <c r="GM40" i="21"/>
  <c r="GN40" i="21"/>
  <c r="GO40" i="21"/>
  <c r="GP40" i="21"/>
  <c r="GQ40" i="21"/>
  <c r="GR40" i="21"/>
  <c r="GS40" i="21"/>
  <c r="GT40" i="21"/>
  <c r="GU40" i="21"/>
  <c r="GV40" i="21"/>
  <c r="GW40" i="21"/>
  <c r="GX40" i="21"/>
  <c r="AY41" i="21"/>
  <c r="AY40" i="21"/>
  <c r="AY23" i="21"/>
  <c r="AZ38" i="21"/>
  <c r="BA38" i="21"/>
  <c r="BB38" i="21"/>
  <c r="BC38" i="21"/>
  <c r="BD38" i="21"/>
  <c r="BE38" i="21"/>
  <c r="BF38" i="21"/>
  <c r="BG38" i="21"/>
  <c r="BH38" i="21"/>
  <c r="BI38" i="21"/>
  <c r="BJ38" i="21"/>
  <c r="BK38" i="21"/>
  <c r="BL38" i="21"/>
  <c r="BM38" i="21"/>
  <c r="BN38" i="21"/>
  <c r="BO38" i="21"/>
  <c r="BP38" i="21"/>
  <c r="BQ38" i="21"/>
  <c r="BR38" i="21"/>
  <c r="BS38" i="21"/>
  <c r="BT38" i="21"/>
  <c r="BU38" i="21"/>
  <c r="BV38" i="21"/>
  <c r="BW38" i="21"/>
  <c r="BX38" i="21"/>
  <c r="BY38" i="21"/>
  <c r="BZ38" i="21"/>
  <c r="CA38" i="21"/>
  <c r="CB38" i="21"/>
  <c r="CC38" i="21"/>
  <c r="CD38" i="21"/>
  <c r="CE38" i="21"/>
  <c r="CF38" i="21"/>
  <c r="CG38" i="21"/>
  <c r="CH38" i="21"/>
  <c r="CI38" i="21"/>
  <c r="CJ38" i="21"/>
  <c r="CK38" i="21"/>
  <c r="CL38" i="21"/>
  <c r="CM38" i="21"/>
  <c r="CN38" i="21"/>
  <c r="CO38" i="21"/>
  <c r="CP38" i="21"/>
  <c r="CQ38" i="21"/>
  <c r="CR38" i="21"/>
  <c r="CS38" i="21"/>
  <c r="CT38" i="21"/>
  <c r="CU38" i="21"/>
  <c r="CV38" i="21"/>
  <c r="CW38" i="21"/>
  <c r="CX38" i="21"/>
  <c r="CY38" i="21"/>
  <c r="CZ38" i="21"/>
  <c r="DA38" i="21"/>
  <c r="DB38" i="21"/>
  <c r="DC38" i="21"/>
  <c r="DD38" i="21"/>
  <c r="DE38" i="21"/>
  <c r="DF38" i="21"/>
  <c r="DG38" i="21"/>
  <c r="DH38" i="21"/>
  <c r="DI38" i="21"/>
  <c r="DJ38" i="21"/>
  <c r="DK38" i="21"/>
  <c r="DL38" i="21"/>
  <c r="DM38" i="21"/>
  <c r="DN38" i="21"/>
  <c r="DO38" i="21"/>
  <c r="DP38" i="21"/>
  <c r="DQ38" i="21"/>
  <c r="DR38" i="21"/>
  <c r="DS38" i="21"/>
  <c r="DT38" i="21"/>
  <c r="DU38" i="21"/>
  <c r="DV38" i="21"/>
  <c r="DW38" i="21"/>
  <c r="DX38" i="21"/>
  <c r="DY38" i="21"/>
  <c r="DZ38" i="21"/>
  <c r="EA38" i="21"/>
  <c r="EB38" i="21"/>
  <c r="EC38" i="21"/>
  <c r="ED38" i="21"/>
  <c r="EE38" i="21"/>
  <c r="EF38" i="21"/>
  <c r="EG38" i="21"/>
  <c r="EH38" i="21"/>
  <c r="EI38" i="21"/>
  <c r="EJ38" i="21"/>
  <c r="EK38" i="21"/>
  <c r="EL38" i="21"/>
  <c r="EM38" i="21"/>
  <c r="EN38" i="21"/>
  <c r="EO38" i="21"/>
  <c r="EP38" i="21"/>
  <c r="EQ38" i="21"/>
  <c r="ER38" i="21"/>
  <c r="ES38" i="21"/>
  <c r="ET38" i="21"/>
  <c r="EU38" i="21"/>
  <c r="EV38" i="21"/>
  <c r="EW38" i="21"/>
  <c r="EX38" i="21"/>
  <c r="EY38" i="21"/>
  <c r="EZ38" i="21"/>
  <c r="FA38" i="21"/>
  <c r="FB38" i="21"/>
  <c r="FC38" i="21"/>
  <c r="FD38" i="21"/>
  <c r="FE38" i="21"/>
  <c r="FF38" i="21"/>
  <c r="FG38" i="21"/>
  <c r="FH38" i="21"/>
  <c r="FI38" i="21"/>
  <c r="FJ38" i="21"/>
  <c r="FK38" i="21"/>
  <c r="FL38" i="21"/>
  <c r="FM38" i="21"/>
  <c r="FN38" i="21"/>
  <c r="FO38" i="21"/>
  <c r="FP38" i="21"/>
  <c r="FQ38" i="21"/>
  <c r="FR38" i="21"/>
  <c r="FS38" i="21"/>
  <c r="FT38" i="21"/>
  <c r="FU38" i="21"/>
  <c r="FV38" i="21"/>
  <c r="FW38" i="21"/>
  <c r="FX38" i="21"/>
  <c r="FY38" i="21"/>
  <c r="FZ38" i="21"/>
  <c r="GA38" i="21"/>
  <c r="GB38" i="21"/>
  <c r="GC38" i="21"/>
  <c r="GD38" i="21"/>
  <c r="GE38" i="21"/>
  <c r="GF38" i="21"/>
  <c r="GG38" i="21"/>
  <c r="GH38" i="21"/>
  <c r="GI38" i="21"/>
  <c r="GJ38" i="21"/>
  <c r="GK38" i="21"/>
  <c r="GL38" i="21"/>
  <c r="GM38" i="21"/>
  <c r="GN38" i="21"/>
  <c r="GO38" i="21"/>
  <c r="GP38" i="21"/>
  <c r="GQ38" i="21"/>
  <c r="GR38" i="21"/>
  <c r="GS38" i="21"/>
  <c r="GT38" i="21"/>
  <c r="GU38" i="21"/>
  <c r="GV38" i="21"/>
  <c r="GW38" i="21"/>
  <c r="GX38" i="21"/>
  <c r="AY38" i="21"/>
  <c r="AZ37" i="21"/>
  <c r="BA37" i="21"/>
  <c r="BB37" i="21"/>
  <c r="BC37" i="21"/>
  <c r="BD37" i="21"/>
  <c r="BE37" i="21"/>
  <c r="BF37" i="21"/>
  <c r="BG37" i="21"/>
  <c r="BH37" i="21"/>
  <c r="BI37" i="21"/>
  <c r="BJ37" i="21"/>
  <c r="BK37" i="21"/>
  <c r="BL37" i="21"/>
  <c r="BM37" i="21"/>
  <c r="BN37" i="21"/>
  <c r="BO37" i="21"/>
  <c r="BP37" i="21"/>
  <c r="BQ37" i="21"/>
  <c r="BR37" i="21"/>
  <c r="BS37" i="21"/>
  <c r="BT37" i="21"/>
  <c r="BU37" i="21"/>
  <c r="BV37" i="21"/>
  <c r="BW37" i="21"/>
  <c r="BX37" i="21"/>
  <c r="BY37" i="21"/>
  <c r="BZ37" i="21"/>
  <c r="CA37" i="21"/>
  <c r="CB37" i="21"/>
  <c r="CC37" i="21"/>
  <c r="CD37" i="21"/>
  <c r="CE37" i="21"/>
  <c r="CF37" i="21"/>
  <c r="CG37" i="21"/>
  <c r="CH37" i="21"/>
  <c r="CI37" i="21"/>
  <c r="CJ37" i="21"/>
  <c r="CK37" i="21"/>
  <c r="CL37" i="21"/>
  <c r="CM37" i="21"/>
  <c r="CN37" i="21"/>
  <c r="CO37" i="21"/>
  <c r="CP37" i="21"/>
  <c r="CQ37" i="21"/>
  <c r="CR37" i="21"/>
  <c r="CS37" i="21"/>
  <c r="CT37" i="21"/>
  <c r="CU37" i="21"/>
  <c r="CV37" i="21"/>
  <c r="CW37" i="21"/>
  <c r="CX37" i="21"/>
  <c r="CY37" i="21"/>
  <c r="CZ37" i="21"/>
  <c r="DA37" i="21"/>
  <c r="DB37" i="21"/>
  <c r="DC37" i="21"/>
  <c r="DD37" i="21"/>
  <c r="DE37" i="21"/>
  <c r="DF37" i="21"/>
  <c r="DG37" i="21"/>
  <c r="DH37" i="21"/>
  <c r="DI37" i="21"/>
  <c r="DJ37" i="21"/>
  <c r="DK37" i="21"/>
  <c r="DL37" i="21"/>
  <c r="DM37" i="21"/>
  <c r="DN37" i="21"/>
  <c r="DO37" i="21"/>
  <c r="DP37" i="21"/>
  <c r="DQ37" i="21"/>
  <c r="DR37" i="21"/>
  <c r="DS37" i="21"/>
  <c r="DT37" i="21"/>
  <c r="DU37" i="21"/>
  <c r="DV37" i="21"/>
  <c r="DW37" i="21"/>
  <c r="DX37" i="21"/>
  <c r="DY37" i="21"/>
  <c r="DZ37" i="21"/>
  <c r="EA37" i="21"/>
  <c r="EB37" i="21"/>
  <c r="EC37" i="21"/>
  <c r="ED37" i="21"/>
  <c r="EE37" i="21"/>
  <c r="EF37" i="21"/>
  <c r="EG37" i="21"/>
  <c r="EH37" i="21"/>
  <c r="EI37" i="21"/>
  <c r="EJ37" i="21"/>
  <c r="EK37" i="21"/>
  <c r="EL37" i="21"/>
  <c r="EM37" i="21"/>
  <c r="EN37" i="21"/>
  <c r="EO37" i="21"/>
  <c r="EP37" i="21"/>
  <c r="EQ37" i="21"/>
  <c r="ER37" i="21"/>
  <c r="ES37" i="21"/>
  <c r="ET37" i="21"/>
  <c r="EU37" i="21"/>
  <c r="EV37" i="21"/>
  <c r="EW37" i="21"/>
  <c r="EX37" i="21"/>
  <c r="EY37" i="21"/>
  <c r="EZ37" i="21"/>
  <c r="FA37" i="21"/>
  <c r="FB37" i="21"/>
  <c r="FC37" i="21"/>
  <c r="FD37" i="21"/>
  <c r="FE37" i="21"/>
  <c r="FF37" i="21"/>
  <c r="FG37" i="21"/>
  <c r="FH37" i="21"/>
  <c r="FI37" i="21"/>
  <c r="FJ37" i="21"/>
  <c r="FK37" i="21"/>
  <c r="FL37" i="21"/>
  <c r="FM37" i="21"/>
  <c r="FN37" i="21"/>
  <c r="FO37" i="21"/>
  <c r="FP37" i="21"/>
  <c r="FQ37" i="21"/>
  <c r="FR37" i="21"/>
  <c r="FS37" i="21"/>
  <c r="FT37" i="21"/>
  <c r="FU37" i="21"/>
  <c r="FV37" i="21"/>
  <c r="FW37" i="21"/>
  <c r="FX37" i="21"/>
  <c r="FY37" i="21"/>
  <c r="FZ37" i="21"/>
  <c r="GA37" i="21"/>
  <c r="GB37" i="21"/>
  <c r="GC37" i="21"/>
  <c r="GD37" i="21"/>
  <c r="GE37" i="21"/>
  <c r="GF37" i="21"/>
  <c r="GG37" i="21"/>
  <c r="GH37" i="21"/>
  <c r="GI37" i="21"/>
  <c r="GJ37" i="21"/>
  <c r="GK37" i="21"/>
  <c r="GL37" i="21"/>
  <c r="GM37" i="21"/>
  <c r="GN37" i="21"/>
  <c r="GO37" i="21"/>
  <c r="GP37" i="21"/>
  <c r="GQ37" i="21"/>
  <c r="GR37" i="21"/>
  <c r="GS37" i="21"/>
  <c r="GT37" i="21"/>
  <c r="GU37" i="21"/>
  <c r="GV37" i="21"/>
  <c r="GW37" i="21"/>
  <c r="GX37" i="21"/>
  <c r="AY37" i="21"/>
  <c r="AZ35" i="21"/>
  <c r="BA35" i="21"/>
  <c r="BB35" i="21"/>
  <c r="BC35" i="21"/>
  <c r="BD35" i="21"/>
  <c r="BE35" i="21"/>
  <c r="BF35" i="21"/>
  <c r="BG35" i="21"/>
  <c r="BH35" i="21"/>
  <c r="BI35" i="21"/>
  <c r="BJ35" i="21"/>
  <c r="BK35" i="21"/>
  <c r="BL35" i="21"/>
  <c r="BM35" i="21"/>
  <c r="BN35" i="21"/>
  <c r="BO35" i="21"/>
  <c r="BP35" i="21"/>
  <c r="BQ35" i="21"/>
  <c r="BR35" i="21"/>
  <c r="BS35" i="21"/>
  <c r="BT35" i="21"/>
  <c r="BU35" i="21"/>
  <c r="BV35" i="21"/>
  <c r="BW35" i="21"/>
  <c r="BX35" i="21"/>
  <c r="BY35" i="21"/>
  <c r="BZ35" i="21"/>
  <c r="CA35" i="21"/>
  <c r="CB35" i="21"/>
  <c r="CC35" i="21"/>
  <c r="CD35" i="21"/>
  <c r="CE35" i="21"/>
  <c r="CF35" i="21"/>
  <c r="CG35" i="21"/>
  <c r="CH35" i="21"/>
  <c r="CI35" i="21"/>
  <c r="CJ35" i="21"/>
  <c r="CK35" i="21"/>
  <c r="CL35" i="21"/>
  <c r="CM35" i="21"/>
  <c r="CN35" i="21"/>
  <c r="CO35" i="21"/>
  <c r="CP35" i="21"/>
  <c r="CQ35" i="21"/>
  <c r="CR35" i="21"/>
  <c r="CS35" i="21"/>
  <c r="CT35" i="21"/>
  <c r="CU35" i="21"/>
  <c r="CV35" i="21"/>
  <c r="CW35" i="21"/>
  <c r="CX35" i="21"/>
  <c r="CY35" i="21"/>
  <c r="CZ35" i="21"/>
  <c r="DA35" i="21"/>
  <c r="DB35" i="21"/>
  <c r="DC35" i="21"/>
  <c r="DD35" i="21"/>
  <c r="DE35" i="21"/>
  <c r="DF35" i="21"/>
  <c r="DG35" i="21"/>
  <c r="DH35" i="21"/>
  <c r="DI35" i="21"/>
  <c r="DJ35" i="21"/>
  <c r="DK35" i="21"/>
  <c r="DL35" i="21"/>
  <c r="DM35" i="21"/>
  <c r="DN35" i="21"/>
  <c r="DO35" i="21"/>
  <c r="DP35" i="21"/>
  <c r="DQ35" i="21"/>
  <c r="DR35" i="21"/>
  <c r="DS35" i="21"/>
  <c r="DT35" i="21"/>
  <c r="DU35" i="21"/>
  <c r="DV35" i="21"/>
  <c r="DW35" i="21"/>
  <c r="DX35" i="21"/>
  <c r="DY35" i="21"/>
  <c r="DZ35" i="21"/>
  <c r="EA35" i="21"/>
  <c r="EB35" i="21"/>
  <c r="EC35" i="21"/>
  <c r="ED35" i="21"/>
  <c r="EE35" i="21"/>
  <c r="EF35" i="21"/>
  <c r="EG35" i="21"/>
  <c r="EH35" i="21"/>
  <c r="EI35" i="21"/>
  <c r="EJ35" i="21"/>
  <c r="EK35" i="21"/>
  <c r="EL35" i="21"/>
  <c r="EM35" i="21"/>
  <c r="EN35" i="21"/>
  <c r="EO35" i="21"/>
  <c r="EP35" i="21"/>
  <c r="EQ35" i="21"/>
  <c r="ER35" i="21"/>
  <c r="ES35" i="21"/>
  <c r="ET35" i="21"/>
  <c r="EU35" i="21"/>
  <c r="EV35" i="21"/>
  <c r="EW35" i="21"/>
  <c r="EX35" i="21"/>
  <c r="EY35" i="21"/>
  <c r="EZ35" i="21"/>
  <c r="FA35" i="21"/>
  <c r="FB35" i="21"/>
  <c r="FC35" i="21"/>
  <c r="FD35" i="21"/>
  <c r="FE35" i="21"/>
  <c r="FF35" i="21"/>
  <c r="FG35" i="21"/>
  <c r="FH35" i="21"/>
  <c r="FI35" i="21"/>
  <c r="FJ35" i="21"/>
  <c r="FK35" i="21"/>
  <c r="FL35" i="21"/>
  <c r="FM35" i="21"/>
  <c r="FN35" i="21"/>
  <c r="FO35" i="21"/>
  <c r="FP35" i="21"/>
  <c r="FQ35" i="21"/>
  <c r="FR35" i="21"/>
  <c r="FS35" i="21"/>
  <c r="FT35" i="21"/>
  <c r="FU35" i="21"/>
  <c r="FV35" i="21"/>
  <c r="FW35" i="21"/>
  <c r="FX35" i="21"/>
  <c r="FY35" i="21"/>
  <c r="FZ35" i="21"/>
  <c r="GA35" i="21"/>
  <c r="GB35" i="21"/>
  <c r="GC35" i="21"/>
  <c r="GD35" i="21"/>
  <c r="GE35" i="21"/>
  <c r="GF35" i="21"/>
  <c r="GG35" i="21"/>
  <c r="GH35" i="21"/>
  <c r="GI35" i="21"/>
  <c r="GJ35" i="21"/>
  <c r="GK35" i="21"/>
  <c r="GL35" i="21"/>
  <c r="GM35" i="21"/>
  <c r="GN35" i="21"/>
  <c r="GO35" i="21"/>
  <c r="GP35" i="21"/>
  <c r="GQ35" i="21"/>
  <c r="GR35" i="21"/>
  <c r="GS35" i="21"/>
  <c r="GT35" i="21"/>
  <c r="GU35" i="21"/>
  <c r="GV35" i="21"/>
  <c r="GW35" i="21"/>
  <c r="GX35" i="21"/>
  <c r="AY35" i="21"/>
  <c r="AZ34" i="21"/>
  <c r="BA34" i="21"/>
  <c r="BB34" i="21"/>
  <c r="BC34" i="21"/>
  <c r="BD34" i="21"/>
  <c r="BE34" i="21"/>
  <c r="BF34" i="21"/>
  <c r="BG34" i="21"/>
  <c r="BH34" i="21"/>
  <c r="BI34" i="21"/>
  <c r="BJ34" i="21"/>
  <c r="BK34" i="21"/>
  <c r="BL34" i="21"/>
  <c r="BM34" i="21"/>
  <c r="BN34" i="21"/>
  <c r="BO34" i="21"/>
  <c r="BP34" i="21"/>
  <c r="BQ34" i="21"/>
  <c r="BR34" i="21"/>
  <c r="BS34" i="21"/>
  <c r="BT34" i="21"/>
  <c r="BU34" i="21"/>
  <c r="BV34" i="21"/>
  <c r="BW34" i="21"/>
  <c r="BX34" i="21"/>
  <c r="BY34" i="21"/>
  <c r="BZ34" i="21"/>
  <c r="CA34" i="21"/>
  <c r="CB34" i="21"/>
  <c r="CC34" i="21"/>
  <c r="CD34" i="21"/>
  <c r="CE34" i="21"/>
  <c r="CF34" i="21"/>
  <c r="CG34" i="21"/>
  <c r="CH34" i="21"/>
  <c r="CI34" i="21"/>
  <c r="CJ34" i="21"/>
  <c r="CK34" i="21"/>
  <c r="CL34" i="21"/>
  <c r="CM34" i="21"/>
  <c r="CN34" i="21"/>
  <c r="CO34" i="21"/>
  <c r="CP34" i="21"/>
  <c r="CQ34" i="21"/>
  <c r="CR34" i="21"/>
  <c r="CS34" i="21"/>
  <c r="CT34" i="21"/>
  <c r="CU34" i="21"/>
  <c r="CV34" i="21"/>
  <c r="CW34" i="21"/>
  <c r="CX34" i="21"/>
  <c r="CY34" i="21"/>
  <c r="CZ34" i="21"/>
  <c r="DA34" i="21"/>
  <c r="DB34" i="21"/>
  <c r="DC34" i="21"/>
  <c r="DD34" i="21"/>
  <c r="DE34" i="21"/>
  <c r="DF34" i="21"/>
  <c r="DG34" i="21"/>
  <c r="DH34" i="21"/>
  <c r="DI34" i="21"/>
  <c r="DJ34" i="21"/>
  <c r="DK34" i="21"/>
  <c r="DL34" i="21"/>
  <c r="DM34" i="21"/>
  <c r="DN34" i="21"/>
  <c r="DO34" i="21"/>
  <c r="DP34" i="21"/>
  <c r="DQ34" i="21"/>
  <c r="DR34" i="21"/>
  <c r="DS34" i="21"/>
  <c r="DT34" i="21"/>
  <c r="DU34" i="21"/>
  <c r="DV34" i="21"/>
  <c r="DW34" i="21"/>
  <c r="DX34" i="21"/>
  <c r="DY34" i="21"/>
  <c r="DZ34" i="21"/>
  <c r="EA34" i="21"/>
  <c r="EB34" i="21"/>
  <c r="EC34" i="21"/>
  <c r="ED34" i="21"/>
  <c r="EE34" i="21"/>
  <c r="EF34" i="21"/>
  <c r="EG34" i="21"/>
  <c r="EH34" i="21"/>
  <c r="EI34" i="21"/>
  <c r="EJ34" i="21"/>
  <c r="EK34" i="21"/>
  <c r="EL34" i="21"/>
  <c r="EM34" i="21"/>
  <c r="EN34" i="21"/>
  <c r="EO34" i="21"/>
  <c r="EP34" i="21"/>
  <c r="EQ34" i="21"/>
  <c r="ER34" i="21"/>
  <c r="ES34" i="21"/>
  <c r="ET34" i="21"/>
  <c r="EU34" i="21"/>
  <c r="EV34" i="21"/>
  <c r="EW34" i="21"/>
  <c r="EX34" i="21"/>
  <c r="EY34" i="21"/>
  <c r="EZ34" i="21"/>
  <c r="FA34" i="21"/>
  <c r="FB34" i="21"/>
  <c r="FC34" i="21"/>
  <c r="FD34" i="21"/>
  <c r="FE34" i="21"/>
  <c r="FF34" i="21"/>
  <c r="FG34" i="21"/>
  <c r="FH34" i="21"/>
  <c r="FI34" i="21"/>
  <c r="FJ34" i="21"/>
  <c r="FK34" i="21"/>
  <c r="FL34" i="21"/>
  <c r="FM34" i="21"/>
  <c r="FN34" i="21"/>
  <c r="FO34" i="21"/>
  <c r="FP34" i="21"/>
  <c r="FQ34" i="21"/>
  <c r="FR34" i="21"/>
  <c r="FS34" i="21"/>
  <c r="FT34" i="21"/>
  <c r="FU34" i="21"/>
  <c r="FV34" i="21"/>
  <c r="FW34" i="21"/>
  <c r="FX34" i="21"/>
  <c r="FY34" i="21"/>
  <c r="FZ34" i="21"/>
  <c r="GA34" i="21"/>
  <c r="GB34" i="21"/>
  <c r="GC34" i="21"/>
  <c r="GD34" i="21"/>
  <c r="GE34" i="21"/>
  <c r="GF34" i="21"/>
  <c r="GG34" i="21"/>
  <c r="GH34" i="21"/>
  <c r="GI34" i="21"/>
  <c r="GJ34" i="21"/>
  <c r="GK34" i="21"/>
  <c r="GL34" i="21"/>
  <c r="GM34" i="21"/>
  <c r="GN34" i="21"/>
  <c r="GO34" i="21"/>
  <c r="GP34" i="21"/>
  <c r="GQ34" i="21"/>
  <c r="GR34" i="21"/>
  <c r="GS34" i="21"/>
  <c r="GT34" i="21"/>
  <c r="GU34" i="21"/>
  <c r="GV34" i="21"/>
  <c r="GW34" i="21"/>
  <c r="GX34" i="21"/>
  <c r="AY34" i="21"/>
  <c r="AZ30" i="21"/>
  <c r="BA30" i="21"/>
  <c r="BB30" i="21"/>
  <c r="BC30" i="21"/>
  <c r="BD30" i="21"/>
  <c r="BE30" i="21"/>
  <c r="BF30" i="21"/>
  <c r="BG30" i="21"/>
  <c r="BH30" i="21"/>
  <c r="BI30" i="21"/>
  <c r="BJ30" i="21"/>
  <c r="BK30" i="21"/>
  <c r="BL30" i="21"/>
  <c r="BM30" i="21"/>
  <c r="BN30" i="21"/>
  <c r="BO30" i="21"/>
  <c r="BP30" i="21"/>
  <c r="BQ30" i="21"/>
  <c r="BR30" i="21"/>
  <c r="BS30" i="21"/>
  <c r="BT30" i="21"/>
  <c r="BU30" i="21"/>
  <c r="BV30" i="21"/>
  <c r="BW30" i="21"/>
  <c r="BX30" i="21"/>
  <c r="BY30" i="21"/>
  <c r="BZ30" i="21"/>
  <c r="CA30" i="21"/>
  <c r="CB30" i="21"/>
  <c r="CC30" i="21"/>
  <c r="CD30" i="21"/>
  <c r="CE30" i="21"/>
  <c r="CF30" i="21"/>
  <c r="CG30" i="21"/>
  <c r="CH30" i="21"/>
  <c r="CI30" i="21"/>
  <c r="CJ30" i="21"/>
  <c r="CK30" i="21"/>
  <c r="CL30" i="21"/>
  <c r="CM30" i="21"/>
  <c r="CN30" i="21"/>
  <c r="CO30" i="21"/>
  <c r="CP30" i="21"/>
  <c r="CQ30" i="21"/>
  <c r="CR30" i="21"/>
  <c r="CS30" i="21"/>
  <c r="CT30" i="21"/>
  <c r="CU30" i="21"/>
  <c r="CV30" i="21"/>
  <c r="CW30" i="21"/>
  <c r="CX30" i="21"/>
  <c r="CY30" i="21"/>
  <c r="CZ30" i="21"/>
  <c r="DA30" i="21"/>
  <c r="DB30" i="21"/>
  <c r="DC30" i="21"/>
  <c r="DD30" i="21"/>
  <c r="DE30" i="21"/>
  <c r="DF30" i="21"/>
  <c r="DG30" i="21"/>
  <c r="DH30" i="21"/>
  <c r="DI30" i="21"/>
  <c r="DJ30" i="21"/>
  <c r="DK30" i="21"/>
  <c r="DL30" i="21"/>
  <c r="DM30" i="21"/>
  <c r="DN30" i="21"/>
  <c r="DO30" i="21"/>
  <c r="DP30" i="21"/>
  <c r="DQ30" i="21"/>
  <c r="DR30" i="21"/>
  <c r="DS30" i="21"/>
  <c r="DT30" i="21"/>
  <c r="DU30" i="21"/>
  <c r="DV30" i="21"/>
  <c r="DW30" i="21"/>
  <c r="DX30" i="21"/>
  <c r="DY30" i="21"/>
  <c r="DZ30" i="21"/>
  <c r="EA30" i="21"/>
  <c r="EB30" i="21"/>
  <c r="EC30" i="21"/>
  <c r="ED30" i="21"/>
  <c r="EE30" i="21"/>
  <c r="EF30" i="21"/>
  <c r="EG30" i="21"/>
  <c r="EH30" i="21"/>
  <c r="EI30" i="21"/>
  <c r="EJ30" i="21"/>
  <c r="EK30" i="21"/>
  <c r="EL30" i="21"/>
  <c r="EM30" i="21"/>
  <c r="EN30" i="21"/>
  <c r="EO30" i="21"/>
  <c r="EP30" i="21"/>
  <c r="EQ30" i="21"/>
  <c r="ER30" i="21"/>
  <c r="ES30" i="21"/>
  <c r="ET30" i="21"/>
  <c r="EU30" i="21"/>
  <c r="EV30" i="21"/>
  <c r="EW30" i="21"/>
  <c r="EX30" i="21"/>
  <c r="EY30" i="21"/>
  <c r="EZ30" i="21"/>
  <c r="FA30" i="21"/>
  <c r="FB30" i="21"/>
  <c r="FC30" i="21"/>
  <c r="FD30" i="21"/>
  <c r="FE30" i="21"/>
  <c r="FF30" i="21"/>
  <c r="FG30" i="21"/>
  <c r="FH30" i="21"/>
  <c r="FI30" i="21"/>
  <c r="FJ30" i="21"/>
  <c r="FK30" i="21"/>
  <c r="FL30" i="21"/>
  <c r="FM30" i="21"/>
  <c r="FN30" i="21"/>
  <c r="FO30" i="21"/>
  <c r="FP30" i="21"/>
  <c r="FQ30" i="21"/>
  <c r="FR30" i="21"/>
  <c r="FS30" i="21"/>
  <c r="FT30" i="21"/>
  <c r="FU30" i="21"/>
  <c r="FV30" i="21"/>
  <c r="FW30" i="21"/>
  <c r="FX30" i="21"/>
  <c r="FY30" i="21"/>
  <c r="FZ30" i="21"/>
  <c r="GA30" i="21"/>
  <c r="GB30" i="21"/>
  <c r="GC30" i="21"/>
  <c r="GD30" i="21"/>
  <c r="GE30" i="21"/>
  <c r="GF30" i="21"/>
  <c r="GG30" i="21"/>
  <c r="GH30" i="21"/>
  <c r="GI30" i="21"/>
  <c r="GJ30" i="21"/>
  <c r="GK30" i="21"/>
  <c r="GL30" i="21"/>
  <c r="GM30" i="21"/>
  <c r="GN30" i="21"/>
  <c r="GO30" i="21"/>
  <c r="GP30" i="21"/>
  <c r="GQ30" i="21"/>
  <c r="GR30" i="21"/>
  <c r="GS30" i="21"/>
  <c r="GT30" i="21"/>
  <c r="GU30" i="21"/>
  <c r="GV30" i="21"/>
  <c r="GW30" i="21"/>
  <c r="GX30" i="21"/>
  <c r="AY30" i="21"/>
  <c r="AY21" i="21"/>
  <c r="GW52" i="21" l="1"/>
  <c r="GK52" i="21"/>
  <c r="FY52" i="21"/>
  <c r="FM52" i="21"/>
  <c r="FA52" i="21"/>
  <c r="EO52" i="21"/>
  <c r="EC52" i="21"/>
  <c r="DQ52" i="21"/>
  <c r="DE52" i="21"/>
  <c r="CS52" i="21"/>
  <c r="CG52" i="21"/>
  <c r="BU52" i="21"/>
  <c r="BI52" i="21"/>
  <c r="AY52" i="21"/>
  <c r="GX52" i="21"/>
  <c r="GL52" i="21"/>
  <c r="FZ52" i="21"/>
  <c r="FN52" i="21"/>
  <c r="FB52" i="21"/>
  <c r="EP52" i="21"/>
  <c r="ED52" i="21"/>
  <c r="DR52" i="21"/>
  <c r="DF52" i="21"/>
  <c r="CT52" i="21"/>
  <c r="CH52" i="21"/>
  <c r="BV52" i="21"/>
  <c r="BJ52" i="21"/>
  <c r="AW21" i="21"/>
  <c r="AX21" i="21"/>
  <c r="AU21" i="21"/>
  <c r="E8" i="22"/>
  <c r="G124" i="22"/>
  <c r="G119" i="22"/>
  <c r="G108" i="22"/>
  <c r="F124" i="22"/>
  <c r="F119" i="22"/>
  <c r="F108" i="22"/>
  <c r="E124" i="22"/>
  <c r="E119" i="22"/>
  <c r="E108" i="22"/>
  <c r="G90" i="22"/>
  <c r="G85" i="22"/>
  <c r="G74" i="22"/>
  <c r="F90" i="22"/>
  <c r="F85" i="22"/>
  <c r="F74" i="22"/>
  <c r="E90" i="22"/>
  <c r="E85" i="22"/>
  <c r="E74" i="22"/>
  <c r="G56" i="22"/>
  <c r="G51" i="22"/>
  <c r="G40" i="22"/>
  <c r="F56" i="22"/>
  <c r="F51" i="22"/>
  <c r="F40" i="22"/>
  <c r="E56" i="22"/>
  <c r="E51" i="22"/>
  <c r="E40" i="22"/>
  <c r="G24" i="22"/>
  <c r="G19" i="22"/>
  <c r="G8" i="22"/>
  <c r="F24" i="22"/>
  <c r="F19" i="22"/>
  <c r="F8" i="22"/>
  <c r="E24" i="22"/>
  <c r="E19" i="22"/>
  <c r="I4" i="22"/>
  <c r="J4" i="22"/>
  <c r="K4" i="22"/>
  <c r="L4" i="22"/>
  <c r="M4" i="22"/>
  <c r="N4" i="22"/>
  <c r="O4" i="22"/>
  <c r="P4" i="22"/>
  <c r="Q4" i="22"/>
  <c r="R4" i="22"/>
  <c r="S4" i="22"/>
  <c r="T4" i="22"/>
  <c r="I5" i="22"/>
  <c r="J5" i="22"/>
  <c r="K5" i="22"/>
  <c r="L5" i="22"/>
  <c r="M5" i="22"/>
  <c r="N5" i="22"/>
  <c r="O5" i="22"/>
  <c r="P5" i="22"/>
  <c r="Q5" i="22"/>
  <c r="R5" i="22"/>
  <c r="S5" i="22"/>
  <c r="T5" i="22"/>
  <c r="I6" i="22"/>
  <c r="J6" i="22"/>
  <c r="K6" i="22"/>
  <c r="L6" i="22"/>
  <c r="M6" i="22"/>
  <c r="N6" i="22"/>
  <c r="O6" i="22"/>
  <c r="P6" i="22"/>
  <c r="Q6" i="22"/>
  <c r="R6" i="22"/>
  <c r="S6" i="22"/>
  <c r="T6" i="22"/>
  <c r="I7" i="22"/>
  <c r="J7" i="22"/>
  <c r="K7" i="22"/>
  <c r="L7" i="22"/>
  <c r="M7" i="22"/>
  <c r="N7" i="22"/>
  <c r="O7" i="22"/>
  <c r="P7" i="22"/>
  <c r="Q7" i="22"/>
  <c r="R7" i="22"/>
  <c r="S7" i="22"/>
  <c r="T7" i="22"/>
  <c r="I9" i="22"/>
  <c r="J9" i="22"/>
  <c r="K9" i="22"/>
  <c r="L9" i="22"/>
  <c r="M9" i="22"/>
  <c r="N9" i="22"/>
  <c r="O9" i="22"/>
  <c r="P9" i="22"/>
  <c r="Q9" i="22"/>
  <c r="R9" i="22"/>
  <c r="S9" i="22"/>
  <c r="T9" i="22"/>
  <c r="I10" i="22"/>
  <c r="J10" i="22"/>
  <c r="K10" i="22"/>
  <c r="L10" i="22"/>
  <c r="M10" i="22"/>
  <c r="N10" i="22"/>
  <c r="O10" i="22"/>
  <c r="P10" i="22"/>
  <c r="Q10" i="22"/>
  <c r="R10" i="22"/>
  <c r="S10" i="22"/>
  <c r="T10" i="22"/>
  <c r="I11" i="22"/>
  <c r="J11" i="22"/>
  <c r="K11" i="22"/>
  <c r="L11" i="22"/>
  <c r="M11" i="22"/>
  <c r="N11" i="22"/>
  <c r="O11" i="22"/>
  <c r="P11" i="22"/>
  <c r="Q11" i="22"/>
  <c r="R11" i="22"/>
  <c r="S11" i="22"/>
  <c r="T11" i="22"/>
  <c r="I12" i="22"/>
  <c r="J12" i="22"/>
  <c r="K12" i="22"/>
  <c r="L12" i="22"/>
  <c r="M12" i="22"/>
  <c r="N12" i="22"/>
  <c r="O12" i="22"/>
  <c r="P12" i="22"/>
  <c r="Q12" i="22"/>
  <c r="R12" i="22"/>
  <c r="S12" i="22"/>
  <c r="T12" i="22"/>
  <c r="I13" i="22"/>
  <c r="J13" i="22"/>
  <c r="K13" i="22"/>
  <c r="L13" i="22"/>
  <c r="M13" i="22"/>
  <c r="N13" i="22"/>
  <c r="O13" i="22"/>
  <c r="P13" i="22"/>
  <c r="Q13" i="22"/>
  <c r="R13" i="22"/>
  <c r="S13" i="22"/>
  <c r="T13" i="22"/>
  <c r="I15" i="22"/>
  <c r="J15" i="22"/>
  <c r="K15" i="22"/>
  <c r="L15" i="22"/>
  <c r="M15" i="22"/>
  <c r="N15" i="22"/>
  <c r="O15" i="22"/>
  <c r="P15" i="22"/>
  <c r="Q15" i="22"/>
  <c r="R15" i="22"/>
  <c r="S15" i="22"/>
  <c r="T15" i="22"/>
  <c r="I16" i="22"/>
  <c r="J16" i="22"/>
  <c r="K16" i="22"/>
  <c r="L16" i="22"/>
  <c r="M16" i="22"/>
  <c r="N16" i="22"/>
  <c r="O16" i="22"/>
  <c r="P16" i="22"/>
  <c r="Q16" i="22"/>
  <c r="R16" i="22"/>
  <c r="S16" i="22"/>
  <c r="T16" i="22"/>
  <c r="I17" i="22"/>
  <c r="J17" i="22"/>
  <c r="K17" i="22"/>
  <c r="L17" i="22"/>
  <c r="M17" i="22"/>
  <c r="N17" i="22"/>
  <c r="O17" i="22"/>
  <c r="P17" i="22"/>
  <c r="Q17" i="22"/>
  <c r="R17" i="22"/>
  <c r="S17" i="22"/>
  <c r="T17" i="22"/>
  <c r="I18" i="22"/>
  <c r="J18" i="22"/>
  <c r="K18" i="22"/>
  <c r="L18" i="22"/>
  <c r="M18" i="22"/>
  <c r="N18" i="22"/>
  <c r="O18" i="22"/>
  <c r="P18" i="22"/>
  <c r="Q18" i="22"/>
  <c r="R18" i="22"/>
  <c r="S18" i="22"/>
  <c r="T18" i="22"/>
  <c r="I20" i="22"/>
  <c r="J20" i="22"/>
  <c r="K20" i="22"/>
  <c r="L20" i="22"/>
  <c r="M20" i="22"/>
  <c r="N20" i="22"/>
  <c r="O20" i="22"/>
  <c r="P20" i="22"/>
  <c r="Q20" i="22"/>
  <c r="R20" i="22"/>
  <c r="S20" i="22"/>
  <c r="T20" i="22"/>
  <c r="I21" i="22"/>
  <c r="J21" i="22"/>
  <c r="K21" i="22"/>
  <c r="L21" i="22"/>
  <c r="M21" i="22"/>
  <c r="N21" i="22"/>
  <c r="O21" i="22"/>
  <c r="P21" i="22"/>
  <c r="Q21" i="22"/>
  <c r="R21" i="22"/>
  <c r="S21" i="22"/>
  <c r="T21" i="22"/>
  <c r="I22" i="22"/>
  <c r="J22" i="22"/>
  <c r="K22" i="22"/>
  <c r="L22" i="22"/>
  <c r="M22" i="22"/>
  <c r="N22" i="22"/>
  <c r="O22" i="22"/>
  <c r="P22" i="22"/>
  <c r="Q22" i="22"/>
  <c r="R22" i="22"/>
  <c r="S22" i="22"/>
  <c r="T22" i="22"/>
  <c r="I23" i="22"/>
  <c r="J23" i="22"/>
  <c r="K23" i="22"/>
  <c r="L23" i="22"/>
  <c r="M23" i="22"/>
  <c r="N23" i="22"/>
  <c r="O23" i="22"/>
  <c r="P23" i="22"/>
  <c r="Q23" i="22"/>
  <c r="R23" i="22"/>
  <c r="S23" i="22"/>
  <c r="T23" i="22"/>
  <c r="I25" i="22"/>
  <c r="J25" i="22"/>
  <c r="K25" i="22"/>
  <c r="L25" i="22"/>
  <c r="M25" i="22"/>
  <c r="N25" i="22"/>
  <c r="O25" i="22"/>
  <c r="P25" i="22"/>
  <c r="Q25" i="22"/>
  <c r="R25" i="22"/>
  <c r="S25" i="22"/>
  <c r="T25" i="22"/>
  <c r="I26" i="22"/>
  <c r="J26" i="22"/>
  <c r="K26" i="22"/>
  <c r="L26" i="22"/>
  <c r="M26" i="22"/>
  <c r="N26" i="22"/>
  <c r="O26" i="22"/>
  <c r="P26" i="22"/>
  <c r="Q26" i="22"/>
  <c r="R26" i="22"/>
  <c r="S26" i="22"/>
  <c r="T26" i="22"/>
  <c r="I27" i="22"/>
  <c r="J27" i="22"/>
  <c r="K27" i="22"/>
  <c r="L27" i="22"/>
  <c r="M27" i="22"/>
  <c r="N27" i="22"/>
  <c r="O27" i="22"/>
  <c r="P27" i="22"/>
  <c r="Q27" i="22"/>
  <c r="R27" i="22"/>
  <c r="S27" i="22"/>
  <c r="T27" i="22"/>
  <c r="I29" i="22"/>
  <c r="J29" i="22"/>
  <c r="K29" i="22"/>
  <c r="L29" i="22"/>
  <c r="M29" i="22"/>
  <c r="N29" i="22"/>
  <c r="O29" i="22"/>
  <c r="P29" i="22"/>
  <c r="Q29" i="22"/>
  <c r="R29" i="22"/>
  <c r="S29" i="22"/>
  <c r="T29" i="22"/>
  <c r="I30" i="22"/>
  <c r="J30" i="22"/>
  <c r="K30" i="22"/>
  <c r="L30" i="22"/>
  <c r="M30" i="22"/>
  <c r="N30" i="22"/>
  <c r="O30" i="22"/>
  <c r="P30" i="22"/>
  <c r="Q30" i="22"/>
  <c r="R30" i="22"/>
  <c r="S30" i="22"/>
  <c r="T30" i="22"/>
  <c r="I31" i="22"/>
  <c r="J31" i="22"/>
  <c r="K31" i="22"/>
  <c r="L31" i="22"/>
  <c r="M31" i="22"/>
  <c r="N31" i="22"/>
  <c r="O31" i="22"/>
  <c r="P31" i="22"/>
  <c r="Q31" i="22"/>
  <c r="R31" i="22"/>
  <c r="S31" i="22"/>
  <c r="T31" i="22"/>
  <c r="H6" i="22"/>
  <c r="H7" i="22"/>
  <c r="H9" i="22"/>
  <c r="H10" i="22"/>
  <c r="H11" i="22"/>
  <c r="H12" i="22"/>
  <c r="H13" i="22"/>
  <c r="H15" i="22"/>
  <c r="H16" i="22"/>
  <c r="H17" i="22"/>
  <c r="H18" i="22"/>
  <c r="H20" i="22"/>
  <c r="H21" i="22"/>
  <c r="H22" i="22"/>
  <c r="H23" i="22"/>
  <c r="H25" i="22"/>
  <c r="H26" i="22"/>
  <c r="H27" i="22"/>
  <c r="H29" i="22"/>
  <c r="H30" i="22"/>
  <c r="H31" i="22"/>
  <c r="H5" i="22"/>
  <c r="H4" i="22"/>
  <c r="G120" i="22"/>
  <c r="G115" i="22"/>
  <c r="G104" i="22"/>
  <c r="F120" i="22"/>
  <c r="F115" i="22"/>
  <c r="F104" i="22"/>
  <c r="E120" i="22"/>
  <c r="E115" i="22"/>
  <c r="E104" i="22"/>
  <c r="G86" i="22"/>
  <c r="G81" i="22"/>
  <c r="G70" i="22"/>
  <c r="F86" i="22"/>
  <c r="F81" i="22"/>
  <c r="F70" i="22"/>
  <c r="E86" i="22"/>
  <c r="E81" i="22"/>
  <c r="E70" i="22"/>
  <c r="G52" i="22"/>
  <c r="G47" i="22"/>
  <c r="G36" i="22"/>
  <c r="F52" i="22"/>
  <c r="F47" i="22"/>
  <c r="F36" i="22"/>
  <c r="E52" i="22"/>
  <c r="E47" i="22"/>
  <c r="E36" i="22"/>
  <c r="G20" i="22"/>
  <c r="F20" i="22"/>
  <c r="E20" i="22"/>
  <c r="G15" i="22"/>
  <c r="G4" i="22"/>
  <c r="F15" i="22"/>
  <c r="F4" i="22"/>
  <c r="E15" i="22"/>
  <c r="E4" i="22"/>
  <c r="F129" i="22" l="1"/>
  <c r="G28" i="22"/>
  <c r="G95" i="22"/>
  <c r="F28" i="22"/>
  <c r="F61" i="22"/>
  <c r="E95" i="22"/>
  <c r="G129" i="22"/>
  <c r="E61" i="22"/>
  <c r="E129" i="22"/>
  <c r="G61" i="22"/>
  <c r="F95" i="22"/>
  <c r="E28" i="22"/>
  <c r="G91" i="22"/>
  <c r="E91" i="22"/>
  <c r="E125" i="22"/>
  <c r="E25" i="22"/>
  <c r="E57" i="22"/>
  <c r="F25" i="22"/>
  <c r="F91" i="22"/>
  <c r="G25" i="22"/>
  <c r="G125" i="22"/>
  <c r="F125" i="22"/>
  <c r="G57" i="22"/>
  <c r="F57" i="22"/>
  <c r="AY4" i="21" l="1"/>
  <c r="GH39" i="21"/>
  <c r="FN39" i="21"/>
  <c r="FF39" i="21"/>
  <c r="EH39" i="21"/>
  <c r="DJ39" i="21"/>
  <c r="DB39" i="21"/>
  <c r="CP39" i="21"/>
  <c r="BV39" i="21"/>
  <c r="GX24" i="21"/>
  <c r="GW24" i="21"/>
  <c r="GV24" i="21"/>
  <c r="GU24" i="21"/>
  <c r="GT24" i="21"/>
  <c r="GS24" i="21"/>
  <c r="GR24" i="21"/>
  <c r="GQ24" i="21"/>
  <c r="GP24" i="21"/>
  <c r="GO24" i="21"/>
  <c r="GN24" i="21"/>
  <c r="GM24" i="21"/>
  <c r="GL24" i="21"/>
  <c r="GK24" i="21"/>
  <c r="GJ24" i="21"/>
  <c r="GI24" i="21"/>
  <c r="GH24" i="21"/>
  <c r="GG24" i="21"/>
  <c r="GF24" i="21"/>
  <c r="GE24" i="21"/>
  <c r="GD24" i="21"/>
  <c r="GC24" i="21"/>
  <c r="GB24" i="21"/>
  <c r="GA24" i="21"/>
  <c r="FZ24" i="21"/>
  <c r="FY24" i="21"/>
  <c r="FX24" i="21"/>
  <c r="FW24" i="21"/>
  <c r="FV24" i="21"/>
  <c r="FU24" i="21"/>
  <c r="FT24" i="21"/>
  <c r="FS24" i="21"/>
  <c r="FR24" i="21"/>
  <c r="FQ24" i="21"/>
  <c r="FP24" i="21"/>
  <c r="FO24" i="21"/>
  <c r="FN24" i="21"/>
  <c r="FM24" i="21"/>
  <c r="FL24" i="21"/>
  <c r="FK24" i="21"/>
  <c r="FJ24" i="21"/>
  <c r="FI24" i="21"/>
  <c r="FH24" i="21"/>
  <c r="FG24" i="21"/>
  <c r="FF24" i="21"/>
  <c r="FE24" i="21"/>
  <c r="FD24" i="21"/>
  <c r="FC24" i="21"/>
  <c r="FB24" i="21"/>
  <c r="FA24" i="21"/>
  <c r="EZ24" i="21"/>
  <c r="EY24" i="21"/>
  <c r="EX24" i="21"/>
  <c r="EW24" i="21"/>
  <c r="EV24" i="21"/>
  <c r="EU24" i="21"/>
  <c r="ET24" i="21"/>
  <c r="ES24" i="21"/>
  <c r="ER24" i="21"/>
  <c r="EQ24" i="21"/>
  <c r="EP24" i="21"/>
  <c r="EO24" i="21"/>
  <c r="EN24" i="21"/>
  <c r="EM24" i="21"/>
  <c r="EL24" i="21"/>
  <c r="EK24" i="21"/>
  <c r="EJ24" i="21"/>
  <c r="EI24" i="21"/>
  <c r="EH24" i="21"/>
  <c r="EG24" i="21"/>
  <c r="EF24" i="21"/>
  <c r="EE24" i="21"/>
  <c r="ED24" i="21"/>
  <c r="EC24" i="21"/>
  <c r="EB24" i="21"/>
  <c r="EA24" i="21"/>
  <c r="DZ24" i="21"/>
  <c r="DY24" i="21"/>
  <c r="DX24" i="21"/>
  <c r="DW24" i="21"/>
  <c r="DV24" i="21"/>
  <c r="DU24" i="21"/>
  <c r="DT24" i="21"/>
  <c r="DS24" i="21"/>
  <c r="DR24" i="21"/>
  <c r="DQ24" i="21"/>
  <c r="DP24" i="21"/>
  <c r="DO24" i="21"/>
  <c r="DN24" i="21"/>
  <c r="DM24" i="21"/>
  <c r="DL24" i="21"/>
  <c r="DK24" i="21"/>
  <c r="DJ24" i="21"/>
  <c r="DI24" i="21"/>
  <c r="DH24" i="21"/>
  <c r="DG24" i="21"/>
  <c r="DF24" i="21"/>
  <c r="DE24" i="21"/>
  <c r="DD24" i="21"/>
  <c r="DC24" i="21"/>
  <c r="DB24" i="21"/>
  <c r="DA24" i="21"/>
  <c r="CZ24" i="21"/>
  <c r="CY24" i="21"/>
  <c r="CX24" i="21"/>
  <c r="CW24" i="21"/>
  <c r="CV24" i="21"/>
  <c r="CU24" i="21"/>
  <c r="CT24" i="21"/>
  <c r="CS24" i="21"/>
  <c r="CR24" i="21"/>
  <c r="CQ24" i="21"/>
  <c r="CP24" i="21"/>
  <c r="CO24" i="21"/>
  <c r="CN24" i="21"/>
  <c r="CM24" i="21"/>
  <c r="CL24" i="21"/>
  <c r="CK24" i="21"/>
  <c r="CJ24" i="21"/>
  <c r="CI24" i="21"/>
  <c r="CH24" i="21"/>
  <c r="CG24" i="21"/>
  <c r="CF24" i="21"/>
  <c r="CE24" i="21"/>
  <c r="CD24" i="21"/>
  <c r="CC24" i="21"/>
  <c r="CB24" i="21"/>
  <c r="CA24" i="21"/>
  <c r="BZ24" i="21"/>
  <c r="BY24" i="21"/>
  <c r="BX24" i="21"/>
  <c r="BW24" i="21"/>
  <c r="BV24" i="21"/>
  <c r="BU24" i="21"/>
  <c r="BT24" i="21"/>
  <c r="BS24" i="21"/>
  <c r="BR24" i="21"/>
  <c r="BQ24" i="21"/>
  <c r="BP24" i="21"/>
  <c r="BO24" i="21"/>
  <c r="BN24" i="21"/>
  <c r="BM24" i="21"/>
  <c r="BL24" i="21"/>
  <c r="BK24" i="21"/>
  <c r="BJ24" i="21"/>
  <c r="BI24" i="21"/>
  <c r="BH24" i="21"/>
  <c r="BG24" i="21"/>
  <c r="BF24" i="21"/>
  <c r="BE24" i="21"/>
  <c r="BD24" i="21"/>
  <c r="BC24" i="21"/>
  <c r="BB24" i="21"/>
  <c r="BA24" i="21"/>
  <c r="AZ24" i="21"/>
  <c r="AY24" i="21"/>
  <c r="GX23" i="21"/>
  <c r="GW23" i="21"/>
  <c r="GV23" i="21"/>
  <c r="GU23" i="21"/>
  <c r="GT23" i="21"/>
  <c r="GS23" i="21"/>
  <c r="GR23" i="21"/>
  <c r="GQ23" i="21"/>
  <c r="GP23" i="21"/>
  <c r="GO23" i="21"/>
  <c r="GN23" i="21"/>
  <c r="GM23" i="21"/>
  <c r="GL23" i="21"/>
  <c r="GK23" i="21"/>
  <c r="GJ23" i="21"/>
  <c r="GI23" i="21"/>
  <c r="GH23" i="21"/>
  <c r="GG23" i="21"/>
  <c r="GF23" i="21"/>
  <c r="GE23" i="21"/>
  <c r="GD23" i="21"/>
  <c r="GC23" i="21"/>
  <c r="GB23" i="21"/>
  <c r="GA23" i="21"/>
  <c r="FZ23" i="21"/>
  <c r="FY23" i="21"/>
  <c r="FX23" i="21"/>
  <c r="FW23" i="21"/>
  <c r="FV23" i="21"/>
  <c r="FU23" i="21"/>
  <c r="FT23" i="21"/>
  <c r="FS23" i="21"/>
  <c r="FR23" i="21"/>
  <c r="FQ23" i="21"/>
  <c r="FP23" i="21"/>
  <c r="FO23" i="21"/>
  <c r="FN23" i="21"/>
  <c r="FM23" i="21"/>
  <c r="FL23" i="21"/>
  <c r="FK23" i="21"/>
  <c r="FJ23" i="21"/>
  <c r="FI23" i="21"/>
  <c r="FH23" i="21"/>
  <c r="FG23" i="21"/>
  <c r="FF23" i="21"/>
  <c r="FE23" i="21"/>
  <c r="FD23" i="21"/>
  <c r="FC23" i="21"/>
  <c r="FB23" i="21"/>
  <c r="FA23" i="21"/>
  <c r="EZ23" i="21"/>
  <c r="EY23" i="21"/>
  <c r="EX23" i="21"/>
  <c r="EW23" i="21"/>
  <c r="EV23" i="21"/>
  <c r="EU23" i="21"/>
  <c r="ET23" i="21"/>
  <c r="ES23" i="21"/>
  <c r="ER23" i="21"/>
  <c r="EQ23" i="21"/>
  <c r="EP23" i="21"/>
  <c r="EO23" i="21"/>
  <c r="EN23" i="21"/>
  <c r="EM23" i="21"/>
  <c r="EL23" i="21"/>
  <c r="EK23" i="21"/>
  <c r="EJ23" i="21"/>
  <c r="EI23" i="21"/>
  <c r="EH23" i="21"/>
  <c r="EG23" i="21"/>
  <c r="EF23" i="21"/>
  <c r="EE23" i="21"/>
  <c r="ED23" i="21"/>
  <c r="EC23" i="21"/>
  <c r="EB23" i="21"/>
  <c r="EA23" i="21"/>
  <c r="DZ23" i="21"/>
  <c r="DY23" i="21"/>
  <c r="DX23" i="21"/>
  <c r="DW23" i="21"/>
  <c r="DV23" i="21"/>
  <c r="DU23" i="21"/>
  <c r="DT23" i="21"/>
  <c r="DS23" i="21"/>
  <c r="DR23" i="21"/>
  <c r="DQ23" i="21"/>
  <c r="DP23" i="21"/>
  <c r="DO23" i="21"/>
  <c r="DN23" i="21"/>
  <c r="DM23" i="21"/>
  <c r="DL23" i="21"/>
  <c r="DK23" i="21"/>
  <c r="DJ23" i="21"/>
  <c r="DI23" i="21"/>
  <c r="DH23" i="21"/>
  <c r="DG23" i="21"/>
  <c r="DF23" i="21"/>
  <c r="DE23" i="21"/>
  <c r="DD23" i="21"/>
  <c r="DC23" i="21"/>
  <c r="DB23" i="21"/>
  <c r="DA23" i="21"/>
  <c r="CZ23" i="21"/>
  <c r="CY23" i="21"/>
  <c r="CX23" i="21"/>
  <c r="CW23" i="21"/>
  <c r="CV23" i="21"/>
  <c r="CU23" i="21"/>
  <c r="CT23" i="21"/>
  <c r="CS23" i="21"/>
  <c r="CR23" i="21"/>
  <c r="CQ23" i="21"/>
  <c r="CP23" i="21"/>
  <c r="CO23" i="21"/>
  <c r="CN23" i="21"/>
  <c r="CM23" i="21"/>
  <c r="CL23" i="21"/>
  <c r="CK23" i="21"/>
  <c r="CJ23" i="21"/>
  <c r="CI23" i="21"/>
  <c r="CH23" i="21"/>
  <c r="CG23" i="21"/>
  <c r="CF23" i="21"/>
  <c r="CE23" i="21"/>
  <c r="CD23" i="21"/>
  <c r="CC23" i="21"/>
  <c r="CB23" i="21"/>
  <c r="CA23" i="21"/>
  <c r="BZ23" i="21"/>
  <c r="BY23" i="21"/>
  <c r="BX23" i="21"/>
  <c r="BW23" i="21"/>
  <c r="BV23" i="21"/>
  <c r="BU23" i="21"/>
  <c r="BT23" i="21"/>
  <c r="BS23" i="21"/>
  <c r="BR23" i="21"/>
  <c r="BQ23" i="21"/>
  <c r="BP23" i="21"/>
  <c r="BO23" i="21"/>
  <c r="BN23" i="21"/>
  <c r="BM23" i="21"/>
  <c r="BL23" i="21"/>
  <c r="BK23" i="21"/>
  <c r="BJ23" i="21"/>
  <c r="BI23" i="21"/>
  <c r="BH23" i="21"/>
  <c r="BG23" i="21"/>
  <c r="BF23" i="21"/>
  <c r="BE23" i="21"/>
  <c r="BD23" i="21"/>
  <c r="BC23" i="21"/>
  <c r="BB23" i="21"/>
  <c r="BA23" i="21"/>
  <c r="AZ23" i="21"/>
  <c r="GX21" i="21"/>
  <c r="GW21" i="21"/>
  <c r="GV21" i="21"/>
  <c r="GU21" i="21"/>
  <c r="GT21" i="21"/>
  <c r="GS21" i="21"/>
  <c r="GR21" i="21"/>
  <c r="GQ21" i="21"/>
  <c r="GP21" i="21"/>
  <c r="GO21" i="21"/>
  <c r="GN21" i="21"/>
  <c r="GM21" i="21"/>
  <c r="GL21" i="21"/>
  <c r="GK21" i="21"/>
  <c r="GJ21" i="21"/>
  <c r="GI21" i="21"/>
  <c r="GH21" i="21"/>
  <c r="GG21" i="21"/>
  <c r="GF21" i="21"/>
  <c r="GE21" i="21"/>
  <c r="GD21" i="21"/>
  <c r="GC21" i="21"/>
  <c r="GB21" i="21"/>
  <c r="GA21" i="21"/>
  <c r="FZ21" i="21"/>
  <c r="FY21" i="21"/>
  <c r="FX21" i="21"/>
  <c r="FW21" i="21"/>
  <c r="FV21" i="21"/>
  <c r="FU21" i="21"/>
  <c r="FT21" i="21"/>
  <c r="FS21" i="21"/>
  <c r="FR21" i="21"/>
  <c r="FQ21" i="21"/>
  <c r="FP21" i="21"/>
  <c r="FO21" i="21"/>
  <c r="FN21" i="21"/>
  <c r="FM21" i="21"/>
  <c r="FL21" i="21"/>
  <c r="FK21" i="21"/>
  <c r="FJ21" i="21"/>
  <c r="FI21" i="21"/>
  <c r="FH21" i="21"/>
  <c r="FG21" i="21"/>
  <c r="FF21" i="21"/>
  <c r="FE21" i="21"/>
  <c r="FD21" i="21"/>
  <c r="FC21" i="21"/>
  <c r="FB21" i="21"/>
  <c r="FA21" i="21"/>
  <c r="EZ21" i="21"/>
  <c r="EY21" i="21"/>
  <c r="EX21" i="21"/>
  <c r="EW21" i="21"/>
  <c r="EV21" i="21"/>
  <c r="EU21" i="21"/>
  <c r="ET21" i="21"/>
  <c r="ES21" i="21"/>
  <c r="ER21" i="21"/>
  <c r="EQ21" i="21"/>
  <c r="EP21" i="21"/>
  <c r="EO21" i="21"/>
  <c r="EN21" i="21"/>
  <c r="EM21" i="21"/>
  <c r="EL21" i="21"/>
  <c r="EK21" i="21"/>
  <c r="EJ21" i="21"/>
  <c r="EI21" i="21"/>
  <c r="EH21" i="21"/>
  <c r="EG21" i="21"/>
  <c r="EF21" i="21"/>
  <c r="EE21" i="21"/>
  <c r="ED21" i="21"/>
  <c r="EC21" i="21"/>
  <c r="EB21" i="21"/>
  <c r="EA21" i="21"/>
  <c r="DZ21" i="21"/>
  <c r="DY21" i="21"/>
  <c r="DX21" i="21"/>
  <c r="DW21" i="21"/>
  <c r="DV21" i="21"/>
  <c r="DU21" i="21"/>
  <c r="DT21" i="21"/>
  <c r="DS21" i="21"/>
  <c r="DR21" i="21"/>
  <c r="DQ21" i="21"/>
  <c r="DP21" i="21"/>
  <c r="DO21" i="21"/>
  <c r="DN21" i="21"/>
  <c r="DM21" i="21"/>
  <c r="DL21" i="21"/>
  <c r="DK21" i="21"/>
  <c r="DJ21" i="21"/>
  <c r="DI21" i="21"/>
  <c r="DH21" i="21"/>
  <c r="DG21" i="21"/>
  <c r="DF21" i="21"/>
  <c r="DE21" i="21"/>
  <c r="DD21" i="21"/>
  <c r="DC21" i="21"/>
  <c r="DB21" i="21"/>
  <c r="DA21" i="21"/>
  <c r="CZ21" i="21"/>
  <c r="CY21" i="21"/>
  <c r="CX21" i="21"/>
  <c r="CW21" i="21"/>
  <c r="CV21" i="21"/>
  <c r="CU21" i="21"/>
  <c r="CT21" i="21"/>
  <c r="CS21" i="21"/>
  <c r="CR21" i="21"/>
  <c r="CQ21" i="21"/>
  <c r="CP21" i="21"/>
  <c r="CO21" i="21"/>
  <c r="CN21" i="21"/>
  <c r="CM21" i="21"/>
  <c r="CL21" i="21"/>
  <c r="CK21" i="21"/>
  <c r="CJ21" i="21"/>
  <c r="CI21" i="21"/>
  <c r="CH21" i="21"/>
  <c r="CG21" i="21"/>
  <c r="CF21" i="21"/>
  <c r="CE21" i="21"/>
  <c r="CD21" i="21"/>
  <c r="CC21" i="21"/>
  <c r="CB21" i="21"/>
  <c r="CA21" i="21"/>
  <c r="BZ21" i="21"/>
  <c r="BY21" i="21"/>
  <c r="BX21" i="21"/>
  <c r="BW21" i="21"/>
  <c r="BV21" i="21"/>
  <c r="BU21" i="21"/>
  <c r="BT21" i="21"/>
  <c r="BS21" i="21"/>
  <c r="BR21" i="21"/>
  <c r="BQ21" i="21"/>
  <c r="BP21" i="21"/>
  <c r="BO21" i="21"/>
  <c r="BN21" i="21"/>
  <c r="BM21" i="21"/>
  <c r="BL21" i="21"/>
  <c r="BK21" i="21"/>
  <c r="BJ21" i="21"/>
  <c r="BI21" i="21"/>
  <c r="BH21" i="21"/>
  <c r="BG21" i="21"/>
  <c r="BF21" i="21"/>
  <c r="BE21" i="21"/>
  <c r="BD21" i="21"/>
  <c r="BC21" i="21"/>
  <c r="BB21" i="21"/>
  <c r="BA21" i="21"/>
  <c r="AZ21" i="21"/>
  <c r="GX20" i="21"/>
  <c r="GW20" i="21"/>
  <c r="GV20" i="21"/>
  <c r="GU20" i="21"/>
  <c r="GT20" i="21"/>
  <c r="GS20" i="21"/>
  <c r="GR20" i="21"/>
  <c r="GQ20" i="21"/>
  <c r="GP20" i="21"/>
  <c r="GO20" i="21"/>
  <c r="GN20" i="21"/>
  <c r="GM20" i="21"/>
  <c r="GL20" i="21"/>
  <c r="GK20" i="21"/>
  <c r="GJ20" i="21"/>
  <c r="GI20" i="21"/>
  <c r="GH20" i="21"/>
  <c r="GG20" i="21"/>
  <c r="GF20" i="21"/>
  <c r="GE20" i="21"/>
  <c r="GD20" i="21"/>
  <c r="GC20" i="21"/>
  <c r="GB20" i="21"/>
  <c r="GA20" i="21"/>
  <c r="FZ20" i="21"/>
  <c r="FY20" i="21"/>
  <c r="FX20" i="21"/>
  <c r="FW20" i="21"/>
  <c r="FV20" i="21"/>
  <c r="FU20" i="21"/>
  <c r="FT20" i="21"/>
  <c r="FS20" i="21"/>
  <c r="FR20" i="21"/>
  <c r="FQ20" i="21"/>
  <c r="FP20" i="21"/>
  <c r="FO20" i="21"/>
  <c r="FN20" i="21"/>
  <c r="FM20" i="21"/>
  <c r="FL20" i="21"/>
  <c r="FK20" i="21"/>
  <c r="FJ20" i="21"/>
  <c r="FI20" i="21"/>
  <c r="FH20" i="21"/>
  <c r="FG20" i="21"/>
  <c r="FF20" i="21"/>
  <c r="FE20" i="21"/>
  <c r="FD20" i="21"/>
  <c r="FC20" i="21"/>
  <c r="FB20" i="21"/>
  <c r="FA20" i="21"/>
  <c r="EZ20" i="21"/>
  <c r="EY20" i="21"/>
  <c r="EX20" i="21"/>
  <c r="EW20" i="21"/>
  <c r="EV20" i="21"/>
  <c r="EU20" i="21"/>
  <c r="ET20" i="21"/>
  <c r="ES20" i="21"/>
  <c r="ER20" i="21"/>
  <c r="EQ20" i="21"/>
  <c r="EP20" i="21"/>
  <c r="EO20" i="21"/>
  <c r="EN20" i="21"/>
  <c r="EM20" i="21"/>
  <c r="EL20" i="21"/>
  <c r="EK20" i="21"/>
  <c r="EJ20" i="21"/>
  <c r="EI20" i="21"/>
  <c r="EH20" i="21"/>
  <c r="EG20" i="21"/>
  <c r="EF20" i="21"/>
  <c r="EE20" i="21"/>
  <c r="ED20" i="21"/>
  <c r="EC20" i="21"/>
  <c r="EB20" i="21"/>
  <c r="EA20" i="21"/>
  <c r="DZ20" i="21"/>
  <c r="DY20" i="21"/>
  <c r="DX20" i="21"/>
  <c r="DW20" i="21"/>
  <c r="DV20" i="21"/>
  <c r="DU20" i="21"/>
  <c r="DT20" i="21"/>
  <c r="DS20" i="21"/>
  <c r="DR20" i="21"/>
  <c r="DQ20" i="21"/>
  <c r="DP20" i="21"/>
  <c r="DO20" i="21"/>
  <c r="DN20" i="21"/>
  <c r="DM20" i="21"/>
  <c r="DL20" i="21"/>
  <c r="DK20" i="21"/>
  <c r="DJ20" i="21"/>
  <c r="DI20" i="21"/>
  <c r="DH20" i="21"/>
  <c r="DG20" i="21"/>
  <c r="DF20" i="21"/>
  <c r="DE20" i="21"/>
  <c r="DD20" i="21"/>
  <c r="DC20" i="21"/>
  <c r="DB20" i="21"/>
  <c r="DA20" i="21"/>
  <c r="CZ20" i="21"/>
  <c r="CY20" i="21"/>
  <c r="CX20" i="21"/>
  <c r="CW20" i="21"/>
  <c r="CV20" i="21"/>
  <c r="CU20" i="21"/>
  <c r="CT20" i="21"/>
  <c r="CS20" i="21"/>
  <c r="CR20" i="21"/>
  <c r="CQ20" i="21"/>
  <c r="CP20" i="21"/>
  <c r="CO20" i="21"/>
  <c r="CN20" i="21"/>
  <c r="CM20" i="21"/>
  <c r="CL20" i="21"/>
  <c r="CK20" i="21"/>
  <c r="CJ20" i="21"/>
  <c r="CI20" i="21"/>
  <c r="CH20" i="21"/>
  <c r="CG20" i="21"/>
  <c r="CF20" i="21"/>
  <c r="CE20" i="21"/>
  <c r="CD20" i="21"/>
  <c r="CC20" i="21"/>
  <c r="CB20" i="21"/>
  <c r="CA20" i="21"/>
  <c r="BZ20" i="21"/>
  <c r="BY20" i="21"/>
  <c r="BX20" i="21"/>
  <c r="BW20" i="21"/>
  <c r="BV20" i="21"/>
  <c r="BU20" i="21"/>
  <c r="BT20" i="21"/>
  <c r="BS20" i="21"/>
  <c r="BR20" i="21"/>
  <c r="BQ20" i="21"/>
  <c r="BP20" i="21"/>
  <c r="BO20" i="21"/>
  <c r="BN20" i="21"/>
  <c r="BM20" i="21"/>
  <c r="BL20" i="21"/>
  <c r="BK20" i="21"/>
  <c r="BJ20" i="21"/>
  <c r="BI20" i="21"/>
  <c r="BH20" i="21"/>
  <c r="BG20" i="21"/>
  <c r="BF20" i="21"/>
  <c r="BE20" i="21"/>
  <c r="BD20" i="21"/>
  <c r="BC20" i="21"/>
  <c r="BB20" i="21"/>
  <c r="BA20" i="21"/>
  <c r="AZ20" i="21"/>
  <c r="AY20" i="21"/>
  <c r="GX18" i="21"/>
  <c r="GW18" i="21"/>
  <c r="GV18" i="21"/>
  <c r="GU18" i="21"/>
  <c r="GT18" i="21"/>
  <c r="GS18" i="21"/>
  <c r="GR18" i="21"/>
  <c r="GQ18" i="21"/>
  <c r="GP18" i="21"/>
  <c r="GO18" i="21"/>
  <c r="GN18" i="21"/>
  <c r="GM18" i="21"/>
  <c r="GL18" i="21"/>
  <c r="GK18" i="21"/>
  <c r="GJ18" i="21"/>
  <c r="GI18" i="21"/>
  <c r="GH18" i="21"/>
  <c r="GG18" i="21"/>
  <c r="GF18" i="21"/>
  <c r="GE18" i="21"/>
  <c r="GD18" i="21"/>
  <c r="GC18" i="21"/>
  <c r="GB18" i="21"/>
  <c r="GA18" i="21"/>
  <c r="FZ18" i="21"/>
  <c r="FY18" i="21"/>
  <c r="FX18" i="21"/>
  <c r="FW18" i="21"/>
  <c r="FV18" i="21"/>
  <c r="FU18" i="21"/>
  <c r="FT18" i="21"/>
  <c r="FS18" i="21"/>
  <c r="FR18" i="21"/>
  <c r="FQ18" i="21"/>
  <c r="FP18" i="21"/>
  <c r="FO18" i="21"/>
  <c r="FN18" i="21"/>
  <c r="FM18" i="21"/>
  <c r="FL18" i="21"/>
  <c r="FK18" i="21"/>
  <c r="FJ18" i="21"/>
  <c r="FI18" i="21"/>
  <c r="FH18" i="21"/>
  <c r="FG18" i="21"/>
  <c r="FF18" i="21"/>
  <c r="FE18" i="21"/>
  <c r="FD18" i="21"/>
  <c r="FC18" i="21"/>
  <c r="FB18" i="21"/>
  <c r="FA18" i="21"/>
  <c r="EZ18" i="21"/>
  <c r="EY18" i="21"/>
  <c r="EX18" i="21"/>
  <c r="EW18" i="21"/>
  <c r="EV18" i="21"/>
  <c r="EU18" i="21"/>
  <c r="ET18" i="21"/>
  <c r="ES18" i="21"/>
  <c r="ER18" i="21"/>
  <c r="EQ18" i="21"/>
  <c r="EP18" i="21"/>
  <c r="EO18" i="21"/>
  <c r="EN18" i="21"/>
  <c r="EM18" i="21"/>
  <c r="EL18" i="21"/>
  <c r="EK18" i="21"/>
  <c r="EJ18" i="21"/>
  <c r="EI18" i="21"/>
  <c r="EH18" i="21"/>
  <c r="EG18" i="21"/>
  <c r="EF18" i="21"/>
  <c r="EE18" i="21"/>
  <c r="ED18" i="21"/>
  <c r="EC18" i="21"/>
  <c r="EB18" i="21"/>
  <c r="EA18" i="21"/>
  <c r="DZ18" i="21"/>
  <c r="DY18" i="21"/>
  <c r="DX18" i="21"/>
  <c r="DW18" i="21"/>
  <c r="DV18" i="21"/>
  <c r="DU18" i="21"/>
  <c r="DT18" i="21"/>
  <c r="DS18" i="21"/>
  <c r="DR18" i="21"/>
  <c r="DQ18" i="21"/>
  <c r="DP18" i="21"/>
  <c r="DO18" i="21"/>
  <c r="DN18" i="21"/>
  <c r="DM18" i="21"/>
  <c r="DL18" i="21"/>
  <c r="DK18" i="21"/>
  <c r="DJ18" i="21"/>
  <c r="DI18" i="21"/>
  <c r="DH18" i="21"/>
  <c r="DG18" i="21"/>
  <c r="DF18" i="21"/>
  <c r="DE18" i="21"/>
  <c r="DD18" i="21"/>
  <c r="DC18" i="21"/>
  <c r="DB18" i="21"/>
  <c r="DA18" i="21"/>
  <c r="CZ18" i="21"/>
  <c r="CY18" i="21"/>
  <c r="CX18" i="21"/>
  <c r="CW18" i="21"/>
  <c r="CV18" i="21"/>
  <c r="CU18" i="21"/>
  <c r="CT18" i="21"/>
  <c r="CS18" i="21"/>
  <c r="CR18" i="21"/>
  <c r="CQ18" i="21"/>
  <c r="CP18" i="21"/>
  <c r="CO18" i="21"/>
  <c r="CN18" i="21"/>
  <c r="CM18" i="21"/>
  <c r="CL18" i="21"/>
  <c r="CK18" i="21"/>
  <c r="CJ18" i="21"/>
  <c r="CI18" i="21"/>
  <c r="CH18" i="21"/>
  <c r="CG18" i="21"/>
  <c r="CF18" i="21"/>
  <c r="CE18" i="21"/>
  <c r="CD18" i="21"/>
  <c r="CC18" i="21"/>
  <c r="CB18" i="21"/>
  <c r="CA18" i="21"/>
  <c r="BZ18" i="21"/>
  <c r="BY18" i="21"/>
  <c r="BX18" i="21"/>
  <c r="BW18" i="21"/>
  <c r="BV18" i="21"/>
  <c r="BU18" i="21"/>
  <c r="BT18" i="21"/>
  <c r="BS18" i="21"/>
  <c r="BR18" i="21"/>
  <c r="BQ18" i="21"/>
  <c r="BP18" i="21"/>
  <c r="BO18" i="21"/>
  <c r="BN18" i="21"/>
  <c r="BM18" i="21"/>
  <c r="BL18" i="21"/>
  <c r="BK18" i="21"/>
  <c r="BJ18" i="21"/>
  <c r="BI18" i="21"/>
  <c r="BH18" i="21"/>
  <c r="BG18" i="21"/>
  <c r="BF18" i="21"/>
  <c r="BE18" i="21"/>
  <c r="BD18" i="21"/>
  <c r="BC18" i="21"/>
  <c r="BB18" i="21"/>
  <c r="BA18" i="21"/>
  <c r="AZ18" i="21"/>
  <c r="AY18" i="21"/>
  <c r="GX16" i="21"/>
  <c r="GW16" i="21"/>
  <c r="GV16" i="21"/>
  <c r="GU16" i="21"/>
  <c r="GT16" i="21"/>
  <c r="GS16" i="21"/>
  <c r="GR16" i="21"/>
  <c r="GQ16" i="21"/>
  <c r="GP16" i="21"/>
  <c r="GO16" i="21"/>
  <c r="GN16" i="21"/>
  <c r="GM16" i="21"/>
  <c r="GL16" i="21"/>
  <c r="GK16" i="21"/>
  <c r="GJ16" i="21"/>
  <c r="GI16" i="21"/>
  <c r="GH16" i="21"/>
  <c r="GG16" i="21"/>
  <c r="GF16" i="21"/>
  <c r="GE16" i="21"/>
  <c r="GD16" i="21"/>
  <c r="GC16" i="21"/>
  <c r="GB16" i="21"/>
  <c r="GA16" i="21"/>
  <c r="FZ16" i="21"/>
  <c r="FY16" i="21"/>
  <c r="FX16" i="21"/>
  <c r="FW16" i="21"/>
  <c r="FV16" i="21"/>
  <c r="FU16" i="21"/>
  <c r="FT16" i="21"/>
  <c r="FS16" i="21"/>
  <c r="FR16" i="21"/>
  <c r="FQ16" i="21"/>
  <c r="FP16" i="21"/>
  <c r="FO16" i="21"/>
  <c r="FN16" i="21"/>
  <c r="FM16" i="21"/>
  <c r="FL16" i="21"/>
  <c r="FK16" i="21"/>
  <c r="FJ16" i="21"/>
  <c r="FI16" i="21"/>
  <c r="FH16" i="21"/>
  <c r="FG16" i="21"/>
  <c r="FF16" i="21"/>
  <c r="FE16" i="21"/>
  <c r="FD16" i="21"/>
  <c r="FC16" i="21"/>
  <c r="FB16" i="21"/>
  <c r="FA16" i="21"/>
  <c r="EZ16" i="21"/>
  <c r="EY16" i="21"/>
  <c r="EX16" i="21"/>
  <c r="EW16" i="21"/>
  <c r="EV16" i="21"/>
  <c r="EU16" i="21"/>
  <c r="ET16" i="21"/>
  <c r="ES16" i="21"/>
  <c r="ER16" i="21"/>
  <c r="EQ16" i="21"/>
  <c r="EP16" i="21"/>
  <c r="EO16" i="21"/>
  <c r="EN16" i="21"/>
  <c r="EM16" i="21"/>
  <c r="EL16" i="21"/>
  <c r="EK16" i="21"/>
  <c r="EJ16" i="21"/>
  <c r="EI16" i="21"/>
  <c r="EH16" i="21"/>
  <c r="EG16" i="21"/>
  <c r="EF16" i="21"/>
  <c r="EE16" i="21"/>
  <c r="ED16" i="21"/>
  <c r="EC16" i="21"/>
  <c r="EB16" i="21"/>
  <c r="EA16" i="21"/>
  <c r="DZ16" i="21"/>
  <c r="DY16" i="21"/>
  <c r="DX16" i="21"/>
  <c r="DW16" i="21"/>
  <c r="DV16" i="21"/>
  <c r="DU16" i="21"/>
  <c r="DT16" i="21"/>
  <c r="DS16" i="21"/>
  <c r="DR16" i="21"/>
  <c r="DQ16" i="21"/>
  <c r="DP16" i="21"/>
  <c r="DO16" i="21"/>
  <c r="DN16" i="21"/>
  <c r="DM16" i="21"/>
  <c r="DL16" i="21"/>
  <c r="DK16" i="21"/>
  <c r="DJ16" i="21"/>
  <c r="DI16" i="21"/>
  <c r="DH16" i="21"/>
  <c r="DG16" i="21"/>
  <c r="DF16" i="21"/>
  <c r="DE16" i="21"/>
  <c r="DD16" i="21"/>
  <c r="DC16" i="21"/>
  <c r="DB16" i="21"/>
  <c r="DA16" i="21"/>
  <c r="CZ16" i="21"/>
  <c r="CY16" i="21"/>
  <c r="CX16" i="21"/>
  <c r="CW16" i="21"/>
  <c r="CV16" i="21"/>
  <c r="CU16" i="21"/>
  <c r="CT16" i="21"/>
  <c r="CS16" i="21"/>
  <c r="CR16" i="21"/>
  <c r="CQ16" i="21"/>
  <c r="CP16" i="21"/>
  <c r="CO16" i="21"/>
  <c r="CN16" i="21"/>
  <c r="CM16" i="21"/>
  <c r="CL16" i="21"/>
  <c r="CK16" i="21"/>
  <c r="CJ16" i="21"/>
  <c r="CI16" i="21"/>
  <c r="CH16" i="21"/>
  <c r="CG16" i="21"/>
  <c r="CF16" i="21"/>
  <c r="CE16" i="21"/>
  <c r="CD16" i="21"/>
  <c r="CC16" i="21"/>
  <c r="CB16" i="21"/>
  <c r="CA16" i="21"/>
  <c r="BZ16" i="21"/>
  <c r="BY16" i="21"/>
  <c r="BX16" i="21"/>
  <c r="BW16" i="21"/>
  <c r="BV16" i="21"/>
  <c r="BU16" i="21"/>
  <c r="BT16" i="21"/>
  <c r="BS16" i="21"/>
  <c r="BR16" i="21"/>
  <c r="BQ16" i="21"/>
  <c r="BP16" i="21"/>
  <c r="BO16" i="21"/>
  <c r="BN16" i="21"/>
  <c r="BM16" i="21"/>
  <c r="BL16" i="21"/>
  <c r="BK16" i="21"/>
  <c r="BJ16" i="21"/>
  <c r="BI16" i="21"/>
  <c r="BH16" i="21"/>
  <c r="BG16" i="21"/>
  <c r="BF16" i="21"/>
  <c r="BE16" i="21"/>
  <c r="BD16" i="21"/>
  <c r="BC16" i="21"/>
  <c r="BB16" i="21"/>
  <c r="BA16" i="21"/>
  <c r="AZ16" i="21"/>
  <c r="AY16" i="21"/>
  <c r="GX12" i="21"/>
  <c r="GW12" i="21"/>
  <c r="GV12" i="21"/>
  <c r="GU12" i="21"/>
  <c r="GT12" i="21"/>
  <c r="GS12" i="21"/>
  <c r="GR12" i="21"/>
  <c r="GQ12" i="21"/>
  <c r="GP12" i="21"/>
  <c r="GO12" i="21"/>
  <c r="GN12" i="21"/>
  <c r="GM12" i="21"/>
  <c r="GL12" i="21"/>
  <c r="GK12" i="21"/>
  <c r="GJ12" i="21"/>
  <c r="GI12" i="21"/>
  <c r="GH12" i="21"/>
  <c r="GG12" i="21"/>
  <c r="GF12" i="21"/>
  <c r="GE12" i="21"/>
  <c r="GD12" i="21"/>
  <c r="GC12" i="21"/>
  <c r="GB12" i="21"/>
  <c r="GA12" i="21"/>
  <c r="FZ12" i="21"/>
  <c r="FY12" i="21"/>
  <c r="FX12" i="21"/>
  <c r="FW12" i="21"/>
  <c r="FV12" i="21"/>
  <c r="FU12" i="21"/>
  <c r="FT12" i="21"/>
  <c r="FS12" i="21"/>
  <c r="FR12" i="21"/>
  <c r="FQ12" i="21"/>
  <c r="FP12" i="21"/>
  <c r="FO12" i="21"/>
  <c r="FN12" i="21"/>
  <c r="FM12" i="21"/>
  <c r="FL12" i="21"/>
  <c r="FK12" i="21"/>
  <c r="FJ12" i="21"/>
  <c r="FI12" i="21"/>
  <c r="FH12" i="21"/>
  <c r="FG12" i="21"/>
  <c r="FF12" i="21"/>
  <c r="FE12" i="21"/>
  <c r="FD12" i="21"/>
  <c r="FC12" i="21"/>
  <c r="FB12" i="21"/>
  <c r="FA12" i="21"/>
  <c r="EZ12" i="21"/>
  <c r="EY12" i="21"/>
  <c r="EX12" i="21"/>
  <c r="EW12" i="21"/>
  <c r="EV12" i="21"/>
  <c r="EU12" i="21"/>
  <c r="ET12" i="21"/>
  <c r="ES12" i="21"/>
  <c r="ER12" i="21"/>
  <c r="EQ12" i="21"/>
  <c r="EP12" i="21"/>
  <c r="EO12" i="21"/>
  <c r="EN12" i="21"/>
  <c r="EM12" i="21"/>
  <c r="EL12" i="21"/>
  <c r="EK12" i="21"/>
  <c r="EJ12" i="21"/>
  <c r="EI12" i="21"/>
  <c r="EH12" i="21"/>
  <c r="EG12" i="21"/>
  <c r="EF12" i="21"/>
  <c r="EE12" i="21"/>
  <c r="ED12" i="21"/>
  <c r="EC12" i="21"/>
  <c r="EB12" i="21"/>
  <c r="EA12" i="21"/>
  <c r="DZ12" i="21"/>
  <c r="DY12" i="21"/>
  <c r="DX12" i="21"/>
  <c r="DW12" i="21"/>
  <c r="DV12" i="21"/>
  <c r="DU12" i="21"/>
  <c r="DT12" i="21"/>
  <c r="DS12" i="21"/>
  <c r="DR12" i="21"/>
  <c r="DQ12" i="21"/>
  <c r="DP12" i="21"/>
  <c r="DO12" i="21"/>
  <c r="DN12" i="21"/>
  <c r="DM12" i="21"/>
  <c r="DL12" i="21"/>
  <c r="DK12" i="21"/>
  <c r="DJ12" i="21"/>
  <c r="DI12" i="21"/>
  <c r="DH12" i="21"/>
  <c r="DG12" i="21"/>
  <c r="DF12" i="21"/>
  <c r="DE12" i="21"/>
  <c r="DD12" i="21"/>
  <c r="DC12" i="21"/>
  <c r="DB12" i="21"/>
  <c r="DA12" i="21"/>
  <c r="CZ12" i="21"/>
  <c r="CY12" i="21"/>
  <c r="CX12" i="21"/>
  <c r="CW12" i="21"/>
  <c r="CV12" i="21"/>
  <c r="CU12" i="21"/>
  <c r="CT12" i="21"/>
  <c r="CS12" i="21"/>
  <c r="CR12" i="21"/>
  <c r="CQ12" i="21"/>
  <c r="CP12" i="21"/>
  <c r="CO12" i="21"/>
  <c r="CN12" i="21"/>
  <c r="CM12" i="21"/>
  <c r="CL12" i="21"/>
  <c r="CK12" i="21"/>
  <c r="CJ12" i="21"/>
  <c r="CI12" i="21"/>
  <c r="CH12" i="21"/>
  <c r="CG12" i="21"/>
  <c r="CF12" i="21"/>
  <c r="CE12" i="21"/>
  <c r="CD12" i="21"/>
  <c r="CC12" i="21"/>
  <c r="CB12" i="21"/>
  <c r="CA12" i="21"/>
  <c r="BZ12" i="21"/>
  <c r="BY12" i="21"/>
  <c r="BX12" i="21"/>
  <c r="BW12" i="21"/>
  <c r="BV12" i="21"/>
  <c r="BU12" i="21"/>
  <c r="BT12" i="21"/>
  <c r="BS12" i="21"/>
  <c r="BR12" i="21"/>
  <c r="BQ12" i="21"/>
  <c r="BP12" i="21"/>
  <c r="BO12" i="21"/>
  <c r="BN12" i="21"/>
  <c r="BM12" i="21"/>
  <c r="BL12" i="21"/>
  <c r="BK12" i="21"/>
  <c r="BJ12" i="21"/>
  <c r="BI12" i="21"/>
  <c r="BH12" i="21"/>
  <c r="BG12" i="21"/>
  <c r="BF12" i="21"/>
  <c r="BE12" i="21"/>
  <c r="BD12" i="21"/>
  <c r="BC12" i="21"/>
  <c r="BB12" i="21"/>
  <c r="BA12" i="21"/>
  <c r="AZ12" i="21"/>
  <c r="AY12" i="21"/>
  <c r="GX11" i="21"/>
  <c r="GW11" i="21"/>
  <c r="GV11" i="21"/>
  <c r="GU11" i="21"/>
  <c r="GT11" i="21"/>
  <c r="GS11" i="21"/>
  <c r="GR11" i="21"/>
  <c r="GQ11" i="21"/>
  <c r="GP11" i="21"/>
  <c r="GO11" i="21"/>
  <c r="GN11" i="21"/>
  <c r="GM11" i="21"/>
  <c r="GL11" i="21"/>
  <c r="GK11" i="21"/>
  <c r="GJ11" i="21"/>
  <c r="GI11" i="21"/>
  <c r="GH11" i="21"/>
  <c r="GG11" i="21"/>
  <c r="GF11" i="21"/>
  <c r="GE11" i="21"/>
  <c r="GD11" i="21"/>
  <c r="GC11" i="21"/>
  <c r="GB11" i="21"/>
  <c r="GA11" i="21"/>
  <c r="FZ11" i="21"/>
  <c r="FY11" i="21"/>
  <c r="FX11" i="21"/>
  <c r="FW11" i="21"/>
  <c r="FV11" i="21"/>
  <c r="FU11" i="21"/>
  <c r="FT11" i="21"/>
  <c r="FS11" i="21"/>
  <c r="FR11" i="21"/>
  <c r="FQ11" i="21"/>
  <c r="FP11" i="21"/>
  <c r="FO11" i="21"/>
  <c r="FN11" i="21"/>
  <c r="FM11" i="21"/>
  <c r="FL11" i="21"/>
  <c r="FK11" i="21"/>
  <c r="FJ11" i="21"/>
  <c r="FI11" i="21"/>
  <c r="FH11" i="21"/>
  <c r="FG11" i="21"/>
  <c r="FF11" i="21"/>
  <c r="FE11" i="21"/>
  <c r="FD11" i="21"/>
  <c r="FC11" i="21"/>
  <c r="FB11" i="21"/>
  <c r="FA11" i="21"/>
  <c r="EZ11" i="21"/>
  <c r="EY11" i="21"/>
  <c r="EX11" i="21"/>
  <c r="EW11" i="21"/>
  <c r="EV11" i="21"/>
  <c r="EU11" i="21"/>
  <c r="ET11" i="21"/>
  <c r="ES11" i="21"/>
  <c r="ER11" i="21"/>
  <c r="EQ11" i="21"/>
  <c r="EP11" i="21"/>
  <c r="EO11" i="21"/>
  <c r="EN11" i="21"/>
  <c r="EM11" i="21"/>
  <c r="EL11" i="21"/>
  <c r="EK11" i="21"/>
  <c r="EJ11" i="21"/>
  <c r="EI11" i="21"/>
  <c r="EH11" i="21"/>
  <c r="EG11" i="21"/>
  <c r="EF11" i="21"/>
  <c r="EE11" i="21"/>
  <c r="ED11" i="21"/>
  <c r="EC11" i="21"/>
  <c r="EB11" i="21"/>
  <c r="EA11" i="21"/>
  <c r="DZ11" i="21"/>
  <c r="DY11" i="21"/>
  <c r="DX11" i="21"/>
  <c r="DW11" i="21"/>
  <c r="DV11" i="21"/>
  <c r="DU11" i="21"/>
  <c r="DT11" i="21"/>
  <c r="DS11" i="21"/>
  <c r="DR11" i="21"/>
  <c r="DQ11" i="21"/>
  <c r="DP11" i="21"/>
  <c r="DO11" i="21"/>
  <c r="DN11" i="21"/>
  <c r="DM11" i="21"/>
  <c r="DL11" i="21"/>
  <c r="DK11" i="21"/>
  <c r="DJ11" i="21"/>
  <c r="DI11" i="21"/>
  <c r="DH11" i="21"/>
  <c r="DG11" i="21"/>
  <c r="DF11" i="21"/>
  <c r="DE11" i="21"/>
  <c r="DD11" i="21"/>
  <c r="DC11" i="21"/>
  <c r="DB11" i="21"/>
  <c r="DA11" i="21"/>
  <c r="CZ11" i="21"/>
  <c r="CY11" i="21"/>
  <c r="CX11" i="21"/>
  <c r="CW11" i="21"/>
  <c r="CV11" i="21"/>
  <c r="CU11" i="21"/>
  <c r="CT11" i="21"/>
  <c r="CS11" i="21"/>
  <c r="CR11" i="21"/>
  <c r="CQ11" i="21"/>
  <c r="CP11" i="21"/>
  <c r="CO11" i="21"/>
  <c r="CN11" i="21"/>
  <c r="CM11" i="21"/>
  <c r="CL11" i="21"/>
  <c r="CK11" i="21"/>
  <c r="CJ11" i="21"/>
  <c r="CI11" i="21"/>
  <c r="CH11" i="21"/>
  <c r="CG11" i="21"/>
  <c r="CF11" i="21"/>
  <c r="CE11" i="21"/>
  <c r="CD11" i="21"/>
  <c r="CC11" i="21"/>
  <c r="CB11" i="21"/>
  <c r="CA11" i="21"/>
  <c r="BZ11" i="21"/>
  <c r="BY11" i="21"/>
  <c r="BX11" i="21"/>
  <c r="BW11" i="21"/>
  <c r="BV11" i="21"/>
  <c r="BU11" i="21"/>
  <c r="BT11" i="21"/>
  <c r="BS11" i="21"/>
  <c r="BR11" i="21"/>
  <c r="BQ11" i="21"/>
  <c r="BP11" i="21"/>
  <c r="BO11" i="21"/>
  <c r="BN11" i="21"/>
  <c r="BM11" i="21"/>
  <c r="BL11" i="21"/>
  <c r="BK11" i="21"/>
  <c r="BJ11" i="21"/>
  <c r="BI11" i="21"/>
  <c r="BH11" i="21"/>
  <c r="BG11" i="21"/>
  <c r="BF11" i="21"/>
  <c r="BE11" i="21"/>
  <c r="BD11" i="21"/>
  <c r="BC11" i="21"/>
  <c r="BB11" i="21"/>
  <c r="BA11" i="21"/>
  <c r="AZ11" i="21"/>
  <c r="AY11" i="21"/>
  <c r="GX9" i="21"/>
  <c r="GW9" i="21"/>
  <c r="GV9" i="21"/>
  <c r="GU9" i="21"/>
  <c r="GT9" i="21"/>
  <c r="GS9" i="21"/>
  <c r="GR9" i="21"/>
  <c r="GQ9" i="21"/>
  <c r="GP9" i="21"/>
  <c r="GO9" i="21"/>
  <c r="GN9" i="21"/>
  <c r="GM9" i="21"/>
  <c r="GL9" i="21"/>
  <c r="GK9" i="21"/>
  <c r="GJ9" i="21"/>
  <c r="GI9" i="21"/>
  <c r="GH9" i="21"/>
  <c r="GG9" i="21"/>
  <c r="GF9" i="21"/>
  <c r="GE9" i="21"/>
  <c r="GD9" i="21"/>
  <c r="GC9" i="21"/>
  <c r="GB9" i="21"/>
  <c r="GA9" i="21"/>
  <c r="FZ9" i="21"/>
  <c r="FY9" i="21"/>
  <c r="FX9" i="21"/>
  <c r="FW9" i="21"/>
  <c r="FV9" i="21"/>
  <c r="FU9" i="21"/>
  <c r="FT9" i="21"/>
  <c r="FS9" i="21"/>
  <c r="FR9" i="21"/>
  <c r="FQ9" i="21"/>
  <c r="FP9" i="21"/>
  <c r="FO9" i="21"/>
  <c r="FN9" i="21"/>
  <c r="FM9" i="21"/>
  <c r="FL9" i="21"/>
  <c r="FK9" i="21"/>
  <c r="FJ9" i="21"/>
  <c r="FI9" i="21"/>
  <c r="FH9" i="21"/>
  <c r="FG9" i="21"/>
  <c r="FF9" i="21"/>
  <c r="FE9" i="21"/>
  <c r="FD9" i="21"/>
  <c r="FC9" i="21"/>
  <c r="FB9" i="21"/>
  <c r="FA9" i="21"/>
  <c r="EZ9" i="21"/>
  <c r="EY9" i="21"/>
  <c r="EX9" i="21"/>
  <c r="EW9" i="21"/>
  <c r="EV9" i="21"/>
  <c r="EU9" i="21"/>
  <c r="ET9" i="21"/>
  <c r="ES9" i="21"/>
  <c r="ER9" i="21"/>
  <c r="EQ9" i="21"/>
  <c r="EP9" i="21"/>
  <c r="EO9" i="21"/>
  <c r="EN9" i="21"/>
  <c r="EM9" i="21"/>
  <c r="EL9" i="21"/>
  <c r="EK9" i="21"/>
  <c r="EJ9" i="21"/>
  <c r="EI9" i="21"/>
  <c r="EH9" i="21"/>
  <c r="EG9" i="21"/>
  <c r="EF9" i="21"/>
  <c r="EE9" i="21"/>
  <c r="ED9" i="21"/>
  <c r="EC9" i="21"/>
  <c r="EB9" i="21"/>
  <c r="EA9" i="21"/>
  <c r="DZ9" i="21"/>
  <c r="DY9" i="21"/>
  <c r="DX9" i="21"/>
  <c r="DW9" i="21"/>
  <c r="DV9" i="21"/>
  <c r="DU9" i="21"/>
  <c r="DT9" i="21"/>
  <c r="DS9" i="21"/>
  <c r="DR9" i="21"/>
  <c r="DQ9" i="21"/>
  <c r="DP9" i="21"/>
  <c r="DO9" i="21"/>
  <c r="DN9" i="21"/>
  <c r="DM9" i="21"/>
  <c r="DL9" i="21"/>
  <c r="DK9" i="21"/>
  <c r="DJ9" i="21"/>
  <c r="DI9" i="21"/>
  <c r="DH9" i="21"/>
  <c r="DG9" i="21"/>
  <c r="DF9" i="21"/>
  <c r="DE9" i="21"/>
  <c r="DD9" i="21"/>
  <c r="DC9" i="21"/>
  <c r="DB9" i="21"/>
  <c r="DA9" i="21"/>
  <c r="CZ9" i="21"/>
  <c r="CY9" i="21"/>
  <c r="CX9" i="21"/>
  <c r="CW9" i="21"/>
  <c r="CV9" i="21"/>
  <c r="CU9" i="21"/>
  <c r="CT9" i="21"/>
  <c r="CS9" i="21"/>
  <c r="CR9" i="21"/>
  <c r="CQ9" i="21"/>
  <c r="CP9" i="21"/>
  <c r="CO9" i="21"/>
  <c r="CN9" i="21"/>
  <c r="CM9" i="21"/>
  <c r="CL9" i="21"/>
  <c r="CK9" i="21"/>
  <c r="CJ9" i="21"/>
  <c r="CI9" i="21"/>
  <c r="CH9" i="21"/>
  <c r="CG9" i="21"/>
  <c r="CF9" i="21"/>
  <c r="CE9" i="21"/>
  <c r="CD9" i="21"/>
  <c r="CC9" i="21"/>
  <c r="CB9" i="21"/>
  <c r="CA9" i="21"/>
  <c r="BZ9" i="21"/>
  <c r="BY9" i="21"/>
  <c r="BX9" i="21"/>
  <c r="BW9" i="21"/>
  <c r="BV9" i="21"/>
  <c r="BU9" i="21"/>
  <c r="BT9" i="21"/>
  <c r="BS9" i="21"/>
  <c r="BR9" i="21"/>
  <c r="BQ9" i="21"/>
  <c r="BP9" i="21"/>
  <c r="BO9" i="21"/>
  <c r="BN9" i="21"/>
  <c r="BM9" i="21"/>
  <c r="BL9" i="21"/>
  <c r="BK9" i="21"/>
  <c r="BJ9" i="21"/>
  <c r="BI9" i="21"/>
  <c r="BH9" i="21"/>
  <c r="BG9" i="21"/>
  <c r="BF9" i="21"/>
  <c r="BE9" i="21"/>
  <c r="BD9" i="21"/>
  <c r="BC9" i="21"/>
  <c r="BB9" i="21"/>
  <c r="BA9" i="21"/>
  <c r="AZ9" i="21"/>
  <c r="AY9" i="21"/>
  <c r="GX8" i="21"/>
  <c r="GW8" i="21"/>
  <c r="GV8" i="21"/>
  <c r="GU8" i="21"/>
  <c r="GT8" i="21"/>
  <c r="GS8" i="21"/>
  <c r="GR8" i="21"/>
  <c r="GQ8" i="21"/>
  <c r="GP8" i="21"/>
  <c r="GO8" i="21"/>
  <c r="GN8" i="21"/>
  <c r="GM8" i="21"/>
  <c r="GL8" i="21"/>
  <c r="GK8" i="21"/>
  <c r="GJ8" i="21"/>
  <c r="GI8" i="21"/>
  <c r="GH8" i="21"/>
  <c r="GG8" i="21"/>
  <c r="GF8" i="21"/>
  <c r="GE8" i="21"/>
  <c r="GD8" i="21"/>
  <c r="GC8" i="21"/>
  <c r="GB8" i="21"/>
  <c r="GA8" i="21"/>
  <c r="FZ8" i="21"/>
  <c r="FY8" i="21"/>
  <c r="FX8" i="21"/>
  <c r="FW8" i="21"/>
  <c r="FV8" i="21"/>
  <c r="FU8" i="21"/>
  <c r="FT8" i="21"/>
  <c r="FS8" i="21"/>
  <c r="FR8" i="21"/>
  <c r="FQ8" i="21"/>
  <c r="FP8" i="21"/>
  <c r="FO8" i="21"/>
  <c r="FN8" i="21"/>
  <c r="FM8" i="21"/>
  <c r="FL8" i="21"/>
  <c r="FK8" i="21"/>
  <c r="FJ8" i="21"/>
  <c r="FI8" i="21"/>
  <c r="FH8" i="21"/>
  <c r="FG8" i="21"/>
  <c r="FF8" i="21"/>
  <c r="FE8" i="21"/>
  <c r="FD8" i="21"/>
  <c r="FC8" i="21"/>
  <c r="FB8" i="21"/>
  <c r="FA8" i="21"/>
  <c r="EZ8" i="21"/>
  <c r="EY8" i="21"/>
  <c r="EX8" i="21"/>
  <c r="EW8" i="21"/>
  <c r="EV8" i="21"/>
  <c r="EU8" i="21"/>
  <c r="ET8" i="21"/>
  <c r="ES8" i="21"/>
  <c r="ER8" i="21"/>
  <c r="EQ8" i="21"/>
  <c r="EP8" i="21"/>
  <c r="EO8" i="21"/>
  <c r="EN8" i="21"/>
  <c r="EM8" i="21"/>
  <c r="EL8" i="21"/>
  <c r="EK8" i="21"/>
  <c r="EJ8" i="21"/>
  <c r="EI8" i="21"/>
  <c r="EH8" i="21"/>
  <c r="EG8" i="21"/>
  <c r="EF8" i="21"/>
  <c r="EE8" i="21"/>
  <c r="ED8" i="21"/>
  <c r="EC8" i="21"/>
  <c r="EB8" i="21"/>
  <c r="EA8" i="21"/>
  <c r="DZ8" i="21"/>
  <c r="DY8" i="21"/>
  <c r="DX8" i="21"/>
  <c r="DW8" i="21"/>
  <c r="DV8" i="21"/>
  <c r="DU8" i="21"/>
  <c r="DT8" i="21"/>
  <c r="DS8" i="21"/>
  <c r="DR8" i="21"/>
  <c r="DQ8" i="21"/>
  <c r="DP8" i="21"/>
  <c r="DO8" i="21"/>
  <c r="DN8" i="21"/>
  <c r="DM8" i="21"/>
  <c r="DL8" i="21"/>
  <c r="DK8" i="21"/>
  <c r="DJ8" i="21"/>
  <c r="DI8" i="21"/>
  <c r="DH8" i="21"/>
  <c r="DG8" i="21"/>
  <c r="DF8" i="21"/>
  <c r="DE8" i="21"/>
  <c r="DD8" i="21"/>
  <c r="DC8" i="21"/>
  <c r="DB8" i="21"/>
  <c r="DA8" i="21"/>
  <c r="CZ8" i="21"/>
  <c r="CY8" i="21"/>
  <c r="CX8" i="21"/>
  <c r="CW8" i="21"/>
  <c r="CV8" i="21"/>
  <c r="CU8" i="21"/>
  <c r="CT8" i="21"/>
  <c r="CS8" i="21"/>
  <c r="CR8" i="21"/>
  <c r="CQ8" i="21"/>
  <c r="CP8" i="21"/>
  <c r="CO8" i="21"/>
  <c r="CN8" i="21"/>
  <c r="CM8" i="21"/>
  <c r="CL8" i="21"/>
  <c r="CK8" i="21"/>
  <c r="CJ8" i="21"/>
  <c r="CI8" i="21"/>
  <c r="CH8" i="21"/>
  <c r="CG8" i="21"/>
  <c r="CF8" i="21"/>
  <c r="CE8" i="21"/>
  <c r="CD8" i="21"/>
  <c r="CC8" i="21"/>
  <c r="CB8" i="21"/>
  <c r="CA8" i="21"/>
  <c r="BZ8" i="21"/>
  <c r="BY8" i="21"/>
  <c r="BX8" i="21"/>
  <c r="BW8" i="21"/>
  <c r="BV8" i="21"/>
  <c r="BU8" i="21"/>
  <c r="BT8" i="21"/>
  <c r="BS8" i="21"/>
  <c r="BR8" i="21"/>
  <c r="BQ8" i="21"/>
  <c r="BP8" i="21"/>
  <c r="BO8" i="21"/>
  <c r="BN8" i="21"/>
  <c r="BM8" i="21"/>
  <c r="BL8" i="21"/>
  <c r="BK8" i="21"/>
  <c r="BJ8" i="21"/>
  <c r="BI8" i="21"/>
  <c r="BH8" i="21"/>
  <c r="BG8" i="21"/>
  <c r="BF8" i="21"/>
  <c r="BE8" i="21"/>
  <c r="BD8" i="21"/>
  <c r="BC8" i="21"/>
  <c r="BB8" i="21"/>
  <c r="BA8" i="21"/>
  <c r="AZ8" i="21"/>
  <c r="AY8" i="21"/>
  <c r="GX6" i="21"/>
  <c r="GW6" i="21"/>
  <c r="GV6" i="21"/>
  <c r="GU6" i="21"/>
  <c r="GT6" i="21"/>
  <c r="GS6" i="21"/>
  <c r="GR6" i="21"/>
  <c r="GQ6" i="21"/>
  <c r="GP6" i="21"/>
  <c r="GO6" i="21"/>
  <c r="GN6" i="21"/>
  <c r="GM6" i="21"/>
  <c r="GL6" i="21"/>
  <c r="GK6" i="21"/>
  <c r="GJ6" i="21"/>
  <c r="GI6" i="21"/>
  <c r="GH6" i="21"/>
  <c r="GG6" i="21"/>
  <c r="GF6" i="21"/>
  <c r="GE6" i="21"/>
  <c r="GD6" i="21"/>
  <c r="GC6" i="21"/>
  <c r="GB6" i="21"/>
  <c r="GA6" i="21"/>
  <c r="FZ6" i="21"/>
  <c r="FY6" i="21"/>
  <c r="FX6" i="21"/>
  <c r="FW6" i="21"/>
  <c r="FV6" i="21"/>
  <c r="FU6" i="21"/>
  <c r="FT6" i="21"/>
  <c r="FS6" i="21"/>
  <c r="FR6" i="21"/>
  <c r="FQ6" i="21"/>
  <c r="FP6" i="21"/>
  <c r="FO6" i="21"/>
  <c r="FN6" i="21"/>
  <c r="FM6" i="21"/>
  <c r="FL6" i="21"/>
  <c r="FK6" i="21"/>
  <c r="FJ6" i="21"/>
  <c r="FI6" i="21"/>
  <c r="FH6" i="21"/>
  <c r="FG6" i="21"/>
  <c r="FF6" i="21"/>
  <c r="FE6" i="21"/>
  <c r="FD6" i="21"/>
  <c r="FC6" i="21"/>
  <c r="FB6" i="21"/>
  <c r="FA6" i="21"/>
  <c r="EZ6" i="21"/>
  <c r="EY6" i="21"/>
  <c r="EX6" i="21"/>
  <c r="EW6" i="21"/>
  <c r="EV6" i="21"/>
  <c r="EU6" i="21"/>
  <c r="ET6" i="21"/>
  <c r="ES6" i="21"/>
  <c r="ER6" i="21"/>
  <c r="EQ6" i="21"/>
  <c r="EP6" i="21"/>
  <c r="EO6" i="21"/>
  <c r="EN6" i="21"/>
  <c r="EM6" i="21"/>
  <c r="EL6" i="21"/>
  <c r="EK6" i="21"/>
  <c r="EJ6" i="21"/>
  <c r="EI6" i="21"/>
  <c r="EH6" i="21"/>
  <c r="EG6" i="21"/>
  <c r="EF6" i="21"/>
  <c r="EE6" i="21"/>
  <c r="ED6" i="21"/>
  <c r="EC6" i="21"/>
  <c r="EB6" i="21"/>
  <c r="EA6" i="21"/>
  <c r="DZ6" i="21"/>
  <c r="DY6" i="21"/>
  <c r="DX6" i="21"/>
  <c r="DW6" i="21"/>
  <c r="DV6" i="21"/>
  <c r="DU6" i="21"/>
  <c r="DT6" i="21"/>
  <c r="DS6" i="21"/>
  <c r="DR6" i="21"/>
  <c r="DQ6" i="21"/>
  <c r="DP6" i="21"/>
  <c r="DO6" i="21"/>
  <c r="DN6" i="21"/>
  <c r="DM6" i="21"/>
  <c r="DL6" i="21"/>
  <c r="DK6" i="21"/>
  <c r="DJ6" i="21"/>
  <c r="DI6" i="21"/>
  <c r="DH6" i="21"/>
  <c r="DG6" i="21"/>
  <c r="DF6" i="21"/>
  <c r="DE6" i="21"/>
  <c r="DD6" i="21"/>
  <c r="DC6" i="21"/>
  <c r="DB6" i="21"/>
  <c r="DA6" i="21"/>
  <c r="CZ6" i="21"/>
  <c r="CY6" i="21"/>
  <c r="CX6" i="21"/>
  <c r="CW6" i="21"/>
  <c r="CV6" i="21"/>
  <c r="CU6" i="21"/>
  <c r="CT6" i="21"/>
  <c r="CS6" i="21"/>
  <c r="CR6" i="21"/>
  <c r="CQ6" i="21"/>
  <c r="CP6" i="21"/>
  <c r="CO6" i="21"/>
  <c r="CN6" i="21"/>
  <c r="CM6" i="21"/>
  <c r="CL6" i="21"/>
  <c r="CK6" i="21"/>
  <c r="CJ6" i="21"/>
  <c r="CI6" i="21"/>
  <c r="CH6" i="21"/>
  <c r="CG6" i="21"/>
  <c r="CF6" i="21"/>
  <c r="CE6" i="21"/>
  <c r="CD6" i="21"/>
  <c r="CC6" i="21"/>
  <c r="CB6" i="21"/>
  <c r="CA6" i="21"/>
  <c r="BZ6" i="21"/>
  <c r="BY6" i="21"/>
  <c r="BX6" i="21"/>
  <c r="BW6" i="21"/>
  <c r="BV6" i="21"/>
  <c r="BU6" i="21"/>
  <c r="BT6" i="21"/>
  <c r="BS6" i="21"/>
  <c r="BR6" i="21"/>
  <c r="BQ6" i="21"/>
  <c r="BP6" i="21"/>
  <c r="BO6" i="21"/>
  <c r="BN6" i="21"/>
  <c r="BM6" i="21"/>
  <c r="BL6" i="21"/>
  <c r="BK6" i="21"/>
  <c r="BJ6" i="21"/>
  <c r="BI6" i="21"/>
  <c r="BH6" i="21"/>
  <c r="BG6" i="21"/>
  <c r="BF6" i="21"/>
  <c r="BE6" i="21"/>
  <c r="BD6" i="21"/>
  <c r="BC6" i="21"/>
  <c r="BB6" i="21"/>
  <c r="BA6" i="21"/>
  <c r="AZ6" i="21"/>
  <c r="AY6" i="21"/>
  <c r="GX4" i="21"/>
  <c r="GW4" i="21"/>
  <c r="GV4" i="21"/>
  <c r="GU4" i="21"/>
  <c r="GT4" i="21"/>
  <c r="GS4" i="21"/>
  <c r="GR4" i="21"/>
  <c r="GQ4" i="21"/>
  <c r="GP4" i="21"/>
  <c r="GO4" i="21"/>
  <c r="GN4" i="21"/>
  <c r="GM4" i="21"/>
  <c r="GL4" i="21"/>
  <c r="GK4" i="21"/>
  <c r="GJ4" i="21"/>
  <c r="GI4" i="21"/>
  <c r="GH4" i="21"/>
  <c r="GG4" i="21"/>
  <c r="GF4" i="21"/>
  <c r="GE4" i="21"/>
  <c r="GD4" i="21"/>
  <c r="GC4" i="21"/>
  <c r="GB4" i="21"/>
  <c r="GA4" i="21"/>
  <c r="FZ4" i="21"/>
  <c r="FY4" i="21"/>
  <c r="FX4" i="21"/>
  <c r="FW4" i="21"/>
  <c r="FV4" i="21"/>
  <c r="FU4" i="21"/>
  <c r="FT4" i="21"/>
  <c r="FS4" i="21"/>
  <c r="FR4" i="21"/>
  <c r="FQ4" i="21"/>
  <c r="FP4" i="21"/>
  <c r="FO4" i="21"/>
  <c r="FN4" i="21"/>
  <c r="FM4" i="21"/>
  <c r="FL4" i="21"/>
  <c r="FK4" i="21"/>
  <c r="FJ4" i="21"/>
  <c r="FI4" i="21"/>
  <c r="FH4" i="21"/>
  <c r="FG4" i="21"/>
  <c r="FF4" i="21"/>
  <c r="FE4" i="21"/>
  <c r="FD4" i="21"/>
  <c r="FC4" i="21"/>
  <c r="FB4" i="21"/>
  <c r="FA4" i="21"/>
  <c r="EZ4" i="21"/>
  <c r="EY4" i="21"/>
  <c r="EX4" i="21"/>
  <c r="EW4" i="21"/>
  <c r="EV4" i="21"/>
  <c r="EU4" i="21"/>
  <c r="ET4" i="21"/>
  <c r="ES4" i="21"/>
  <c r="ER4" i="21"/>
  <c r="EQ4" i="21"/>
  <c r="EP4" i="21"/>
  <c r="EO4" i="21"/>
  <c r="EN4" i="21"/>
  <c r="EM4" i="21"/>
  <c r="EL4" i="21"/>
  <c r="EK4" i="21"/>
  <c r="EJ4" i="21"/>
  <c r="EI4" i="21"/>
  <c r="EH4" i="21"/>
  <c r="EG4" i="21"/>
  <c r="EF4" i="21"/>
  <c r="EE4" i="21"/>
  <c r="ED4" i="21"/>
  <c r="EC4" i="21"/>
  <c r="EB4" i="21"/>
  <c r="EA4" i="21"/>
  <c r="DZ4" i="21"/>
  <c r="DY4" i="21"/>
  <c r="DX4" i="21"/>
  <c r="DW4" i="21"/>
  <c r="DV4" i="21"/>
  <c r="DU4" i="21"/>
  <c r="DT4" i="21"/>
  <c r="DS4" i="21"/>
  <c r="DR4" i="21"/>
  <c r="DQ4" i="21"/>
  <c r="DP4" i="21"/>
  <c r="DO4" i="21"/>
  <c r="DN4" i="21"/>
  <c r="DM4" i="21"/>
  <c r="DL4" i="21"/>
  <c r="DK4" i="21"/>
  <c r="DJ4" i="21"/>
  <c r="DI4" i="21"/>
  <c r="DH4" i="21"/>
  <c r="DG4" i="21"/>
  <c r="DF4" i="21"/>
  <c r="DE4" i="21"/>
  <c r="DD4" i="21"/>
  <c r="DC4" i="21"/>
  <c r="DB4" i="21"/>
  <c r="DA4" i="21"/>
  <c r="CZ4" i="21"/>
  <c r="CY4" i="21"/>
  <c r="CX4" i="21"/>
  <c r="CW4" i="21"/>
  <c r="CV4" i="21"/>
  <c r="CU4" i="21"/>
  <c r="CT4" i="21"/>
  <c r="CS4" i="21"/>
  <c r="CR4" i="21"/>
  <c r="CQ4" i="21"/>
  <c r="CP4" i="21"/>
  <c r="CO4" i="21"/>
  <c r="CN4" i="21"/>
  <c r="CM4" i="21"/>
  <c r="CL4" i="21"/>
  <c r="CK4" i="21"/>
  <c r="CJ4" i="21"/>
  <c r="CI4" i="21"/>
  <c r="CH4" i="21"/>
  <c r="CG4" i="21"/>
  <c r="CF4" i="21"/>
  <c r="CE4" i="21"/>
  <c r="CD4" i="21"/>
  <c r="CC4" i="21"/>
  <c r="CB4" i="21"/>
  <c r="CA4" i="21"/>
  <c r="BZ4" i="21"/>
  <c r="BY4" i="21"/>
  <c r="BX4" i="21"/>
  <c r="BW4" i="21"/>
  <c r="BV4" i="21"/>
  <c r="BU4" i="21"/>
  <c r="BT4" i="21"/>
  <c r="BS4" i="21"/>
  <c r="BR4" i="21"/>
  <c r="BQ4" i="21"/>
  <c r="BP4" i="21"/>
  <c r="BO4" i="21"/>
  <c r="BN4" i="21"/>
  <c r="BM4" i="21"/>
  <c r="BL4" i="21"/>
  <c r="BK4" i="21"/>
  <c r="BJ4" i="21"/>
  <c r="BI4" i="21"/>
  <c r="BH4" i="21"/>
  <c r="BG4" i="21"/>
  <c r="BF4" i="21"/>
  <c r="BE4" i="21"/>
  <c r="BD4" i="21"/>
  <c r="BC4" i="21"/>
  <c r="BB4" i="21"/>
  <c r="BA4" i="21"/>
  <c r="AZ4" i="21"/>
  <c r="AX51" i="21"/>
  <c r="AX52" i="21" s="1"/>
  <c r="AW51" i="21"/>
  <c r="AW52" i="21" s="1"/>
  <c r="AV51" i="21"/>
  <c r="AV52" i="21" s="1"/>
  <c r="AU51" i="21"/>
  <c r="AU52" i="21" s="1"/>
  <c r="AT51" i="21"/>
  <c r="AT52" i="21" s="1"/>
  <c r="AS51" i="21"/>
  <c r="AS52" i="21" s="1"/>
  <c r="AR51" i="21"/>
  <c r="AR52" i="21" s="1"/>
  <c r="AQ51" i="21"/>
  <c r="AQ52" i="21" s="1"/>
  <c r="AP51" i="21"/>
  <c r="AP52" i="21" s="1"/>
  <c r="AO51" i="21"/>
  <c r="AO52" i="21" s="1"/>
  <c r="AN51" i="21"/>
  <c r="AN52" i="21" s="1"/>
  <c r="AM51" i="21"/>
  <c r="AM52" i="21" s="1"/>
  <c r="AL51" i="21"/>
  <c r="AL52" i="21" s="1"/>
  <c r="AK51" i="21"/>
  <c r="AK52" i="21" s="1"/>
  <c r="AJ51" i="21"/>
  <c r="AJ52" i="21" s="1"/>
  <c r="AI51" i="21"/>
  <c r="AI52" i="21" s="1"/>
  <c r="AH51" i="21"/>
  <c r="AH52" i="21" s="1"/>
  <c r="AG51" i="21"/>
  <c r="AG52" i="21" s="1"/>
  <c r="AF51" i="21"/>
  <c r="AF52" i="21" s="1"/>
  <c r="AE51" i="21"/>
  <c r="AE52" i="21" s="1"/>
  <c r="AD51" i="21"/>
  <c r="AD52" i="21" s="1"/>
  <c r="AC51" i="21"/>
  <c r="AC52" i="21" s="1"/>
  <c r="AB51" i="21"/>
  <c r="AB52" i="21" s="1"/>
  <c r="AA51" i="21"/>
  <c r="AA52" i="21" s="1"/>
  <c r="Z51" i="21"/>
  <c r="Z52" i="21" s="1"/>
  <c r="Y51" i="21"/>
  <c r="Y52" i="21" s="1"/>
  <c r="X51" i="21"/>
  <c r="X52" i="21" s="1"/>
  <c r="W51" i="21"/>
  <c r="W52" i="21" s="1"/>
  <c r="V51" i="21"/>
  <c r="V52" i="21" s="1"/>
  <c r="U51" i="21"/>
  <c r="U52" i="21" s="1"/>
  <c r="T51" i="21"/>
  <c r="T52" i="21" s="1"/>
  <c r="S51" i="21"/>
  <c r="S52" i="21" s="1"/>
  <c r="R51" i="21"/>
  <c r="R52" i="21" s="1"/>
  <c r="Q51" i="21"/>
  <c r="Q52" i="21" s="1"/>
  <c r="P51" i="21"/>
  <c r="P52" i="21" s="1"/>
  <c r="O51" i="21"/>
  <c r="O52" i="21" s="1"/>
  <c r="N51" i="21"/>
  <c r="N52" i="21" s="1"/>
  <c r="M51" i="21"/>
  <c r="M52" i="21" s="1"/>
  <c r="L51" i="21"/>
  <c r="L52" i="21" s="1"/>
  <c r="K51" i="21"/>
  <c r="K52" i="21" s="1"/>
  <c r="J51" i="21"/>
  <c r="J52" i="21" s="1"/>
  <c r="I51" i="21"/>
  <c r="I52" i="21" s="1"/>
  <c r="H51" i="21"/>
  <c r="H52" i="21" s="1"/>
  <c r="G51" i="21"/>
  <c r="G52" i="21" s="1"/>
  <c r="F51" i="21"/>
  <c r="F52" i="21" s="1"/>
  <c r="E51" i="21"/>
  <c r="E52" i="21" s="1"/>
  <c r="D51" i="21"/>
  <c r="D52" i="21" s="1"/>
  <c r="C51" i="21"/>
  <c r="C52" i="21" s="1"/>
  <c r="AX50" i="21"/>
  <c r="AW50" i="21"/>
  <c r="AO50" i="21"/>
  <c r="AN50" i="21"/>
  <c r="AM50" i="21"/>
  <c r="AL50" i="21"/>
  <c r="AK50" i="21"/>
  <c r="AC50" i="21"/>
  <c r="AB50" i="21"/>
  <c r="AA50" i="21"/>
  <c r="Z50" i="21"/>
  <c r="Y50" i="21"/>
  <c r="Q50" i="21"/>
  <c r="P50" i="21"/>
  <c r="O50" i="21"/>
  <c r="N50" i="21"/>
  <c r="M50" i="21"/>
  <c r="E50" i="21"/>
  <c r="D50" i="21"/>
  <c r="C50" i="21"/>
  <c r="AX39" i="21"/>
  <c r="AW39" i="21"/>
  <c r="AV39" i="21"/>
  <c r="AU39" i="21"/>
  <c r="AT39" i="21"/>
  <c r="AS39" i="21"/>
  <c r="AR39" i="21"/>
  <c r="AQ39" i="21"/>
  <c r="AP39" i="21"/>
  <c r="AO39" i="21"/>
  <c r="AN39" i="21"/>
  <c r="AM39" i="21"/>
  <c r="AL39" i="21"/>
  <c r="AK39" i="21"/>
  <c r="AJ39" i="21"/>
  <c r="AI39" i="21"/>
  <c r="AH39" i="21"/>
  <c r="AG39" i="21"/>
  <c r="AF39" i="21"/>
  <c r="AE39" i="21"/>
  <c r="AD39" i="21"/>
  <c r="AC39" i="21"/>
  <c r="AB39" i="21"/>
  <c r="AA39" i="21"/>
  <c r="Z39" i="21"/>
  <c r="Y39" i="21"/>
  <c r="X39" i="21"/>
  <c r="W39" i="21"/>
  <c r="V39" i="21"/>
  <c r="U39" i="21"/>
  <c r="T39" i="21"/>
  <c r="S39" i="21"/>
  <c r="R39" i="21"/>
  <c r="Q39" i="21"/>
  <c r="P39" i="21"/>
  <c r="O39" i="21"/>
  <c r="N39" i="21"/>
  <c r="M39" i="21"/>
  <c r="L39" i="21"/>
  <c r="K39" i="21"/>
  <c r="J39" i="21"/>
  <c r="I39" i="21"/>
  <c r="H39" i="21"/>
  <c r="G39" i="21"/>
  <c r="F39" i="21"/>
  <c r="E39" i="21"/>
  <c r="D39" i="21"/>
  <c r="C39" i="21"/>
  <c r="AX38" i="21"/>
  <c r="AW38" i="21"/>
  <c r="AV38" i="21"/>
  <c r="AU38" i="21"/>
  <c r="AT38" i="21"/>
  <c r="AS38" i="21"/>
  <c r="AR38" i="21"/>
  <c r="AQ38" i="21"/>
  <c r="AP38" i="21"/>
  <c r="AO38" i="21"/>
  <c r="AN38" i="21"/>
  <c r="AM38" i="21"/>
  <c r="AL38" i="21"/>
  <c r="AK38" i="21"/>
  <c r="AJ38" i="21"/>
  <c r="AI38" i="21"/>
  <c r="AH38" i="21"/>
  <c r="AG38" i="21"/>
  <c r="AF38" i="21"/>
  <c r="AE38" i="21"/>
  <c r="AD38" i="21"/>
  <c r="AC38" i="21"/>
  <c r="AB38" i="21"/>
  <c r="AA38" i="21"/>
  <c r="Z38" i="21"/>
  <c r="Y38" i="21"/>
  <c r="X38" i="21"/>
  <c r="W38" i="21"/>
  <c r="V38" i="21"/>
  <c r="U38" i="21"/>
  <c r="T38" i="21"/>
  <c r="S38" i="21"/>
  <c r="R38" i="21"/>
  <c r="Q38" i="21"/>
  <c r="P38" i="21"/>
  <c r="O38" i="21"/>
  <c r="N38" i="21"/>
  <c r="M38" i="21"/>
  <c r="L38" i="21"/>
  <c r="K38" i="21"/>
  <c r="J38" i="21"/>
  <c r="I38" i="21"/>
  <c r="H38" i="21"/>
  <c r="G38" i="21"/>
  <c r="F38" i="21"/>
  <c r="E38" i="21"/>
  <c r="D38" i="21"/>
  <c r="C38" i="21"/>
  <c r="AX37" i="21"/>
  <c r="AW37" i="21"/>
  <c r="AO37" i="21"/>
  <c r="AN37" i="21"/>
  <c r="AM37" i="21"/>
  <c r="AL37" i="21"/>
  <c r="AK37" i="21"/>
  <c r="AJ37" i="21"/>
  <c r="AC37" i="21"/>
  <c r="AB37" i="21"/>
  <c r="AA37" i="21"/>
  <c r="Z37" i="21"/>
  <c r="Y37" i="21"/>
  <c r="AW22" i="21"/>
  <c r="AX22" i="21"/>
  <c r="AV21" i="21"/>
  <c r="AV22" i="21" s="1"/>
  <c r="AU22" i="21"/>
  <c r="AT21" i="21"/>
  <c r="AT22" i="21" s="1"/>
  <c r="AS21" i="21"/>
  <c r="AS22" i="21" s="1"/>
  <c r="AR21" i="21"/>
  <c r="AR22" i="21" s="1"/>
  <c r="AQ21" i="21"/>
  <c r="AQ22" i="21" s="1"/>
  <c r="AP21" i="21"/>
  <c r="AP22" i="21" s="1"/>
  <c r="AO21" i="21"/>
  <c r="AO22" i="21" s="1"/>
  <c r="AN21" i="21"/>
  <c r="AN22" i="21" s="1"/>
  <c r="AM21" i="21"/>
  <c r="AM22" i="21" s="1"/>
  <c r="AL21" i="21"/>
  <c r="AL22" i="21" s="1"/>
  <c r="AK21" i="21"/>
  <c r="AK22" i="21" s="1"/>
  <c r="AJ21" i="21"/>
  <c r="AJ22" i="21" s="1"/>
  <c r="AI21" i="21"/>
  <c r="AI22" i="21" s="1"/>
  <c r="AH21" i="21"/>
  <c r="AH22" i="21" s="1"/>
  <c r="AG21" i="21"/>
  <c r="AG22" i="21" s="1"/>
  <c r="AF21" i="21"/>
  <c r="AF22" i="21" s="1"/>
  <c r="AE21" i="21"/>
  <c r="AE22" i="21" s="1"/>
  <c r="AD21" i="21"/>
  <c r="AD22" i="21" s="1"/>
  <c r="AC21" i="21"/>
  <c r="AC22" i="21" s="1"/>
  <c r="AB21" i="21"/>
  <c r="AB22" i="21" s="1"/>
  <c r="AA21" i="21"/>
  <c r="AA22" i="21" s="1"/>
  <c r="Z21" i="21"/>
  <c r="Z22" i="21" s="1"/>
  <c r="Y21" i="21"/>
  <c r="Y22" i="21" s="1"/>
  <c r="X21" i="21"/>
  <c r="X22" i="21" s="1"/>
  <c r="W21" i="21"/>
  <c r="W22" i="21" s="1"/>
  <c r="V21" i="21"/>
  <c r="V22" i="21" s="1"/>
  <c r="U21" i="21"/>
  <c r="U22" i="21" s="1"/>
  <c r="T21" i="21"/>
  <c r="T22" i="21" s="1"/>
  <c r="S21" i="21"/>
  <c r="S22" i="21" s="1"/>
  <c r="R21" i="21"/>
  <c r="R22" i="21" s="1"/>
  <c r="Q21" i="21"/>
  <c r="Q22" i="21" s="1"/>
  <c r="P21" i="21"/>
  <c r="P22" i="21" s="1"/>
  <c r="O21" i="21"/>
  <c r="O22" i="21" s="1"/>
  <c r="N21" i="21"/>
  <c r="N22" i="21" s="1"/>
  <c r="M21" i="21"/>
  <c r="M22" i="21" s="1"/>
  <c r="L21" i="21"/>
  <c r="L22" i="21" s="1"/>
  <c r="K21" i="21"/>
  <c r="K22" i="21" s="1"/>
  <c r="J21" i="21"/>
  <c r="J22" i="21" s="1"/>
  <c r="I21" i="21"/>
  <c r="I22" i="21" s="1"/>
  <c r="H21" i="21"/>
  <c r="H22" i="21" s="1"/>
  <c r="G21" i="21"/>
  <c r="G22" i="21" s="1"/>
  <c r="F21" i="21"/>
  <c r="F22" i="21" s="1"/>
  <c r="E21" i="21"/>
  <c r="E22" i="21" s="1"/>
  <c r="D21" i="21"/>
  <c r="D22" i="21" s="1"/>
  <c r="C21" i="21"/>
  <c r="C22" i="21" s="1"/>
  <c r="AX20" i="21"/>
  <c r="AW20" i="21"/>
  <c r="AU20" i="21"/>
  <c r="AQ20" i="21"/>
  <c r="AP20" i="21"/>
  <c r="AO20" i="21"/>
  <c r="AN20" i="21"/>
  <c r="AM20" i="21"/>
  <c r="AL20" i="21"/>
  <c r="AK20" i="21"/>
  <c r="AD20" i="21"/>
  <c r="AC20" i="21"/>
  <c r="AB20" i="21"/>
  <c r="AA20" i="21"/>
  <c r="Z20" i="21"/>
  <c r="W20" i="21"/>
  <c r="R20" i="21"/>
  <c r="Q20" i="21"/>
  <c r="P20" i="21"/>
  <c r="O20" i="21"/>
  <c r="N20" i="21"/>
  <c r="M20" i="21"/>
  <c r="E20" i="21"/>
  <c r="D20" i="21"/>
  <c r="C20" i="21"/>
  <c r="AX9" i="21"/>
  <c r="AX10" i="21" s="1"/>
  <c r="AW9" i="21"/>
  <c r="AW10" i="21" s="1"/>
  <c r="AV9" i="21"/>
  <c r="AV10" i="21" s="1"/>
  <c r="AU9" i="21"/>
  <c r="AU10" i="21" s="1"/>
  <c r="AT9" i="21"/>
  <c r="AT10" i="21" s="1"/>
  <c r="AS9" i="21"/>
  <c r="AS10" i="21" s="1"/>
  <c r="AR9" i="21"/>
  <c r="AR10" i="21" s="1"/>
  <c r="AQ9" i="21"/>
  <c r="AQ10" i="21" s="1"/>
  <c r="AP9" i="21"/>
  <c r="AP10" i="21" s="1"/>
  <c r="AO9" i="21"/>
  <c r="AO10" i="21" s="1"/>
  <c r="AN9" i="21"/>
  <c r="AN10" i="21" s="1"/>
  <c r="AM9" i="21"/>
  <c r="AM10" i="21" s="1"/>
  <c r="AL9" i="21"/>
  <c r="AL10" i="21" s="1"/>
  <c r="AK9" i="21"/>
  <c r="AK10" i="21" s="1"/>
  <c r="AJ9" i="21"/>
  <c r="AJ10" i="21" s="1"/>
  <c r="AI9" i="21"/>
  <c r="AI10" i="21" s="1"/>
  <c r="AH9" i="21"/>
  <c r="AH10" i="21" s="1"/>
  <c r="AG9" i="21"/>
  <c r="AG10" i="21" s="1"/>
  <c r="AF9" i="21"/>
  <c r="AF10" i="21" s="1"/>
  <c r="AE9" i="21"/>
  <c r="AE10" i="21" s="1"/>
  <c r="AD9" i="21"/>
  <c r="AD10" i="21" s="1"/>
  <c r="AC9" i="21"/>
  <c r="AC10" i="21" s="1"/>
  <c r="AB9" i="21"/>
  <c r="AB10" i="21" s="1"/>
  <c r="AA9" i="21"/>
  <c r="AA10" i="21" s="1"/>
  <c r="Z9" i="21"/>
  <c r="Z10" i="21" s="1"/>
  <c r="Y9" i="21"/>
  <c r="Y10" i="21" s="1"/>
  <c r="X9" i="21"/>
  <c r="X10" i="21" s="1"/>
  <c r="W9" i="21"/>
  <c r="W10" i="21" s="1"/>
  <c r="V9" i="21"/>
  <c r="V10" i="21" s="1"/>
  <c r="U9" i="21"/>
  <c r="U10" i="21" s="1"/>
  <c r="T9" i="21"/>
  <c r="T10" i="21" s="1"/>
  <c r="S9" i="21"/>
  <c r="S10" i="21" s="1"/>
  <c r="R9" i="21"/>
  <c r="R10" i="21" s="1"/>
  <c r="Q9" i="21"/>
  <c r="Q10" i="21" s="1"/>
  <c r="P9" i="21"/>
  <c r="P10" i="21" s="1"/>
  <c r="O9" i="21"/>
  <c r="O10" i="21" s="1"/>
  <c r="N9" i="21"/>
  <c r="N10" i="21" s="1"/>
  <c r="M9" i="21"/>
  <c r="M10" i="21" s="1"/>
  <c r="L9" i="21"/>
  <c r="L10" i="21" s="1"/>
  <c r="K9" i="21"/>
  <c r="K10" i="21" s="1"/>
  <c r="J9" i="21"/>
  <c r="J10" i="21" s="1"/>
  <c r="I9" i="21"/>
  <c r="I10" i="21" s="1"/>
  <c r="H9" i="21"/>
  <c r="H10" i="21" s="1"/>
  <c r="G9" i="21"/>
  <c r="G10" i="21" s="1"/>
  <c r="F9" i="21"/>
  <c r="F10" i="21" s="1"/>
  <c r="E9" i="21"/>
  <c r="E10" i="21" s="1"/>
  <c r="D9" i="21"/>
  <c r="D10" i="21" s="1"/>
  <c r="C9" i="21"/>
  <c r="C10" i="21" s="1"/>
  <c r="AX8" i="21"/>
  <c r="AW8" i="21"/>
  <c r="AO8" i="21"/>
  <c r="AN8" i="21"/>
  <c r="AM8" i="21"/>
  <c r="AL8" i="21"/>
  <c r="AK8" i="21"/>
  <c r="AC8" i="21"/>
  <c r="AB8" i="21"/>
  <c r="AA8" i="21"/>
  <c r="Z8" i="21"/>
  <c r="R8" i="21"/>
  <c r="Q8" i="21"/>
  <c r="P8" i="21"/>
  <c r="O8" i="21"/>
  <c r="N8" i="21"/>
  <c r="M8" i="21"/>
  <c r="E8" i="21"/>
  <c r="D8" i="21"/>
  <c r="C8" i="21"/>
  <c r="CT110" i="20"/>
  <c r="CT111" i="20" s="1"/>
  <c r="CS110" i="20"/>
  <c r="CS111" i="20" s="1"/>
  <c r="CR110" i="20"/>
  <c r="CR111" i="20" s="1"/>
  <c r="CQ110" i="20"/>
  <c r="CQ111" i="20" s="1"/>
  <c r="CP110" i="20"/>
  <c r="CP111" i="20" s="1"/>
  <c r="CO110" i="20"/>
  <c r="CO111" i="20" s="1"/>
  <c r="CN110" i="20"/>
  <c r="CN111" i="20" s="1"/>
  <c r="CM110" i="20"/>
  <c r="CM111" i="20" s="1"/>
  <c r="CL110" i="20"/>
  <c r="CL111" i="20" s="1"/>
  <c r="CK110" i="20"/>
  <c r="CK111" i="20" s="1"/>
  <c r="CJ110" i="20"/>
  <c r="CJ111" i="20" s="1"/>
  <c r="CI110" i="20"/>
  <c r="CI111" i="20" s="1"/>
  <c r="CH110" i="20"/>
  <c r="CH111" i="20" s="1"/>
  <c r="CG110" i="20"/>
  <c r="CG111" i="20" s="1"/>
  <c r="CF110" i="20"/>
  <c r="CF111" i="20" s="1"/>
  <c r="CE110" i="20"/>
  <c r="CE111" i="20" s="1"/>
  <c r="CD110" i="20"/>
  <c r="CD111" i="20" s="1"/>
  <c r="CC110" i="20"/>
  <c r="CC111" i="20" s="1"/>
  <c r="CB110" i="20"/>
  <c r="CB111" i="20" s="1"/>
  <c r="CA110" i="20"/>
  <c r="CA111" i="20" s="1"/>
  <c r="BZ110" i="20"/>
  <c r="BZ111" i="20" s="1"/>
  <c r="BY110" i="20"/>
  <c r="BY111" i="20" s="1"/>
  <c r="BX110" i="20"/>
  <c r="BX111" i="20" s="1"/>
  <c r="BW110" i="20"/>
  <c r="BW111" i="20" s="1"/>
  <c r="BV110" i="20"/>
  <c r="BV111" i="20" s="1"/>
  <c r="BU110" i="20"/>
  <c r="BU111" i="20" s="1"/>
  <c r="BT110" i="20"/>
  <c r="BT111" i="20" s="1"/>
  <c r="BS110" i="20"/>
  <c r="BS111" i="20" s="1"/>
  <c r="BR110" i="20"/>
  <c r="BR111" i="20" s="1"/>
  <c r="BQ110" i="20"/>
  <c r="BQ111" i="20" s="1"/>
  <c r="BP110" i="20"/>
  <c r="BP111" i="20" s="1"/>
  <c r="BO110" i="20"/>
  <c r="BO111" i="20" s="1"/>
  <c r="BN110" i="20"/>
  <c r="BN111" i="20" s="1"/>
  <c r="BM110" i="20"/>
  <c r="BM111" i="20" s="1"/>
  <c r="BL110" i="20"/>
  <c r="BL111" i="20" s="1"/>
  <c r="BK110" i="20"/>
  <c r="BK111" i="20" s="1"/>
  <c r="BJ110" i="20"/>
  <c r="BJ111" i="20" s="1"/>
  <c r="BI110" i="20"/>
  <c r="BI111" i="20" s="1"/>
  <c r="BH110" i="20"/>
  <c r="BH111" i="20" s="1"/>
  <c r="BG110" i="20"/>
  <c r="BG111" i="20" s="1"/>
  <c r="BF110" i="20"/>
  <c r="BF111" i="20" s="1"/>
  <c r="BE110" i="20"/>
  <c r="BE111" i="20" s="1"/>
  <c r="BD110" i="20"/>
  <c r="BD111" i="20" s="1"/>
  <c r="BC110" i="20"/>
  <c r="BC111" i="20" s="1"/>
  <c r="BB110" i="20"/>
  <c r="BB111" i="20" s="1"/>
  <c r="BA110" i="20"/>
  <c r="BA111" i="20" s="1"/>
  <c r="AZ110" i="20"/>
  <c r="AZ111" i="20" s="1"/>
  <c r="AY110" i="20"/>
  <c r="AY111" i="20" s="1"/>
  <c r="AX110" i="20"/>
  <c r="AX111" i="20" s="1"/>
  <c r="AW110" i="20"/>
  <c r="AW111" i="20" s="1"/>
  <c r="AV110" i="20"/>
  <c r="AV111" i="20" s="1"/>
  <c r="AU110" i="20"/>
  <c r="AU111" i="20" s="1"/>
  <c r="AT110" i="20"/>
  <c r="AT111" i="20" s="1"/>
  <c r="AS110" i="20"/>
  <c r="AS111" i="20" s="1"/>
  <c r="AR110" i="20"/>
  <c r="AR111" i="20" s="1"/>
  <c r="AQ110" i="20"/>
  <c r="AQ111" i="20" s="1"/>
  <c r="AP110" i="20"/>
  <c r="AP111" i="20" s="1"/>
  <c r="AO110" i="20"/>
  <c r="AO111" i="20" s="1"/>
  <c r="AN110" i="20"/>
  <c r="AN111" i="20" s="1"/>
  <c r="AM110" i="20"/>
  <c r="AM111" i="20" s="1"/>
  <c r="AL110" i="20"/>
  <c r="AL111" i="20" s="1"/>
  <c r="AK110" i="20"/>
  <c r="AK111" i="20" s="1"/>
  <c r="AJ110" i="20"/>
  <c r="AJ111" i="20" s="1"/>
  <c r="AI110" i="20"/>
  <c r="AI111" i="20" s="1"/>
  <c r="AH110" i="20"/>
  <c r="AH111" i="20" s="1"/>
  <c r="AG110" i="20"/>
  <c r="AG111" i="20" s="1"/>
  <c r="AF110" i="20"/>
  <c r="AF111" i="20" s="1"/>
  <c r="AE110" i="20"/>
  <c r="AE111" i="20" s="1"/>
  <c r="AD110" i="20"/>
  <c r="AD111" i="20" s="1"/>
  <c r="AC110" i="20"/>
  <c r="AC111" i="20" s="1"/>
  <c r="AB110" i="20"/>
  <c r="AB111" i="20" s="1"/>
  <c r="AA110" i="20"/>
  <c r="AA111" i="20" s="1"/>
  <c r="Z110" i="20"/>
  <c r="Z111" i="20" s="1"/>
  <c r="Y110" i="20"/>
  <c r="Y111" i="20" s="1"/>
  <c r="X110" i="20"/>
  <c r="X111" i="20" s="1"/>
  <c r="W110" i="20"/>
  <c r="W111" i="20" s="1"/>
  <c r="V110" i="20"/>
  <c r="V111" i="20" s="1"/>
  <c r="U110" i="20"/>
  <c r="U111" i="20" s="1"/>
  <c r="T110" i="20"/>
  <c r="T111" i="20" s="1"/>
  <c r="S110" i="20"/>
  <c r="S111" i="20" s="1"/>
  <c r="R110" i="20"/>
  <c r="R111" i="20" s="1"/>
  <c r="Q110" i="20"/>
  <c r="Q111" i="20" s="1"/>
  <c r="P110" i="20"/>
  <c r="P111" i="20" s="1"/>
  <c r="O110" i="20"/>
  <c r="O111" i="20" s="1"/>
  <c r="N110" i="20"/>
  <c r="N111" i="20" s="1"/>
  <c r="M110" i="20"/>
  <c r="M111" i="20" s="1"/>
  <c r="L110" i="20"/>
  <c r="L111" i="20" s="1"/>
  <c r="K110" i="20"/>
  <c r="K111" i="20" s="1"/>
  <c r="J110" i="20"/>
  <c r="J111" i="20" s="1"/>
  <c r="I110" i="20"/>
  <c r="I111" i="20" s="1"/>
  <c r="H110" i="20"/>
  <c r="H111" i="20" s="1"/>
  <c r="G110" i="20"/>
  <c r="G111" i="20" s="1"/>
  <c r="F110" i="20"/>
  <c r="F111" i="20" s="1"/>
  <c r="E110" i="20"/>
  <c r="E111" i="20" s="1"/>
  <c r="D110" i="20"/>
  <c r="D111" i="20" s="1"/>
  <c r="C110" i="20"/>
  <c r="C111" i="20" s="1"/>
  <c r="CT109" i="20"/>
  <c r="CS109" i="20"/>
  <c r="CR109" i="20"/>
  <c r="CQ109" i="20"/>
  <c r="CP109" i="20"/>
  <c r="CO109" i="20"/>
  <c r="CN109" i="20"/>
  <c r="CM109" i="20"/>
  <c r="CL109" i="20"/>
  <c r="CK109" i="20"/>
  <c r="CJ109" i="20"/>
  <c r="CI109" i="20"/>
  <c r="CH109" i="20"/>
  <c r="CG109" i="20"/>
  <c r="CF109" i="20"/>
  <c r="CE109" i="20"/>
  <c r="CD109" i="20"/>
  <c r="CC109" i="20"/>
  <c r="CB109" i="20"/>
  <c r="CA109" i="20"/>
  <c r="BZ109" i="20"/>
  <c r="BY109" i="20"/>
  <c r="BX109" i="20"/>
  <c r="BW109" i="20"/>
  <c r="BV109" i="20"/>
  <c r="BU109" i="20"/>
  <c r="BT109" i="20"/>
  <c r="BS109" i="20"/>
  <c r="BR109" i="20"/>
  <c r="BQ109" i="20"/>
  <c r="BP109" i="20"/>
  <c r="BO109" i="20"/>
  <c r="BN109" i="20"/>
  <c r="BM109" i="20"/>
  <c r="BL109" i="20"/>
  <c r="BK109" i="20"/>
  <c r="BJ109" i="20"/>
  <c r="BI109" i="20"/>
  <c r="BH109" i="20"/>
  <c r="BG109" i="20"/>
  <c r="BF109" i="20"/>
  <c r="BE109" i="20"/>
  <c r="BD109" i="20"/>
  <c r="BC109" i="20"/>
  <c r="BB109" i="20"/>
  <c r="BA109" i="20"/>
  <c r="AZ109" i="20"/>
  <c r="AY109" i="20"/>
  <c r="AX109" i="20"/>
  <c r="AW109" i="20"/>
  <c r="AV109" i="20"/>
  <c r="AU109" i="20"/>
  <c r="AT109" i="20"/>
  <c r="AS109" i="20"/>
  <c r="AR109" i="20"/>
  <c r="AQ109" i="20"/>
  <c r="AP109" i="20"/>
  <c r="AO109" i="20"/>
  <c r="AN109" i="20"/>
  <c r="AM109" i="20"/>
  <c r="AL109" i="20"/>
  <c r="AK109" i="20"/>
  <c r="AJ109" i="20"/>
  <c r="AI109" i="20"/>
  <c r="AH109" i="20"/>
  <c r="AG109" i="20"/>
  <c r="AF109" i="20"/>
  <c r="AE109" i="20"/>
  <c r="AD109" i="20"/>
  <c r="AC109" i="20"/>
  <c r="AB109" i="20"/>
  <c r="AA109" i="20"/>
  <c r="Z109" i="20"/>
  <c r="Y109" i="20"/>
  <c r="X109" i="20"/>
  <c r="W109" i="20"/>
  <c r="V109" i="20"/>
  <c r="U109" i="20"/>
  <c r="T109" i="20"/>
  <c r="S109" i="20"/>
  <c r="R109" i="20"/>
  <c r="Q109" i="20"/>
  <c r="P109" i="20"/>
  <c r="O109" i="20"/>
  <c r="N109" i="20"/>
  <c r="M109" i="20"/>
  <c r="L109" i="20"/>
  <c r="K109" i="20"/>
  <c r="J109" i="20"/>
  <c r="I109" i="20"/>
  <c r="H109" i="20"/>
  <c r="G109" i="20"/>
  <c r="F109" i="20"/>
  <c r="E109" i="20"/>
  <c r="D109" i="20"/>
  <c r="C109" i="20"/>
  <c r="CT107" i="20"/>
  <c r="CS107" i="20"/>
  <c r="CR107" i="20"/>
  <c r="CQ107" i="20"/>
  <c r="CP107" i="20"/>
  <c r="CO107" i="20"/>
  <c r="CN107" i="20"/>
  <c r="CM107" i="20"/>
  <c r="CL107" i="20"/>
  <c r="CK107" i="20"/>
  <c r="CJ107" i="20"/>
  <c r="CI107" i="20"/>
  <c r="CH107" i="20"/>
  <c r="CG107" i="20"/>
  <c r="CF107" i="20"/>
  <c r="CE107" i="20"/>
  <c r="CD107" i="20"/>
  <c r="CC107" i="20"/>
  <c r="CB107" i="20"/>
  <c r="CA107" i="20"/>
  <c r="BZ107" i="20"/>
  <c r="BY107" i="20"/>
  <c r="BX107" i="20"/>
  <c r="BW107" i="20"/>
  <c r="BV107" i="20"/>
  <c r="BU107" i="20"/>
  <c r="BT107" i="20"/>
  <c r="BS107" i="20"/>
  <c r="BR107" i="20"/>
  <c r="BQ107" i="20"/>
  <c r="BP107" i="20"/>
  <c r="BO107" i="20"/>
  <c r="BN107" i="20"/>
  <c r="BM107" i="20"/>
  <c r="BL107" i="20"/>
  <c r="BK107" i="20"/>
  <c r="BJ107" i="20"/>
  <c r="BI107" i="20"/>
  <c r="BH107" i="20"/>
  <c r="BG107" i="20"/>
  <c r="BF107" i="20"/>
  <c r="BE107" i="20"/>
  <c r="BD107" i="20"/>
  <c r="BC107" i="20"/>
  <c r="BB107" i="20"/>
  <c r="BA107" i="20"/>
  <c r="AZ107" i="20"/>
  <c r="AY107" i="20"/>
  <c r="AX107" i="20"/>
  <c r="AW107" i="20"/>
  <c r="AV107" i="20"/>
  <c r="AU107" i="20"/>
  <c r="AT107" i="20"/>
  <c r="AS107" i="20"/>
  <c r="AR107" i="20"/>
  <c r="AQ107" i="20"/>
  <c r="AP107" i="20"/>
  <c r="AO107" i="20"/>
  <c r="AN107" i="20"/>
  <c r="AM107" i="20"/>
  <c r="AL107" i="20"/>
  <c r="AK107" i="20"/>
  <c r="AJ107" i="20"/>
  <c r="AI107" i="20"/>
  <c r="AH107" i="20"/>
  <c r="AG107" i="20"/>
  <c r="AF107" i="20"/>
  <c r="AE107" i="20"/>
  <c r="AD107" i="20"/>
  <c r="AC107" i="20"/>
  <c r="AB107" i="20"/>
  <c r="AA107" i="20"/>
  <c r="Z107" i="20"/>
  <c r="Y107" i="20"/>
  <c r="X107" i="20"/>
  <c r="W107" i="20"/>
  <c r="V107" i="20"/>
  <c r="U107" i="20"/>
  <c r="T107" i="20"/>
  <c r="S107" i="20"/>
  <c r="R107" i="20"/>
  <c r="Q107" i="20"/>
  <c r="P107" i="20"/>
  <c r="O107" i="20"/>
  <c r="N107" i="20"/>
  <c r="M107" i="20"/>
  <c r="L107" i="20"/>
  <c r="K107" i="20"/>
  <c r="J107" i="20"/>
  <c r="I107" i="20"/>
  <c r="H107" i="20"/>
  <c r="G107" i="20"/>
  <c r="F107" i="20"/>
  <c r="E107" i="20"/>
  <c r="D107" i="20"/>
  <c r="C107" i="20"/>
  <c r="JF111" i="20"/>
  <c r="JE111" i="20"/>
  <c r="JD111" i="20"/>
  <c r="JC111" i="20"/>
  <c r="JB111" i="20"/>
  <c r="JA111" i="20"/>
  <c r="IZ111" i="20"/>
  <c r="IY111" i="20"/>
  <c r="IX111" i="20"/>
  <c r="IW111" i="20"/>
  <c r="IV111" i="20"/>
  <c r="IU111" i="20"/>
  <c r="IT111" i="20"/>
  <c r="IS111" i="20"/>
  <c r="IR111" i="20"/>
  <c r="IQ111" i="20"/>
  <c r="IP111" i="20"/>
  <c r="IO111" i="20"/>
  <c r="IN111" i="20"/>
  <c r="IM111" i="20"/>
  <c r="IL111" i="20"/>
  <c r="IK111" i="20"/>
  <c r="IJ111" i="20"/>
  <c r="II111" i="20"/>
  <c r="IH111" i="20"/>
  <c r="IG111" i="20"/>
  <c r="IF111" i="20"/>
  <c r="IE111" i="20"/>
  <c r="ID111" i="20"/>
  <c r="IC111" i="20"/>
  <c r="IB111" i="20"/>
  <c r="IA111" i="20"/>
  <c r="HZ111" i="20"/>
  <c r="HY111" i="20"/>
  <c r="HX111" i="20"/>
  <c r="HW111" i="20"/>
  <c r="HV111" i="20"/>
  <c r="HU111" i="20"/>
  <c r="HT111" i="20"/>
  <c r="HS111" i="20"/>
  <c r="HR111" i="20"/>
  <c r="HQ111" i="20"/>
  <c r="HP111" i="20"/>
  <c r="HO111" i="20"/>
  <c r="HN111" i="20"/>
  <c r="HM111" i="20"/>
  <c r="HL111" i="20"/>
  <c r="HK111" i="20"/>
  <c r="HJ111" i="20"/>
  <c r="HI111" i="20"/>
  <c r="HH111" i="20"/>
  <c r="HG111" i="20"/>
  <c r="HF111" i="20"/>
  <c r="HE111" i="20"/>
  <c r="HD111" i="20"/>
  <c r="HC111" i="20"/>
  <c r="HB111" i="20"/>
  <c r="HA111" i="20"/>
  <c r="GZ111" i="20"/>
  <c r="GY111" i="20"/>
  <c r="GX111" i="20"/>
  <c r="GW111" i="20"/>
  <c r="GV111" i="20"/>
  <c r="GU111" i="20"/>
  <c r="GT111" i="20"/>
  <c r="GS111" i="20"/>
  <c r="GR111" i="20"/>
  <c r="GQ111" i="20"/>
  <c r="GP111" i="20"/>
  <c r="GO111" i="20"/>
  <c r="GN111" i="20"/>
  <c r="GM111" i="20"/>
  <c r="GL111" i="20"/>
  <c r="GK111" i="20"/>
  <c r="GJ111" i="20"/>
  <c r="GI111" i="20"/>
  <c r="GH111" i="20"/>
  <c r="GG111" i="20"/>
  <c r="GF111" i="20"/>
  <c r="GE111" i="20"/>
  <c r="GD111" i="20"/>
  <c r="GC111" i="20"/>
  <c r="GB111" i="20"/>
  <c r="GA111" i="20"/>
  <c r="FZ111" i="20"/>
  <c r="FY111" i="20"/>
  <c r="FX111" i="20"/>
  <c r="FW111" i="20"/>
  <c r="FV111" i="20"/>
  <c r="FU111" i="20"/>
  <c r="FT111" i="20"/>
  <c r="FS111" i="20"/>
  <c r="FR111" i="20"/>
  <c r="FQ111" i="20"/>
  <c r="FP111" i="20"/>
  <c r="FO111" i="20"/>
  <c r="FN111" i="20"/>
  <c r="FM111" i="20"/>
  <c r="FL111" i="20"/>
  <c r="FK111" i="20"/>
  <c r="FJ111" i="20"/>
  <c r="FI111" i="20"/>
  <c r="FH111" i="20"/>
  <c r="FG111" i="20"/>
  <c r="FF111" i="20"/>
  <c r="FE111" i="20"/>
  <c r="FD111" i="20"/>
  <c r="FC111" i="20"/>
  <c r="FB111" i="20"/>
  <c r="FA111" i="20"/>
  <c r="EZ111" i="20"/>
  <c r="EY111" i="20"/>
  <c r="EX111" i="20"/>
  <c r="EW111" i="20"/>
  <c r="EV111" i="20"/>
  <c r="EU111" i="20"/>
  <c r="ET111" i="20"/>
  <c r="ES111" i="20"/>
  <c r="ER111" i="20"/>
  <c r="EQ111" i="20"/>
  <c r="EP111" i="20"/>
  <c r="EO111" i="20"/>
  <c r="EN111" i="20"/>
  <c r="EM111" i="20"/>
  <c r="EL111" i="20"/>
  <c r="EK111" i="20"/>
  <c r="EJ111" i="20"/>
  <c r="EI111" i="20"/>
  <c r="EH111" i="20"/>
  <c r="EG111" i="20"/>
  <c r="EF111" i="20"/>
  <c r="EE111" i="20"/>
  <c r="ED111" i="20"/>
  <c r="EC111" i="20"/>
  <c r="EB111" i="20"/>
  <c r="EA111" i="20"/>
  <c r="DZ111" i="20"/>
  <c r="DY111" i="20"/>
  <c r="DX111" i="20"/>
  <c r="DW111" i="20"/>
  <c r="DV111" i="20"/>
  <c r="DU111" i="20"/>
  <c r="DT111" i="20"/>
  <c r="DS111" i="20"/>
  <c r="DR111" i="20"/>
  <c r="DQ111" i="20"/>
  <c r="DP111" i="20"/>
  <c r="DO111" i="20"/>
  <c r="DN111" i="20"/>
  <c r="DM111" i="20"/>
  <c r="DL111" i="20"/>
  <c r="DK111" i="20"/>
  <c r="DJ111" i="20"/>
  <c r="DI111" i="20"/>
  <c r="DH111" i="20"/>
  <c r="DG111" i="20"/>
  <c r="DF111" i="20"/>
  <c r="DE111" i="20"/>
  <c r="DD111" i="20"/>
  <c r="DC111" i="20"/>
  <c r="DB111" i="20"/>
  <c r="DA111" i="20"/>
  <c r="CZ111" i="20"/>
  <c r="CY111" i="20"/>
  <c r="CX111" i="20"/>
  <c r="CW111" i="20"/>
  <c r="CV111" i="20"/>
  <c r="CU111" i="20"/>
  <c r="CT94" i="20"/>
  <c r="CT95" i="20" s="1"/>
  <c r="CS94" i="20"/>
  <c r="CS95" i="20" s="1"/>
  <c r="CR94" i="20"/>
  <c r="CR95" i="20" s="1"/>
  <c r="CQ94" i="20"/>
  <c r="CQ95" i="20" s="1"/>
  <c r="CP94" i="20"/>
  <c r="CP95" i="20" s="1"/>
  <c r="CO94" i="20"/>
  <c r="CO95" i="20" s="1"/>
  <c r="CN94" i="20"/>
  <c r="CN95" i="20" s="1"/>
  <c r="CM94" i="20"/>
  <c r="CM95" i="20" s="1"/>
  <c r="CL94" i="20"/>
  <c r="CL95" i="20" s="1"/>
  <c r="CK94" i="20"/>
  <c r="CK95" i="20" s="1"/>
  <c r="CJ94" i="20"/>
  <c r="CJ95" i="20" s="1"/>
  <c r="CI94" i="20"/>
  <c r="CI95" i="20" s="1"/>
  <c r="CH94" i="20"/>
  <c r="CH95" i="20" s="1"/>
  <c r="CG94" i="20"/>
  <c r="CG95" i="20" s="1"/>
  <c r="CF94" i="20"/>
  <c r="CF95" i="20" s="1"/>
  <c r="CE94" i="20"/>
  <c r="CE95" i="20" s="1"/>
  <c r="CD94" i="20"/>
  <c r="CD95" i="20" s="1"/>
  <c r="CC94" i="20"/>
  <c r="CC95" i="20" s="1"/>
  <c r="CB94" i="20"/>
  <c r="CB95" i="20" s="1"/>
  <c r="CA94" i="20"/>
  <c r="CA95" i="20" s="1"/>
  <c r="BZ94" i="20"/>
  <c r="BZ95" i="20" s="1"/>
  <c r="BY94" i="20"/>
  <c r="BY95" i="20" s="1"/>
  <c r="BX94" i="20"/>
  <c r="BX95" i="20" s="1"/>
  <c r="BW94" i="20"/>
  <c r="BW95" i="20" s="1"/>
  <c r="BV94" i="20"/>
  <c r="BV95" i="20" s="1"/>
  <c r="BU94" i="20"/>
  <c r="BU95" i="20" s="1"/>
  <c r="BT94" i="20"/>
  <c r="BT95" i="20" s="1"/>
  <c r="BS94" i="20"/>
  <c r="BS95" i="20" s="1"/>
  <c r="BR94" i="20"/>
  <c r="BR95" i="20" s="1"/>
  <c r="BQ94" i="20"/>
  <c r="BQ95" i="20" s="1"/>
  <c r="BP94" i="20"/>
  <c r="BP95" i="20" s="1"/>
  <c r="BO94" i="20"/>
  <c r="BO95" i="20" s="1"/>
  <c r="BN94" i="20"/>
  <c r="BN95" i="20" s="1"/>
  <c r="BM94" i="20"/>
  <c r="BM95" i="20" s="1"/>
  <c r="BL94" i="20"/>
  <c r="BL95" i="20" s="1"/>
  <c r="BK94" i="20"/>
  <c r="BK95" i="20" s="1"/>
  <c r="BJ94" i="20"/>
  <c r="BJ95" i="20" s="1"/>
  <c r="BI94" i="20"/>
  <c r="BI95" i="20" s="1"/>
  <c r="BH94" i="20"/>
  <c r="BH95" i="20" s="1"/>
  <c r="BG94" i="20"/>
  <c r="BG95" i="20" s="1"/>
  <c r="BF94" i="20"/>
  <c r="BF95" i="20" s="1"/>
  <c r="BE94" i="20"/>
  <c r="BE95" i="20" s="1"/>
  <c r="BD94" i="20"/>
  <c r="BD95" i="20" s="1"/>
  <c r="BC94" i="20"/>
  <c r="BC95" i="20" s="1"/>
  <c r="BB94" i="20"/>
  <c r="BB95" i="20" s="1"/>
  <c r="BA94" i="20"/>
  <c r="BA95" i="20" s="1"/>
  <c r="AZ94" i="20"/>
  <c r="AZ95" i="20" s="1"/>
  <c r="AY94" i="20"/>
  <c r="AY95" i="20" s="1"/>
  <c r="AX94" i="20"/>
  <c r="AX95" i="20" s="1"/>
  <c r="AW94" i="20"/>
  <c r="AW95" i="20" s="1"/>
  <c r="AV94" i="20"/>
  <c r="AV95" i="20" s="1"/>
  <c r="AU94" i="20"/>
  <c r="AU95" i="20" s="1"/>
  <c r="AT94" i="20"/>
  <c r="AT95" i="20" s="1"/>
  <c r="AS94" i="20"/>
  <c r="AS95" i="20" s="1"/>
  <c r="AR94" i="20"/>
  <c r="AR95" i="20" s="1"/>
  <c r="AQ94" i="20"/>
  <c r="AQ95" i="20" s="1"/>
  <c r="AP94" i="20"/>
  <c r="AP95" i="20" s="1"/>
  <c r="AO94" i="20"/>
  <c r="AO95" i="20" s="1"/>
  <c r="AN94" i="20"/>
  <c r="AN95" i="20" s="1"/>
  <c r="AM94" i="20"/>
  <c r="AM95" i="20" s="1"/>
  <c r="AL94" i="20"/>
  <c r="AL95" i="20" s="1"/>
  <c r="AK94" i="20"/>
  <c r="AK95" i="20" s="1"/>
  <c r="AJ94" i="20"/>
  <c r="AJ95" i="20" s="1"/>
  <c r="AI94" i="20"/>
  <c r="AI95" i="20" s="1"/>
  <c r="AH94" i="20"/>
  <c r="AH95" i="20" s="1"/>
  <c r="AG94" i="20"/>
  <c r="AG95" i="20" s="1"/>
  <c r="AF94" i="20"/>
  <c r="AF95" i="20" s="1"/>
  <c r="AE94" i="20"/>
  <c r="AE95" i="20" s="1"/>
  <c r="AD94" i="20"/>
  <c r="AD95" i="20" s="1"/>
  <c r="AC94" i="20"/>
  <c r="AC95" i="20" s="1"/>
  <c r="AB94" i="20"/>
  <c r="AB95" i="20" s="1"/>
  <c r="AA94" i="20"/>
  <c r="AA95" i="20" s="1"/>
  <c r="Z94" i="20"/>
  <c r="Z95" i="20" s="1"/>
  <c r="Y94" i="20"/>
  <c r="Y95" i="20" s="1"/>
  <c r="X94" i="20"/>
  <c r="X95" i="20" s="1"/>
  <c r="W94" i="20"/>
  <c r="W95" i="20" s="1"/>
  <c r="V94" i="20"/>
  <c r="V95" i="20" s="1"/>
  <c r="U94" i="20"/>
  <c r="U95" i="20" s="1"/>
  <c r="T94" i="20"/>
  <c r="T95" i="20" s="1"/>
  <c r="S94" i="20"/>
  <c r="S95" i="20" s="1"/>
  <c r="R94" i="20"/>
  <c r="R95" i="20" s="1"/>
  <c r="Q94" i="20"/>
  <c r="Q95" i="20" s="1"/>
  <c r="P94" i="20"/>
  <c r="P95" i="20" s="1"/>
  <c r="O94" i="20"/>
  <c r="O95" i="20" s="1"/>
  <c r="N94" i="20"/>
  <c r="N95" i="20" s="1"/>
  <c r="M94" i="20"/>
  <c r="M95" i="20" s="1"/>
  <c r="L94" i="20"/>
  <c r="L95" i="20" s="1"/>
  <c r="K94" i="20"/>
  <c r="K95" i="20" s="1"/>
  <c r="J94" i="20"/>
  <c r="J95" i="20" s="1"/>
  <c r="I94" i="20"/>
  <c r="I95" i="20" s="1"/>
  <c r="H94" i="20"/>
  <c r="H95" i="20" s="1"/>
  <c r="G94" i="20"/>
  <c r="G95" i="20" s="1"/>
  <c r="F94" i="20"/>
  <c r="F95" i="20" s="1"/>
  <c r="E94" i="20"/>
  <c r="E95" i="20" s="1"/>
  <c r="D94" i="20"/>
  <c r="D95" i="20" s="1"/>
  <c r="C94" i="20"/>
  <c r="C95" i="20" s="1"/>
  <c r="CT93" i="20"/>
  <c r="CS93" i="20"/>
  <c r="CR93" i="20"/>
  <c r="CQ93" i="20"/>
  <c r="CP93" i="20"/>
  <c r="CO93" i="20"/>
  <c r="CN93" i="20"/>
  <c r="CM93" i="20"/>
  <c r="CL93" i="20"/>
  <c r="CK93" i="20"/>
  <c r="CJ93" i="20"/>
  <c r="CI93" i="20"/>
  <c r="CH93" i="20"/>
  <c r="CG93" i="20"/>
  <c r="CF93" i="20"/>
  <c r="CE93" i="20"/>
  <c r="CD93" i="20"/>
  <c r="CC93" i="20"/>
  <c r="CB93" i="20"/>
  <c r="CA93" i="20"/>
  <c r="BZ93" i="20"/>
  <c r="BY93" i="20"/>
  <c r="BX93" i="20"/>
  <c r="BW93" i="20"/>
  <c r="BV93" i="20"/>
  <c r="BU93" i="20"/>
  <c r="BT93" i="20"/>
  <c r="BS93" i="20"/>
  <c r="BR93" i="20"/>
  <c r="BQ93" i="20"/>
  <c r="BP93" i="20"/>
  <c r="BO93" i="20"/>
  <c r="BN93" i="20"/>
  <c r="BM93" i="20"/>
  <c r="BL93" i="20"/>
  <c r="BK93" i="20"/>
  <c r="BJ93" i="20"/>
  <c r="BI93" i="20"/>
  <c r="BH93" i="20"/>
  <c r="BG93" i="20"/>
  <c r="BF93" i="20"/>
  <c r="BE93" i="20"/>
  <c r="BD93" i="20"/>
  <c r="BC93" i="20"/>
  <c r="BB93" i="20"/>
  <c r="BA93" i="20"/>
  <c r="AZ93" i="20"/>
  <c r="AY93" i="20"/>
  <c r="AX93" i="20"/>
  <c r="AW93" i="20"/>
  <c r="AV93" i="20"/>
  <c r="AU93" i="20"/>
  <c r="AT93" i="20"/>
  <c r="AS93" i="20"/>
  <c r="AR93" i="20"/>
  <c r="AQ93" i="20"/>
  <c r="AP93" i="20"/>
  <c r="AO93" i="20"/>
  <c r="AN93" i="20"/>
  <c r="AM93" i="20"/>
  <c r="AL93" i="20"/>
  <c r="AK93" i="20"/>
  <c r="AJ93" i="20"/>
  <c r="AI93" i="20"/>
  <c r="AH93" i="20"/>
  <c r="AG93" i="20"/>
  <c r="AF93" i="20"/>
  <c r="AE93" i="20"/>
  <c r="AD93" i="20"/>
  <c r="AC93" i="20"/>
  <c r="AB93" i="20"/>
  <c r="AA93" i="20"/>
  <c r="Z93" i="20"/>
  <c r="Y93" i="20"/>
  <c r="X93" i="20"/>
  <c r="W93" i="20"/>
  <c r="V93" i="20"/>
  <c r="U93" i="20"/>
  <c r="T93" i="20"/>
  <c r="S93" i="20"/>
  <c r="R93" i="20"/>
  <c r="Q93" i="20"/>
  <c r="P93" i="20"/>
  <c r="O93" i="20"/>
  <c r="N93" i="20"/>
  <c r="M93" i="20"/>
  <c r="L93" i="20"/>
  <c r="K93" i="20"/>
  <c r="J93" i="20"/>
  <c r="I93" i="20"/>
  <c r="H93" i="20"/>
  <c r="G93" i="20"/>
  <c r="F93" i="20"/>
  <c r="E93" i="20"/>
  <c r="D93" i="20"/>
  <c r="C93" i="20"/>
  <c r="CT91" i="20"/>
  <c r="CS91" i="20"/>
  <c r="CR91" i="20"/>
  <c r="CQ91" i="20"/>
  <c r="CP91" i="20"/>
  <c r="CO91" i="20"/>
  <c r="CN91" i="20"/>
  <c r="CM91" i="20"/>
  <c r="CL91" i="20"/>
  <c r="CK91" i="20"/>
  <c r="CJ91" i="20"/>
  <c r="CI91" i="20"/>
  <c r="CH91" i="20"/>
  <c r="CG91" i="20"/>
  <c r="CF91" i="20"/>
  <c r="CE91" i="20"/>
  <c r="CD91" i="20"/>
  <c r="CC91" i="20"/>
  <c r="CB91" i="20"/>
  <c r="CA91" i="20"/>
  <c r="BZ91" i="20"/>
  <c r="BY91" i="20"/>
  <c r="BX91" i="20"/>
  <c r="BW91" i="20"/>
  <c r="BV91" i="20"/>
  <c r="BU91" i="20"/>
  <c r="BT91" i="20"/>
  <c r="BS91" i="20"/>
  <c r="BR91" i="20"/>
  <c r="BQ91" i="20"/>
  <c r="BP91" i="20"/>
  <c r="BO91" i="20"/>
  <c r="BN91" i="20"/>
  <c r="BM91" i="20"/>
  <c r="BL91" i="20"/>
  <c r="BK91" i="20"/>
  <c r="BJ91" i="20"/>
  <c r="BI91" i="20"/>
  <c r="BH91" i="20"/>
  <c r="BG91" i="20"/>
  <c r="BF91" i="20"/>
  <c r="BE91" i="20"/>
  <c r="BD91" i="20"/>
  <c r="BC91" i="20"/>
  <c r="BB91" i="20"/>
  <c r="BA91" i="20"/>
  <c r="AZ91" i="20"/>
  <c r="AY91" i="20"/>
  <c r="AX91" i="20"/>
  <c r="AW91" i="20"/>
  <c r="AV91" i="20"/>
  <c r="AU91" i="20"/>
  <c r="AT91" i="20"/>
  <c r="AS91" i="20"/>
  <c r="AR91" i="20"/>
  <c r="AQ91" i="20"/>
  <c r="AP91" i="20"/>
  <c r="AO91" i="20"/>
  <c r="AN91" i="20"/>
  <c r="AM91" i="20"/>
  <c r="AL91" i="20"/>
  <c r="AK91" i="20"/>
  <c r="AJ91" i="20"/>
  <c r="AI91" i="20"/>
  <c r="AH91" i="20"/>
  <c r="AG91" i="20"/>
  <c r="AF91" i="20"/>
  <c r="AE91" i="20"/>
  <c r="AD91" i="20"/>
  <c r="AC91" i="20"/>
  <c r="AB91" i="20"/>
  <c r="AA91" i="20"/>
  <c r="Z91" i="20"/>
  <c r="Y91" i="20"/>
  <c r="X91" i="20"/>
  <c r="W91" i="20"/>
  <c r="V91" i="20"/>
  <c r="U91" i="20"/>
  <c r="T91" i="20"/>
  <c r="S91" i="20"/>
  <c r="R91" i="20"/>
  <c r="Q91" i="20"/>
  <c r="P91" i="20"/>
  <c r="O91" i="20"/>
  <c r="N91" i="20"/>
  <c r="M91" i="20"/>
  <c r="L91" i="20"/>
  <c r="K91" i="20"/>
  <c r="J91" i="20"/>
  <c r="I91" i="20"/>
  <c r="H91" i="20"/>
  <c r="G91" i="20"/>
  <c r="F91" i="20"/>
  <c r="E91" i="20"/>
  <c r="D91" i="20"/>
  <c r="C91" i="20"/>
  <c r="JF95" i="20"/>
  <c r="JE95" i="20"/>
  <c r="JD95" i="20"/>
  <c r="JC95" i="20"/>
  <c r="JB95" i="20"/>
  <c r="JA95" i="20"/>
  <c r="IZ95" i="20"/>
  <c r="IY95" i="20"/>
  <c r="IX95" i="20"/>
  <c r="IW95" i="20"/>
  <c r="IV95" i="20"/>
  <c r="IU95" i="20"/>
  <c r="IT95" i="20"/>
  <c r="IS95" i="20"/>
  <c r="IR95" i="20"/>
  <c r="IQ95" i="20"/>
  <c r="IP95" i="20"/>
  <c r="IO95" i="20"/>
  <c r="IN95" i="20"/>
  <c r="IL95" i="20"/>
  <c r="IK95" i="20"/>
  <c r="IJ95" i="20"/>
  <c r="II95" i="20"/>
  <c r="IH95" i="20"/>
  <c r="IG95" i="20"/>
  <c r="IF95" i="20"/>
  <c r="IE95" i="20"/>
  <c r="ID95" i="20"/>
  <c r="IC95" i="20"/>
  <c r="IB95" i="20"/>
  <c r="HZ95" i="20"/>
  <c r="HY95" i="20"/>
  <c r="HX95" i="20"/>
  <c r="HW95" i="20"/>
  <c r="HV95" i="20"/>
  <c r="HU95" i="20"/>
  <c r="HT95" i="20"/>
  <c r="HS95" i="20"/>
  <c r="HR95" i="20"/>
  <c r="HQ95" i="20"/>
  <c r="HP95" i="20"/>
  <c r="HN95" i="20"/>
  <c r="HM95" i="20"/>
  <c r="HL95" i="20"/>
  <c r="HK95" i="20"/>
  <c r="HJ95" i="20"/>
  <c r="HI95" i="20"/>
  <c r="HH95" i="20"/>
  <c r="HG95" i="20"/>
  <c r="HF95" i="20"/>
  <c r="HE95" i="20"/>
  <c r="HD95" i="20"/>
  <c r="HB95" i="20"/>
  <c r="HA95" i="20"/>
  <c r="GZ95" i="20"/>
  <c r="GY95" i="20"/>
  <c r="GX95" i="20"/>
  <c r="GW95" i="20"/>
  <c r="GV95" i="20"/>
  <c r="GU95" i="20"/>
  <c r="GT95" i="20"/>
  <c r="GS95" i="20"/>
  <c r="GR95" i="20"/>
  <c r="GP95" i="20"/>
  <c r="GO95" i="20"/>
  <c r="GN95" i="20"/>
  <c r="GM95" i="20"/>
  <c r="GL95" i="20"/>
  <c r="GK95" i="20"/>
  <c r="GJ95" i="20"/>
  <c r="GI95" i="20"/>
  <c r="GH95" i="20"/>
  <c r="GG95" i="20"/>
  <c r="GF95" i="20"/>
  <c r="GD95" i="20"/>
  <c r="GC95" i="20"/>
  <c r="GB95" i="20"/>
  <c r="GA95" i="20"/>
  <c r="FZ95" i="20"/>
  <c r="FY95" i="20"/>
  <c r="FX95" i="20"/>
  <c r="FW95" i="20"/>
  <c r="FV95" i="20"/>
  <c r="FU95" i="20"/>
  <c r="FT95" i="20"/>
  <c r="FR95" i="20"/>
  <c r="FQ95" i="20"/>
  <c r="FP95" i="20"/>
  <c r="FO95" i="20"/>
  <c r="FN95" i="20"/>
  <c r="FM95" i="20"/>
  <c r="FL95" i="20"/>
  <c r="FK95" i="20"/>
  <c r="FJ95" i="20"/>
  <c r="FI95" i="20"/>
  <c r="FH95" i="20"/>
  <c r="FG95" i="20"/>
  <c r="FF95" i="20"/>
  <c r="FE95" i="20"/>
  <c r="FD95" i="20"/>
  <c r="FC95" i="20"/>
  <c r="FB95" i="20"/>
  <c r="FA95" i="20"/>
  <c r="EZ95" i="20"/>
  <c r="EY95" i="20"/>
  <c r="EX95" i="20"/>
  <c r="EW95" i="20"/>
  <c r="EV95" i="20"/>
  <c r="EU95" i="20"/>
  <c r="ET95" i="20"/>
  <c r="ES95" i="20"/>
  <c r="ER95" i="20"/>
  <c r="EQ95" i="20"/>
  <c r="EP95" i="20"/>
  <c r="EO95" i="20"/>
  <c r="EN95" i="20"/>
  <c r="EM95" i="20"/>
  <c r="EL95" i="20"/>
  <c r="EK95" i="20"/>
  <c r="EJ95" i="20"/>
  <c r="EI95" i="20"/>
  <c r="EH95" i="20"/>
  <c r="EG95" i="20"/>
  <c r="EF95" i="20"/>
  <c r="EE95" i="20"/>
  <c r="ED95" i="20"/>
  <c r="EC95" i="20"/>
  <c r="EB95" i="20"/>
  <c r="EA95" i="20"/>
  <c r="DZ95" i="20"/>
  <c r="DY95" i="20"/>
  <c r="DX95" i="20"/>
  <c r="DW95" i="20"/>
  <c r="DV95" i="20"/>
  <c r="DU95" i="20"/>
  <c r="DT95" i="20"/>
  <c r="DS95" i="20"/>
  <c r="DR95" i="20"/>
  <c r="DQ95" i="20"/>
  <c r="DP95" i="20"/>
  <c r="DO95" i="20"/>
  <c r="DN95" i="20"/>
  <c r="DM95" i="20"/>
  <c r="DL95" i="20"/>
  <c r="DK95" i="20"/>
  <c r="DJ95" i="20"/>
  <c r="DI95" i="20"/>
  <c r="DH95" i="20"/>
  <c r="DG95" i="20"/>
  <c r="DF95" i="20"/>
  <c r="DE95" i="20"/>
  <c r="DD95" i="20"/>
  <c r="DC95" i="20"/>
  <c r="DB95" i="20"/>
  <c r="DA95" i="20"/>
  <c r="CZ95" i="20"/>
  <c r="CY95" i="20"/>
  <c r="CX95" i="20"/>
  <c r="CW95" i="20"/>
  <c r="CV95" i="20"/>
  <c r="CU95" i="20"/>
  <c r="CT78" i="20"/>
  <c r="CT79" i="20" s="1"/>
  <c r="CS78" i="20"/>
  <c r="CS79" i="20" s="1"/>
  <c r="CR78" i="20"/>
  <c r="CR79" i="20" s="1"/>
  <c r="CQ78" i="20"/>
  <c r="CQ79" i="20" s="1"/>
  <c r="CP78" i="20"/>
  <c r="CP79" i="20" s="1"/>
  <c r="CO78" i="20"/>
  <c r="CO79" i="20" s="1"/>
  <c r="CN78" i="20"/>
  <c r="CN79" i="20" s="1"/>
  <c r="CM78" i="20"/>
  <c r="CM79" i="20" s="1"/>
  <c r="CL78" i="20"/>
  <c r="CL79" i="20" s="1"/>
  <c r="CK78" i="20"/>
  <c r="CK79" i="20" s="1"/>
  <c r="CJ78" i="20"/>
  <c r="CJ79" i="20" s="1"/>
  <c r="CI78" i="20"/>
  <c r="CI79" i="20" s="1"/>
  <c r="CH78" i="20"/>
  <c r="CH79" i="20" s="1"/>
  <c r="CG78" i="20"/>
  <c r="CG79" i="20" s="1"/>
  <c r="CF78" i="20"/>
  <c r="CF79" i="20" s="1"/>
  <c r="CE78" i="20"/>
  <c r="CE79" i="20" s="1"/>
  <c r="CD78" i="20"/>
  <c r="CD79" i="20" s="1"/>
  <c r="CC78" i="20"/>
  <c r="CC79" i="20" s="1"/>
  <c r="CB78" i="20"/>
  <c r="CB79" i="20" s="1"/>
  <c r="CA78" i="20"/>
  <c r="CA79" i="20" s="1"/>
  <c r="BZ78" i="20"/>
  <c r="BZ79" i="20" s="1"/>
  <c r="BY78" i="20"/>
  <c r="BY79" i="20" s="1"/>
  <c r="BX78" i="20"/>
  <c r="BX79" i="20" s="1"/>
  <c r="BW78" i="20"/>
  <c r="BW79" i="20" s="1"/>
  <c r="BV78" i="20"/>
  <c r="BV79" i="20" s="1"/>
  <c r="BU78" i="20"/>
  <c r="BU79" i="20" s="1"/>
  <c r="BT78" i="20"/>
  <c r="BT79" i="20" s="1"/>
  <c r="BS78" i="20"/>
  <c r="BS79" i="20" s="1"/>
  <c r="BR78" i="20"/>
  <c r="BR79" i="20" s="1"/>
  <c r="BQ78" i="20"/>
  <c r="BQ79" i="20" s="1"/>
  <c r="BP78" i="20"/>
  <c r="BP79" i="20" s="1"/>
  <c r="BO78" i="20"/>
  <c r="BO79" i="20" s="1"/>
  <c r="BN78" i="20"/>
  <c r="BN79" i="20" s="1"/>
  <c r="BM78" i="20"/>
  <c r="BM79" i="20" s="1"/>
  <c r="BL78" i="20"/>
  <c r="BL79" i="20" s="1"/>
  <c r="BK78" i="20"/>
  <c r="BK79" i="20" s="1"/>
  <c r="BJ78" i="20"/>
  <c r="BJ79" i="20" s="1"/>
  <c r="BI78" i="20"/>
  <c r="BI79" i="20" s="1"/>
  <c r="BH78" i="20"/>
  <c r="BH79" i="20" s="1"/>
  <c r="BG78" i="20"/>
  <c r="BG79" i="20" s="1"/>
  <c r="BF78" i="20"/>
  <c r="BF79" i="20" s="1"/>
  <c r="BE78" i="20"/>
  <c r="BE79" i="20" s="1"/>
  <c r="BD78" i="20"/>
  <c r="BD79" i="20" s="1"/>
  <c r="BC78" i="20"/>
  <c r="BC79" i="20" s="1"/>
  <c r="BB78" i="20"/>
  <c r="BB79" i="20" s="1"/>
  <c r="BA78" i="20"/>
  <c r="BA79" i="20" s="1"/>
  <c r="AZ78" i="20"/>
  <c r="AZ79" i="20" s="1"/>
  <c r="AY78" i="20"/>
  <c r="AY79" i="20" s="1"/>
  <c r="AX78" i="20"/>
  <c r="AX79" i="20" s="1"/>
  <c r="AW78" i="20"/>
  <c r="AW79" i="20" s="1"/>
  <c r="AV78" i="20"/>
  <c r="AV79" i="20" s="1"/>
  <c r="AU78" i="20"/>
  <c r="AU79" i="20" s="1"/>
  <c r="AT78" i="20"/>
  <c r="AT79" i="20" s="1"/>
  <c r="AS78" i="20"/>
  <c r="AS79" i="20" s="1"/>
  <c r="AR78" i="20"/>
  <c r="AR79" i="20" s="1"/>
  <c r="AQ78" i="20"/>
  <c r="AQ79" i="20" s="1"/>
  <c r="AP78" i="20"/>
  <c r="AP79" i="20" s="1"/>
  <c r="AO78" i="20"/>
  <c r="AO79" i="20" s="1"/>
  <c r="AN78" i="20"/>
  <c r="AN79" i="20" s="1"/>
  <c r="AM78" i="20"/>
  <c r="AM79" i="20" s="1"/>
  <c r="AL78" i="20"/>
  <c r="AL79" i="20" s="1"/>
  <c r="AK78" i="20"/>
  <c r="AK79" i="20" s="1"/>
  <c r="AJ78" i="20"/>
  <c r="AJ79" i="20" s="1"/>
  <c r="AI78" i="20"/>
  <c r="AI79" i="20" s="1"/>
  <c r="AH78" i="20"/>
  <c r="AH79" i="20" s="1"/>
  <c r="AG78" i="20"/>
  <c r="AG79" i="20" s="1"/>
  <c r="AF78" i="20"/>
  <c r="AF79" i="20" s="1"/>
  <c r="AE78" i="20"/>
  <c r="AE79" i="20" s="1"/>
  <c r="AD78" i="20"/>
  <c r="AD79" i="20" s="1"/>
  <c r="AC78" i="20"/>
  <c r="AC79" i="20" s="1"/>
  <c r="AB78" i="20"/>
  <c r="AB79" i="20" s="1"/>
  <c r="AA78" i="20"/>
  <c r="AA79" i="20" s="1"/>
  <c r="Z78" i="20"/>
  <c r="Z79" i="20" s="1"/>
  <c r="Y78" i="20"/>
  <c r="Y79" i="20" s="1"/>
  <c r="X78" i="20"/>
  <c r="X79" i="20" s="1"/>
  <c r="W78" i="20"/>
  <c r="W79" i="20" s="1"/>
  <c r="V78" i="20"/>
  <c r="V79" i="20" s="1"/>
  <c r="U78" i="20"/>
  <c r="U79" i="20" s="1"/>
  <c r="T78" i="20"/>
  <c r="T79" i="20" s="1"/>
  <c r="S78" i="20"/>
  <c r="S79" i="20" s="1"/>
  <c r="R78" i="20"/>
  <c r="R79" i="20" s="1"/>
  <c r="Q78" i="20"/>
  <c r="Q79" i="20" s="1"/>
  <c r="P78" i="20"/>
  <c r="P79" i="20" s="1"/>
  <c r="O78" i="20"/>
  <c r="O79" i="20" s="1"/>
  <c r="N78" i="20"/>
  <c r="N79" i="20" s="1"/>
  <c r="M78" i="20"/>
  <c r="M79" i="20" s="1"/>
  <c r="L78" i="20"/>
  <c r="L79" i="20" s="1"/>
  <c r="K78" i="20"/>
  <c r="K79" i="20" s="1"/>
  <c r="J78" i="20"/>
  <c r="J79" i="20" s="1"/>
  <c r="I78" i="20"/>
  <c r="I79" i="20" s="1"/>
  <c r="H78" i="20"/>
  <c r="H79" i="20" s="1"/>
  <c r="G78" i="20"/>
  <c r="G79" i="20" s="1"/>
  <c r="F78" i="20"/>
  <c r="F79" i="20" s="1"/>
  <c r="E78" i="20"/>
  <c r="E79" i="20" s="1"/>
  <c r="D78" i="20"/>
  <c r="D79" i="20" s="1"/>
  <c r="C78" i="20"/>
  <c r="C79" i="20" s="1"/>
  <c r="CT77" i="20"/>
  <c r="CS77" i="20"/>
  <c r="CR77" i="20"/>
  <c r="CQ77" i="20"/>
  <c r="CP77" i="20"/>
  <c r="CO77" i="20"/>
  <c r="CN77" i="20"/>
  <c r="CM77" i="20"/>
  <c r="CL77" i="20"/>
  <c r="CK77" i="20"/>
  <c r="CJ77" i="20"/>
  <c r="CI77" i="20"/>
  <c r="CH77" i="20"/>
  <c r="CG77" i="20"/>
  <c r="CF77" i="20"/>
  <c r="CE77" i="20"/>
  <c r="CD77" i="20"/>
  <c r="CC77" i="20"/>
  <c r="CB77" i="20"/>
  <c r="CA77" i="20"/>
  <c r="BZ77" i="20"/>
  <c r="BY77" i="20"/>
  <c r="BX77" i="20"/>
  <c r="BW77" i="20"/>
  <c r="BV77" i="20"/>
  <c r="BU77" i="20"/>
  <c r="BT77" i="20"/>
  <c r="BS77" i="20"/>
  <c r="BR77" i="20"/>
  <c r="BQ77" i="20"/>
  <c r="BP77" i="20"/>
  <c r="BO77" i="20"/>
  <c r="BN77" i="20"/>
  <c r="BM77" i="20"/>
  <c r="BL77" i="20"/>
  <c r="BK77" i="20"/>
  <c r="BJ77" i="20"/>
  <c r="BI77" i="20"/>
  <c r="BH77" i="20"/>
  <c r="BG77" i="20"/>
  <c r="BF77" i="20"/>
  <c r="BE77" i="20"/>
  <c r="BD77" i="20"/>
  <c r="BC77" i="20"/>
  <c r="BB77" i="20"/>
  <c r="BA77" i="20"/>
  <c r="AZ77" i="20"/>
  <c r="AY77" i="20"/>
  <c r="AX77" i="20"/>
  <c r="AW77" i="20"/>
  <c r="AV77" i="20"/>
  <c r="AU77" i="20"/>
  <c r="AT77" i="20"/>
  <c r="AS77" i="20"/>
  <c r="AR77" i="20"/>
  <c r="AQ77" i="20"/>
  <c r="AP77" i="20"/>
  <c r="AO77" i="20"/>
  <c r="AN77" i="20"/>
  <c r="AM77" i="20"/>
  <c r="AL77" i="20"/>
  <c r="AK77" i="20"/>
  <c r="AJ77" i="20"/>
  <c r="AI77" i="20"/>
  <c r="AH77" i="20"/>
  <c r="AG77" i="20"/>
  <c r="AF77" i="20"/>
  <c r="AE77" i="20"/>
  <c r="AD77" i="20"/>
  <c r="AC77" i="20"/>
  <c r="AB77" i="20"/>
  <c r="AA77" i="20"/>
  <c r="Z77" i="20"/>
  <c r="Y77" i="20"/>
  <c r="X77" i="20"/>
  <c r="W77" i="20"/>
  <c r="V77" i="20"/>
  <c r="U77" i="20"/>
  <c r="T77" i="20"/>
  <c r="S77" i="20"/>
  <c r="R77" i="20"/>
  <c r="Q77" i="20"/>
  <c r="P77" i="20"/>
  <c r="O77" i="20"/>
  <c r="N77" i="20"/>
  <c r="M77" i="20"/>
  <c r="L77" i="20"/>
  <c r="K77" i="20"/>
  <c r="J77" i="20"/>
  <c r="I77" i="20"/>
  <c r="H77" i="20"/>
  <c r="G77" i="20"/>
  <c r="F77" i="20"/>
  <c r="E77" i="20"/>
  <c r="D77" i="20"/>
  <c r="C77" i="20"/>
  <c r="CT75" i="20"/>
  <c r="CS75" i="20"/>
  <c r="CR75" i="20"/>
  <c r="CQ75" i="20"/>
  <c r="CP75" i="20"/>
  <c r="CO75" i="20"/>
  <c r="CN75" i="20"/>
  <c r="CM75" i="20"/>
  <c r="CL75" i="20"/>
  <c r="CK75" i="20"/>
  <c r="CJ75" i="20"/>
  <c r="CI75" i="20"/>
  <c r="CH75" i="20"/>
  <c r="CG75" i="20"/>
  <c r="CF75" i="20"/>
  <c r="CE75" i="20"/>
  <c r="CD75" i="20"/>
  <c r="CC75" i="20"/>
  <c r="CB75" i="20"/>
  <c r="CA75" i="20"/>
  <c r="BZ75" i="20"/>
  <c r="BY75" i="20"/>
  <c r="BX75" i="20"/>
  <c r="BW75" i="20"/>
  <c r="BV75" i="20"/>
  <c r="BU75" i="20"/>
  <c r="BT75" i="20"/>
  <c r="BS75" i="20"/>
  <c r="BR75" i="20"/>
  <c r="BQ75" i="20"/>
  <c r="BP75" i="20"/>
  <c r="BO75" i="20"/>
  <c r="BN75" i="20"/>
  <c r="BM75" i="20"/>
  <c r="BL75" i="20"/>
  <c r="BK75" i="20"/>
  <c r="BJ75" i="20"/>
  <c r="BI75" i="20"/>
  <c r="BH75" i="20"/>
  <c r="BG75" i="20"/>
  <c r="BF75" i="20"/>
  <c r="BE75" i="20"/>
  <c r="BD75" i="20"/>
  <c r="BC75" i="20"/>
  <c r="BB75" i="20"/>
  <c r="BA75" i="20"/>
  <c r="AZ75" i="20"/>
  <c r="AY75" i="20"/>
  <c r="AX75" i="20"/>
  <c r="AW75" i="20"/>
  <c r="AV75" i="20"/>
  <c r="AU75" i="20"/>
  <c r="AT75" i="20"/>
  <c r="AS75" i="20"/>
  <c r="AR75" i="20"/>
  <c r="AQ75" i="20"/>
  <c r="AP75" i="20"/>
  <c r="AO75" i="20"/>
  <c r="AN75" i="20"/>
  <c r="AM75" i="20"/>
  <c r="AL75" i="20"/>
  <c r="AK75" i="20"/>
  <c r="AJ75" i="20"/>
  <c r="AI75" i="20"/>
  <c r="AH75" i="20"/>
  <c r="AG75" i="20"/>
  <c r="AF75" i="20"/>
  <c r="AE75" i="20"/>
  <c r="AD75" i="20"/>
  <c r="AC75" i="20"/>
  <c r="AB75" i="20"/>
  <c r="AA75" i="20"/>
  <c r="Z75" i="20"/>
  <c r="Y75" i="20"/>
  <c r="X75" i="20"/>
  <c r="W75" i="20"/>
  <c r="V75" i="20"/>
  <c r="U75" i="20"/>
  <c r="T75" i="20"/>
  <c r="S75" i="20"/>
  <c r="R75" i="20"/>
  <c r="Q75" i="20"/>
  <c r="P75" i="20"/>
  <c r="O75" i="20"/>
  <c r="N75" i="20"/>
  <c r="M75" i="20"/>
  <c r="L75" i="20"/>
  <c r="K75" i="20"/>
  <c r="J75" i="20"/>
  <c r="I75" i="20"/>
  <c r="H75" i="20"/>
  <c r="G75" i="20"/>
  <c r="F75" i="20"/>
  <c r="E75" i="20"/>
  <c r="D75" i="20"/>
  <c r="C75" i="20"/>
  <c r="JF79" i="20"/>
  <c r="JE79" i="20"/>
  <c r="JD79" i="20"/>
  <c r="JC79" i="20"/>
  <c r="JB79" i="20"/>
  <c r="JA79" i="20"/>
  <c r="IZ79" i="20"/>
  <c r="IY79" i="20"/>
  <c r="IX79" i="20"/>
  <c r="IW79" i="20"/>
  <c r="IV79" i="20"/>
  <c r="IU79" i="20"/>
  <c r="IT79" i="20"/>
  <c r="IS79" i="20"/>
  <c r="IR79" i="20"/>
  <c r="IQ79" i="20"/>
  <c r="IP79" i="20"/>
  <c r="IO79" i="20"/>
  <c r="IN79" i="20"/>
  <c r="IM79" i="20"/>
  <c r="IL79" i="20"/>
  <c r="IK79" i="20"/>
  <c r="IJ79" i="20"/>
  <c r="II79" i="20"/>
  <c r="IH79" i="20"/>
  <c r="IG79" i="20"/>
  <c r="IF79" i="20"/>
  <c r="IE79" i="20"/>
  <c r="ID79" i="20"/>
  <c r="IC79" i="20"/>
  <c r="IB79" i="20"/>
  <c r="IA79" i="20"/>
  <c r="HZ79" i="20"/>
  <c r="HY79" i="20"/>
  <c r="HX79" i="20"/>
  <c r="HW79" i="20"/>
  <c r="HV79" i="20"/>
  <c r="HU79" i="20"/>
  <c r="HT79" i="20"/>
  <c r="HS79" i="20"/>
  <c r="HR79" i="20"/>
  <c r="HQ79" i="20"/>
  <c r="HP79" i="20"/>
  <c r="HO79" i="20"/>
  <c r="HN79" i="20"/>
  <c r="HM79" i="20"/>
  <c r="HL79" i="20"/>
  <c r="HK79" i="20"/>
  <c r="HJ79" i="20"/>
  <c r="HI79" i="20"/>
  <c r="HH79" i="20"/>
  <c r="HG79" i="20"/>
  <c r="HF79" i="20"/>
  <c r="HE79" i="20"/>
  <c r="HD79" i="20"/>
  <c r="HC79" i="20"/>
  <c r="HB79" i="20"/>
  <c r="HA79" i="20"/>
  <c r="GZ79" i="20"/>
  <c r="GY79" i="20"/>
  <c r="GX79" i="20"/>
  <c r="GW79" i="20"/>
  <c r="GV79" i="20"/>
  <c r="GU79" i="20"/>
  <c r="GT79" i="20"/>
  <c r="GS79" i="20"/>
  <c r="GR79" i="20"/>
  <c r="GQ79" i="20"/>
  <c r="GP79" i="20"/>
  <c r="GO79" i="20"/>
  <c r="GN79" i="20"/>
  <c r="GM79" i="20"/>
  <c r="GL79" i="20"/>
  <c r="GK79" i="20"/>
  <c r="GJ79" i="20"/>
  <c r="GI79" i="20"/>
  <c r="GH79" i="20"/>
  <c r="GG79" i="20"/>
  <c r="GF79" i="20"/>
  <c r="GE79" i="20"/>
  <c r="GD79" i="20"/>
  <c r="GC79" i="20"/>
  <c r="GB79" i="20"/>
  <c r="GA79" i="20"/>
  <c r="FZ79" i="20"/>
  <c r="FY79" i="20"/>
  <c r="FX79" i="20"/>
  <c r="FW79" i="20"/>
  <c r="FV79" i="20"/>
  <c r="FU79" i="20"/>
  <c r="FT79" i="20"/>
  <c r="FS79" i="20"/>
  <c r="FQ79" i="20"/>
  <c r="FP79" i="20"/>
  <c r="FO79" i="20"/>
  <c r="FN79" i="20"/>
  <c r="FM79" i="20"/>
  <c r="FL79" i="20"/>
  <c r="FK79" i="20"/>
  <c r="FJ79" i="20"/>
  <c r="FI79" i="20"/>
  <c r="FH79" i="20"/>
  <c r="FG79" i="20"/>
  <c r="FF79" i="20"/>
  <c r="FE79" i="20"/>
  <c r="FD79" i="20"/>
  <c r="FC79" i="20"/>
  <c r="FB79" i="20"/>
  <c r="FA79" i="20"/>
  <c r="EZ79" i="20"/>
  <c r="EY79" i="20"/>
  <c r="EX79" i="20"/>
  <c r="EW79" i="20"/>
  <c r="EV79" i="20"/>
  <c r="EU79" i="20"/>
  <c r="ET79" i="20"/>
  <c r="ES79" i="20"/>
  <c r="ER79" i="20"/>
  <c r="EQ79" i="20"/>
  <c r="EP79" i="20"/>
  <c r="EO79" i="20"/>
  <c r="EN79" i="20"/>
  <c r="EM79" i="20"/>
  <c r="EL79" i="20"/>
  <c r="EK79" i="20"/>
  <c r="EJ79" i="20"/>
  <c r="EI79" i="20"/>
  <c r="EH79" i="20"/>
  <c r="EG79" i="20"/>
  <c r="EF79" i="20"/>
  <c r="EE79" i="20"/>
  <c r="ED79" i="20"/>
  <c r="EC79" i="20"/>
  <c r="EB79" i="20"/>
  <c r="EA79" i="20"/>
  <c r="DZ79" i="20"/>
  <c r="DY79" i="20"/>
  <c r="DX79" i="20"/>
  <c r="DW79" i="20"/>
  <c r="DV79" i="20"/>
  <c r="DU79" i="20"/>
  <c r="DT79" i="20"/>
  <c r="DS79" i="20"/>
  <c r="DR79" i="20"/>
  <c r="DQ79" i="20"/>
  <c r="DP79" i="20"/>
  <c r="DO79" i="20"/>
  <c r="DN79" i="20"/>
  <c r="DM79" i="20"/>
  <c r="DL79" i="20"/>
  <c r="DK79" i="20"/>
  <c r="DJ79" i="20"/>
  <c r="DI79" i="20"/>
  <c r="DH79" i="20"/>
  <c r="DG79" i="20"/>
  <c r="DF79" i="20"/>
  <c r="DE79" i="20"/>
  <c r="DD79" i="20"/>
  <c r="DC79" i="20"/>
  <c r="DB79" i="20"/>
  <c r="DA79" i="20"/>
  <c r="CZ79" i="20"/>
  <c r="CY79" i="20"/>
  <c r="CX79" i="20"/>
  <c r="CW79" i="20"/>
  <c r="CV79" i="20"/>
  <c r="CU79" i="20"/>
  <c r="CT63" i="20"/>
  <c r="CS63" i="20"/>
  <c r="CR63" i="20"/>
  <c r="CQ63" i="20"/>
  <c r="CP63" i="20"/>
  <c r="CO63" i="20"/>
  <c r="CN63" i="20"/>
  <c r="CM63" i="20"/>
  <c r="CL63" i="20"/>
  <c r="CK63" i="20"/>
  <c r="CJ63" i="20"/>
  <c r="CI63" i="20"/>
  <c r="CH63" i="20"/>
  <c r="CG63" i="20"/>
  <c r="CF63" i="20"/>
  <c r="CE63" i="20"/>
  <c r="CD63" i="20"/>
  <c r="CC63" i="20"/>
  <c r="CB63" i="20"/>
  <c r="CA63" i="20"/>
  <c r="BZ63" i="20"/>
  <c r="BY63" i="20"/>
  <c r="BX63" i="20"/>
  <c r="BW63" i="20"/>
  <c r="BV63" i="20"/>
  <c r="BU63" i="20"/>
  <c r="BT63" i="20"/>
  <c r="BS63" i="20"/>
  <c r="BR63" i="20"/>
  <c r="BQ63" i="20"/>
  <c r="BP63" i="20"/>
  <c r="BO63" i="20"/>
  <c r="BN63" i="20"/>
  <c r="BM63" i="20"/>
  <c r="BL63" i="20"/>
  <c r="BK63" i="20"/>
  <c r="BJ63" i="20"/>
  <c r="BI63" i="20"/>
  <c r="BH63" i="20"/>
  <c r="BG63" i="20"/>
  <c r="BF63" i="20"/>
  <c r="BE63" i="20"/>
  <c r="BD63" i="20"/>
  <c r="BC63" i="20"/>
  <c r="BB63" i="20"/>
  <c r="BA63" i="20"/>
  <c r="AZ63" i="20"/>
  <c r="AY63" i="20"/>
  <c r="AX63" i="20"/>
  <c r="AW63" i="20"/>
  <c r="AV63" i="20"/>
  <c r="AU63" i="20"/>
  <c r="AT63" i="20"/>
  <c r="AS63" i="20"/>
  <c r="AR63" i="20"/>
  <c r="AQ63" i="20"/>
  <c r="AP63" i="20"/>
  <c r="AO63" i="20"/>
  <c r="AN63" i="20"/>
  <c r="AM63" i="20"/>
  <c r="AL63" i="20"/>
  <c r="AK63" i="20"/>
  <c r="AJ63" i="20"/>
  <c r="AI63" i="20"/>
  <c r="AH63" i="20"/>
  <c r="AG63" i="20"/>
  <c r="AF63" i="20"/>
  <c r="AE63" i="20"/>
  <c r="AD63" i="20"/>
  <c r="AC63" i="20"/>
  <c r="AB63" i="20"/>
  <c r="AA63" i="20"/>
  <c r="Z63" i="20"/>
  <c r="Y63" i="20"/>
  <c r="X63" i="20"/>
  <c r="W63" i="20"/>
  <c r="V63" i="20"/>
  <c r="U63" i="20"/>
  <c r="T63" i="20"/>
  <c r="S63" i="20"/>
  <c r="R63" i="20"/>
  <c r="Q63" i="20"/>
  <c r="P63" i="20"/>
  <c r="O63" i="20"/>
  <c r="N63" i="20"/>
  <c r="M63" i="20"/>
  <c r="L63" i="20"/>
  <c r="K63" i="20"/>
  <c r="J63" i="20"/>
  <c r="I63" i="20"/>
  <c r="H63" i="20"/>
  <c r="G63" i="20"/>
  <c r="F63" i="20"/>
  <c r="E63" i="20"/>
  <c r="D63" i="20"/>
  <c r="C63" i="20"/>
  <c r="CT62" i="20"/>
  <c r="CS62" i="20"/>
  <c r="CR62" i="20"/>
  <c r="CQ62" i="20"/>
  <c r="CP62" i="20"/>
  <c r="CO62" i="20"/>
  <c r="CN62" i="20"/>
  <c r="CM62" i="20"/>
  <c r="CL62" i="20"/>
  <c r="CK62" i="20"/>
  <c r="CJ62" i="20"/>
  <c r="CI62" i="20"/>
  <c r="CH62" i="20"/>
  <c r="CG62" i="20"/>
  <c r="CF62" i="20"/>
  <c r="CE62" i="20"/>
  <c r="CD62" i="20"/>
  <c r="CC62" i="20"/>
  <c r="CB62" i="20"/>
  <c r="CA62" i="20"/>
  <c r="BZ62" i="20"/>
  <c r="BY62" i="20"/>
  <c r="BX62" i="20"/>
  <c r="BW62" i="20"/>
  <c r="BV62" i="20"/>
  <c r="BU62" i="20"/>
  <c r="BT62" i="20"/>
  <c r="BS62" i="20"/>
  <c r="BR62" i="20"/>
  <c r="BQ62" i="20"/>
  <c r="BP62" i="20"/>
  <c r="BO62" i="20"/>
  <c r="BN62" i="20"/>
  <c r="BM62" i="20"/>
  <c r="BL62" i="20"/>
  <c r="BK62" i="20"/>
  <c r="BJ62" i="20"/>
  <c r="BI62" i="20"/>
  <c r="BH62" i="20"/>
  <c r="BG62" i="20"/>
  <c r="BF62" i="20"/>
  <c r="BE62" i="20"/>
  <c r="BD62" i="20"/>
  <c r="BC62" i="20"/>
  <c r="BB62" i="20"/>
  <c r="BA62" i="20"/>
  <c r="AZ62" i="20"/>
  <c r="AY62" i="20"/>
  <c r="AX62" i="20"/>
  <c r="AW62" i="20"/>
  <c r="AV62" i="20"/>
  <c r="AU62" i="20"/>
  <c r="AT62" i="20"/>
  <c r="AS62" i="20"/>
  <c r="AR62" i="20"/>
  <c r="AQ62" i="20"/>
  <c r="AP62" i="20"/>
  <c r="AO62" i="20"/>
  <c r="AN62" i="20"/>
  <c r="AM62" i="20"/>
  <c r="AL62" i="20"/>
  <c r="AK62" i="20"/>
  <c r="AJ62" i="20"/>
  <c r="AI62" i="20"/>
  <c r="AH62" i="20"/>
  <c r="AG62" i="20"/>
  <c r="AF62" i="20"/>
  <c r="AE62" i="20"/>
  <c r="AD62" i="20"/>
  <c r="AC62" i="20"/>
  <c r="AB62" i="20"/>
  <c r="AA62" i="20"/>
  <c r="Z62" i="20"/>
  <c r="Y62" i="20"/>
  <c r="X62" i="20"/>
  <c r="W62" i="20"/>
  <c r="V62" i="20"/>
  <c r="U62" i="20"/>
  <c r="T62" i="20"/>
  <c r="S62" i="20"/>
  <c r="R62" i="20"/>
  <c r="Q62" i="20"/>
  <c r="P62" i="20"/>
  <c r="O62" i="20"/>
  <c r="N62" i="20"/>
  <c r="M62" i="20"/>
  <c r="L62" i="20"/>
  <c r="K62" i="20"/>
  <c r="J62" i="20"/>
  <c r="I62" i="20"/>
  <c r="H62" i="20"/>
  <c r="G62" i="20"/>
  <c r="F62" i="20"/>
  <c r="E62" i="20"/>
  <c r="D62" i="20"/>
  <c r="C62" i="20"/>
  <c r="CT61" i="20"/>
  <c r="CS61" i="20"/>
  <c r="CR61" i="20"/>
  <c r="CQ61" i="20"/>
  <c r="CP61" i="20"/>
  <c r="CO61" i="20"/>
  <c r="CN61" i="20"/>
  <c r="CM61" i="20"/>
  <c r="CL61" i="20"/>
  <c r="CK61" i="20"/>
  <c r="CJ61" i="20"/>
  <c r="CI61" i="20"/>
  <c r="CH61" i="20"/>
  <c r="CG61" i="20"/>
  <c r="CF61" i="20"/>
  <c r="CE61" i="20"/>
  <c r="CD61" i="20"/>
  <c r="CC61" i="20"/>
  <c r="CB61" i="20"/>
  <c r="CA61" i="20"/>
  <c r="BZ61" i="20"/>
  <c r="BY61" i="20"/>
  <c r="BX61" i="20"/>
  <c r="BW61" i="20"/>
  <c r="BV61" i="20"/>
  <c r="BU61" i="20"/>
  <c r="BT61" i="20"/>
  <c r="BS61" i="20"/>
  <c r="BR61" i="20"/>
  <c r="BQ61" i="20"/>
  <c r="BP61" i="20"/>
  <c r="BO61" i="20"/>
  <c r="BN61" i="20"/>
  <c r="BM61" i="20"/>
  <c r="BL61" i="20"/>
  <c r="BK61" i="20"/>
  <c r="BJ61" i="20"/>
  <c r="BI61" i="20"/>
  <c r="BH61" i="20"/>
  <c r="BG61" i="20"/>
  <c r="BF61" i="20"/>
  <c r="BE61" i="20"/>
  <c r="BD61" i="20"/>
  <c r="BC61" i="20"/>
  <c r="BB61" i="20"/>
  <c r="BA61" i="20"/>
  <c r="AZ61" i="20"/>
  <c r="AY61" i="20"/>
  <c r="AX61" i="20"/>
  <c r="AW61" i="20"/>
  <c r="AV61" i="20"/>
  <c r="AU61" i="20"/>
  <c r="AT61" i="20"/>
  <c r="AS61" i="20"/>
  <c r="AR61" i="20"/>
  <c r="AQ61" i="20"/>
  <c r="AP61" i="20"/>
  <c r="AO61" i="20"/>
  <c r="AN61" i="20"/>
  <c r="AM61" i="20"/>
  <c r="AL61" i="20"/>
  <c r="AK61" i="20"/>
  <c r="AJ61" i="20"/>
  <c r="AI61" i="20"/>
  <c r="AH61" i="20"/>
  <c r="AG61" i="20"/>
  <c r="AF61" i="20"/>
  <c r="AE61" i="20"/>
  <c r="AD61" i="20"/>
  <c r="AC61" i="20"/>
  <c r="AB61" i="20"/>
  <c r="AA61" i="20"/>
  <c r="Z61" i="20"/>
  <c r="Y61" i="20"/>
  <c r="X61" i="20"/>
  <c r="W61" i="20"/>
  <c r="V61" i="20"/>
  <c r="U61" i="20"/>
  <c r="T61" i="20"/>
  <c r="S61" i="20"/>
  <c r="R61" i="20"/>
  <c r="Q61" i="20"/>
  <c r="P61" i="20"/>
  <c r="O61" i="20"/>
  <c r="N61" i="20"/>
  <c r="M61" i="20"/>
  <c r="L61" i="20"/>
  <c r="K61" i="20"/>
  <c r="J61" i="20"/>
  <c r="I61" i="20"/>
  <c r="H61" i="20"/>
  <c r="G61" i="20"/>
  <c r="F61" i="20"/>
  <c r="E61" i="20"/>
  <c r="D61" i="20"/>
  <c r="C61" i="20"/>
  <c r="CT59" i="20"/>
  <c r="CS59" i="20"/>
  <c r="CR59" i="20"/>
  <c r="CQ59" i="20"/>
  <c r="CP59" i="20"/>
  <c r="CO59" i="20"/>
  <c r="CN59" i="20"/>
  <c r="CM59" i="20"/>
  <c r="CL59" i="20"/>
  <c r="CK59" i="20"/>
  <c r="CJ59" i="20"/>
  <c r="CI59" i="20"/>
  <c r="CH59" i="20"/>
  <c r="CG59" i="20"/>
  <c r="CF59" i="20"/>
  <c r="CE59" i="20"/>
  <c r="CD59" i="20"/>
  <c r="CC59" i="20"/>
  <c r="CB59" i="20"/>
  <c r="CA59" i="20"/>
  <c r="BZ59" i="20"/>
  <c r="BY59" i="20"/>
  <c r="BX59" i="20"/>
  <c r="BW59" i="20"/>
  <c r="BV59" i="20"/>
  <c r="BU59" i="20"/>
  <c r="BT59" i="20"/>
  <c r="BS59" i="20"/>
  <c r="BR59" i="20"/>
  <c r="BQ59" i="20"/>
  <c r="BP59" i="20"/>
  <c r="BO59" i="20"/>
  <c r="BN59" i="20"/>
  <c r="BM59" i="20"/>
  <c r="BL59" i="20"/>
  <c r="BK59" i="20"/>
  <c r="BJ59" i="20"/>
  <c r="BI59" i="20"/>
  <c r="BH59" i="20"/>
  <c r="BG59" i="20"/>
  <c r="BF59" i="20"/>
  <c r="BE59" i="20"/>
  <c r="BD59" i="20"/>
  <c r="BC59" i="20"/>
  <c r="BB59" i="20"/>
  <c r="BA59" i="20"/>
  <c r="AZ59" i="20"/>
  <c r="AY59" i="20"/>
  <c r="AX59" i="20"/>
  <c r="AW59" i="20"/>
  <c r="AV59" i="20"/>
  <c r="AU59" i="20"/>
  <c r="AT59" i="20"/>
  <c r="AS59" i="20"/>
  <c r="AR59" i="20"/>
  <c r="AQ59" i="20"/>
  <c r="AP59" i="20"/>
  <c r="AO59" i="20"/>
  <c r="AN59" i="20"/>
  <c r="AM59" i="20"/>
  <c r="AL59" i="20"/>
  <c r="AK59" i="20"/>
  <c r="AJ59" i="20"/>
  <c r="AI59" i="20"/>
  <c r="AH59" i="20"/>
  <c r="AG59" i="20"/>
  <c r="AF59" i="20"/>
  <c r="AE59" i="20"/>
  <c r="AD59" i="20"/>
  <c r="AC59" i="20"/>
  <c r="AB59" i="20"/>
  <c r="AA59" i="20"/>
  <c r="Z59" i="20"/>
  <c r="Y59" i="20"/>
  <c r="X59" i="20"/>
  <c r="W59" i="20"/>
  <c r="V59" i="20"/>
  <c r="U59" i="20"/>
  <c r="T59" i="20"/>
  <c r="S59" i="20"/>
  <c r="R59" i="20"/>
  <c r="Q59" i="20"/>
  <c r="P59" i="20"/>
  <c r="O59" i="20"/>
  <c r="N59" i="20"/>
  <c r="M59" i="20"/>
  <c r="L59" i="20"/>
  <c r="K59" i="20"/>
  <c r="J59" i="20"/>
  <c r="I59" i="20"/>
  <c r="H59" i="20"/>
  <c r="G59" i="20"/>
  <c r="F59" i="20"/>
  <c r="E59" i="20"/>
  <c r="D59" i="20"/>
  <c r="C59" i="20"/>
  <c r="CT46" i="20"/>
  <c r="CT47" i="20" s="1"/>
  <c r="CS46" i="20"/>
  <c r="CS47" i="20" s="1"/>
  <c r="CR46" i="20"/>
  <c r="CR47" i="20" s="1"/>
  <c r="CQ46" i="20"/>
  <c r="CQ47" i="20" s="1"/>
  <c r="CP46" i="20"/>
  <c r="CP47" i="20" s="1"/>
  <c r="CO46" i="20"/>
  <c r="CO47" i="20" s="1"/>
  <c r="CN46" i="20"/>
  <c r="CN47" i="20" s="1"/>
  <c r="CM46" i="20"/>
  <c r="CM47" i="20" s="1"/>
  <c r="CL46" i="20"/>
  <c r="CL47" i="20" s="1"/>
  <c r="CK46" i="20"/>
  <c r="CK47" i="20" s="1"/>
  <c r="CJ46" i="20"/>
  <c r="CJ47" i="20" s="1"/>
  <c r="CI46" i="20"/>
  <c r="CI47" i="20" s="1"/>
  <c r="CH46" i="20"/>
  <c r="CH47" i="20" s="1"/>
  <c r="CG46" i="20"/>
  <c r="CG47" i="20" s="1"/>
  <c r="CF46" i="20"/>
  <c r="CF47" i="20" s="1"/>
  <c r="CE46" i="20"/>
  <c r="CE47" i="20" s="1"/>
  <c r="CD46" i="20"/>
  <c r="CD47" i="20" s="1"/>
  <c r="CC46" i="20"/>
  <c r="CC47" i="20" s="1"/>
  <c r="CB46" i="20"/>
  <c r="CB47" i="20" s="1"/>
  <c r="CA46" i="20"/>
  <c r="CA47" i="20" s="1"/>
  <c r="BZ46" i="20"/>
  <c r="BZ47" i="20" s="1"/>
  <c r="BY46" i="20"/>
  <c r="BY47" i="20" s="1"/>
  <c r="BX46" i="20"/>
  <c r="BX47" i="20" s="1"/>
  <c r="BW46" i="20"/>
  <c r="BW47" i="20" s="1"/>
  <c r="BV46" i="20"/>
  <c r="BV47" i="20" s="1"/>
  <c r="BU46" i="20"/>
  <c r="BU47" i="20" s="1"/>
  <c r="BT46" i="20"/>
  <c r="BT47" i="20" s="1"/>
  <c r="BS46" i="20"/>
  <c r="BS47" i="20" s="1"/>
  <c r="BR46" i="20"/>
  <c r="BR47" i="20" s="1"/>
  <c r="BQ46" i="20"/>
  <c r="BQ47" i="20" s="1"/>
  <c r="BP46" i="20"/>
  <c r="BP47" i="20" s="1"/>
  <c r="BO46" i="20"/>
  <c r="BO47" i="20" s="1"/>
  <c r="BN46" i="20"/>
  <c r="BN47" i="20" s="1"/>
  <c r="BM46" i="20"/>
  <c r="BM47" i="20" s="1"/>
  <c r="BL46" i="20"/>
  <c r="BL47" i="20" s="1"/>
  <c r="BK46" i="20"/>
  <c r="BK47" i="20" s="1"/>
  <c r="BJ46" i="20"/>
  <c r="BJ47" i="20" s="1"/>
  <c r="BI46" i="20"/>
  <c r="BI47" i="20" s="1"/>
  <c r="BH46" i="20"/>
  <c r="BH47" i="20" s="1"/>
  <c r="BG46" i="20"/>
  <c r="BG47" i="20" s="1"/>
  <c r="BF46" i="20"/>
  <c r="BF47" i="20" s="1"/>
  <c r="BE46" i="20"/>
  <c r="BE47" i="20" s="1"/>
  <c r="BD46" i="20"/>
  <c r="BD47" i="20" s="1"/>
  <c r="BC46" i="20"/>
  <c r="BC47" i="20" s="1"/>
  <c r="BB46" i="20"/>
  <c r="BB47" i="20" s="1"/>
  <c r="BA46" i="20"/>
  <c r="BA47" i="20" s="1"/>
  <c r="AZ46" i="20"/>
  <c r="AZ47" i="20" s="1"/>
  <c r="AY46" i="20"/>
  <c r="AY47" i="20" s="1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CT45" i="20"/>
  <c r="CS45" i="20"/>
  <c r="CR45" i="20"/>
  <c r="CQ45" i="20"/>
  <c r="CP45" i="20"/>
  <c r="CO45" i="20"/>
  <c r="CN45" i="20"/>
  <c r="CM45" i="20"/>
  <c r="CL45" i="20"/>
  <c r="CK45" i="20"/>
  <c r="CJ45" i="20"/>
  <c r="CI45" i="20"/>
  <c r="CH45" i="20"/>
  <c r="CG45" i="20"/>
  <c r="CF45" i="20"/>
  <c r="CE45" i="20"/>
  <c r="CD45" i="20"/>
  <c r="CC45" i="20"/>
  <c r="CB45" i="20"/>
  <c r="CA45" i="20"/>
  <c r="BZ45" i="20"/>
  <c r="BY45" i="20"/>
  <c r="BX45" i="20"/>
  <c r="BW45" i="20"/>
  <c r="BV45" i="20"/>
  <c r="BU45" i="20"/>
  <c r="BT45" i="20"/>
  <c r="BS45" i="20"/>
  <c r="BR45" i="20"/>
  <c r="BQ45" i="20"/>
  <c r="BP45" i="20"/>
  <c r="BO45" i="20"/>
  <c r="BN45" i="20"/>
  <c r="BM45" i="20"/>
  <c r="BL45" i="20"/>
  <c r="BK45" i="20"/>
  <c r="BJ45" i="20"/>
  <c r="BI45" i="20"/>
  <c r="BH45" i="20"/>
  <c r="BG45" i="20"/>
  <c r="BF45" i="20"/>
  <c r="BE45" i="20"/>
  <c r="BD45" i="20"/>
  <c r="BC45" i="20"/>
  <c r="BB45" i="20"/>
  <c r="BA45" i="20"/>
  <c r="AZ45" i="20"/>
  <c r="AY45" i="20"/>
  <c r="AX45" i="20"/>
  <c r="AW45" i="20"/>
  <c r="AV45" i="20"/>
  <c r="AU45" i="20"/>
  <c r="AT45" i="20"/>
  <c r="AS45" i="20"/>
  <c r="AR45" i="20"/>
  <c r="AQ45" i="20"/>
  <c r="AP45" i="20"/>
  <c r="AO45" i="20"/>
  <c r="AN45" i="20"/>
  <c r="AM45" i="20"/>
  <c r="AL45" i="20"/>
  <c r="AK45" i="20"/>
  <c r="AJ45" i="20"/>
  <c r="AI45" i="20"/>
  <c r="AH45" i="20"/>
  <c r="AG45" i="20"/>
  <c r="AF45" i="20"/>
  <c r="AE45" i="20"/>
  <c r="AD45" i="20"/>
  <c r="AC45" i="20"/>
  <c r="AB45" i="20"/>
  <c r="AA45" i="20"/>
  <c r="Z45" i="20"/>
  <c r="Y45" i="20"/>
  <c r="X45" i="20"/>
  <c r="W45" i="20"/>
  <c r="V45" i="20"/>
  <c r="U45" i="20"/>
  <c r="T45" i="20"/>
  <c r="S45" i="20"/>
  <c r="R45" i="20"/>
  <c r="Q45" i="20"/>
  <c r="P45" i="20"/>
  <c r="O45" i="20"/>
  <c r="N45" i="20"/>
  <c r="M45" i="20"/>
  <c r="L45" i="20"/>
  <c r="K45" i="20"/>
  <c r="J45" i="20"/>
  <c r="I45" i="20"/>
  <c r="H45" i="20"/>
  <c r="G45" i="20"/>
  <c r="F45" i="20"/>
  <c r="E45" i="20"/>
  <c r="D45" i="20"/>
  <c r="C45" i="20"/>
  <c r="JF47" i="20"/>
  <c r="JE47" i="20"/>
  <c r="JD47" i="20"/>
  <c r="JC47" i="20"/>
  <c r="JB47" i="20"/>
  <c r="JA47" i="20"/>
  <c r="IZ47" i="20"/>
  <c r="IY47" i="20"/>
  <c r="IX47" i="20"/>
  <c r="IW47" i="20"/>
  <c r="IV47" i="20"/>
  <c r="IU47" i="20"/>
  <c r="IT47" i="20"/>
  <c r="IS47" i="20"/>
  <c r="IR47" i="20"/>
  <c r="IQ47" i="20"/>
  <c r="IP47" i="20"/>
  <c r="IO47" i="20"/>
  <c r="IN47" i="20"/>
  <c r="IM47" i="20"/>
  <c r="IL47" i="20"/>
  <c r="IK47" i="20"/>
  <c r="IJ47" i="20"/>
  <c r="II47" i="20"/>
  <c r="IH47" i="20"/>
  <c r="IG47" i="20"/>
  <c r="IF47" i="20"/>
  <c r="IE47" i="20"/>
  <c r="ID47" i="20"/>
  <c r="IC47" i="20"/>
  <c r="IB47" i="20"/>
  <c r="IA47" i="20"/>
  <c r="HZ47" i="20"/>
  <c r="HY47" i="20"/>
  <c r="HX47" i="20"/>
  <c r="HW47" i="20"/>
  <c r="HV47" i="20"/>
  <c r="HU47" i="20"/>
  <c r="HT47" i="20"/>
  <c r="HS47" i="20"/>
  <c r="HR47" i="20"/>
  <c r="HQ47" i="20"/>
  <c r="HP47" i="20"/>
  <c r="HO47" i="20"/>
  <c r="HN47" i="20"/>
  <c r="HM47" i="20"/>
  <c r="HL47" i="20"/>
  <c r="HK47" i="20"/>
  <c r="HJ47" i="20"/>
  <c r="HI47" i="20"/>
  <c r="HH47" i="20"/>
  <c r="HG47" i="20"/>
  <c r="HF47" i="20"/>
  <c r="HE47" i="20"/>
  <c r="HD47" i="20"/>
  <c r="HC47" i="20"/>
  <c r="HB47" i="20"/>
  <c r="HA47" i="20"/>
  <c r="GZ47" i="20"/>
  <c r="GY47" i="20"/>
  <c r="GX47" i="20"/>
  <c r="GW47" i="20"/>
  <c r="GV47" i="20"/>
  <c r="GU47" i="20"/>
  <c r="GT47" i="20"/>
  <c r="GS47" i="20"/>
  <c r="GR47" i="20"/>
  <c r="GQ47" i="20"/>
  <c r="GP47" i="20"/>
  <c r="GO47" i="20"/>
  <c r="GN47" i="20"/>
  <c r="GM47" i="20"/>
  <c r="GL47" i="20"/>
  <c r="GK47" i="20"/>
  <c r="GJ47" i="20"/>
  <c r="GI47" i="20"/>
  <c r="GH47" i="20"/>
  <c r="GG47" i="20"/>
  <c r="GF47" i="20"/>
  <c r="GE47" i="20"/>
  <c r="GD47" i="20"/>
  <c r="GC47" i="20"/>
  <c r="GB47" i="20"/>
  <c r="GA47" i="20"/>
  <c r="FZ47" i="20"/>
  <c r="FY47" i="20"/>
  <c r="FX47" i="20"/>
  <c r="FW47" i="20"/>
  <c r="FV47" i="20"/>
  <c r="FU47" i="20"/>
  <c r="FT47" i="20"/>
  <c r="FS47" i="20"/>
  <c r="FR47" i="20"/>
  <c r="FQ47" i="20"/>
  <c r="FP47" i="20"/>
  <c r="FO47" i="20"/>
  <c r="FN47" i="20"/>
  <c r="FM47" i="20"/>
  <c r="FL47" i="20"/>
  <c r="FK47" i="20"/>
  <c r="FJ47" i="20"/>
  <c r="FI47" i="20"/>
  <c r="FH47" i="20"/>
  <c r="FG47" i="20"/>
  <c r="FF47" i="20"/>
  <c r="FE47" i="20"/>
  <c r="FD47" i="20"/>
  <c r="FC47" i="20"/>
  <c r="FB47" i="20"/>
  <c r="FA47" i="20"/>
  <c r="EZ47" i="20"/>
  <c r="EY47" i="20"/>
  <c r="EX47" i="20"/>
  <c r="EW47" i="20"/>
  <c r="EV47" i="20"/>
  <c r="EU47" i="20"/>
  <c r="ET47" i="20"/>
  <c r="ES47" i="20"/>
  <c r="ER47" i="20"/>
  <c r="EQ47" i="20"/>
  <c r="EP47" i="20"/>
  <c r="EO47" i="20"/>
  <c r="EN47" i="20"/>
  <c r="EM47" i="20"/>
  <c r="EL47" i="20"/>
  <c r="EK47" i="20"/>
  <c r="EJ47" i="20"/>
  <c r="EI47" i="20"/>
  <c r="EH47" i="20"/>
  <c r="EG47" i="20"/>
  <c r="EF47" i="20"/>
  <c r="EE47" i="20"/>
  <c r="ED47" i="20"/>
  <c r="EC47" i="20"/>
  <c r="EB47" i="20"/>
  <c r="EA47" i="20"/>
  <c r="DZ47" i="20"/>
  <c r="DY47" i="20"/>
  <c r="DX47" i="20"/>
  <c r="DW47" i="20"/>
  <c r="DV47" i="20"/>
  <c r="DU47" i="20"/>
  <c r="DT47" i="20"/>
  <c r="DS47" i="20"/>
  <c r="DR47" i="20"/>
  <c r="DQ47" i="20"/>
  <c r="DP47" i="20"/>
  <c r="DO47" i="20"/>
  <c r="DN47" i="20"/>
  <c r="DM47" i="20"/>
  <c r="DL47" i="20"/>
  <c r="DK47" i="20"/>
  <c r="DJ47" i="20"/>
  <c r="DI47" i="20"/>
  <c r="DH47" i="20"/>
  <c r="DG47" i="20"/>
  <c r="DF47" i="20"/>
  <c r="DE47" i="20"/>
  <c r="DD47" i="20"/>
  <c r="DC47" i="20"/>
  <c r="DB47" i="20"/>
  <c r="DA47" i="20"/>
  <c r="CZ47" i="20"/>
  <c r="CY47" i="20"/>
  <c r="CX47" i="20"/>
  <c r="CW47" i="20"/>
  <c r="CV47" i="20"/>
  <c r="CU47" i="20"/>
  <c r="CT30" i="20"/>
  <c r="CT31" i="20" s="1"/>
  <c r="CS30" i="20"/>
  <c r="CS31" i="20" s="1"/>
  <c r="CR30" i="20"/>
  <c r="CR31" i="20" s="1"/>
  <c r="CQ30" i="20"/>
  <c r="CQ31" i="20" s="1"/>
  <c r="CP30" i="20"/>
  <c r="CP31" i="20" s="1"/>
  <c r="CO30" i="20"/>
  <c r="CO31" i="20" s="1"/>
  <c r="CN30" i="20"/>
  <c r="CN31" i="20" s="1"/>
  <c r="CM30" i="20"/>
  <c r="CM31" i="20" s="1"/>
  <c r="CL30" i="20"/>
  <c r="CL31" i="20" s="1"/>
  <c r="CK30" i="20"/>
  <c r="CK31" i="20" s="1"/>
  <c r="CJ30" i="20"/>
  <c r="CJ31" i="20" s="1"/>
  <c r="CI30" i="20"/>
  <c r="CH30" i="20"/>
  <c r="CH31" i="20" s="1"/>
  <c r="CG30" i="20"/>
  <c r="CG31" i="20" s="1"/>
  <c r="CF30" i="20"/>
  <c r="CF31" i="20" s="1"/>
  <c r="CE30" i="20"/>
  <c r="CE31" i="20" s="1"/>
  <c r="CD30" i="20"/>
  <c r="CD31" i="20" s="1"/>
  <c r="CC30" i="20"/>
  <c r="CC31" i="20" s="1"/>
  <c r="CB30" i="20"/>
  <c r="CB31" i="20" s="1"/>
  <c r="CA30" i="20"/>
  <c r="CA31" i="20" s="1"/>
  <c r="BZ30" i="20"/>
  <c r="BZ31" i="20" s="1"/>
  <c r="BY30" i="20"/>
  <c r="BY31" i="20" s="1"/>
  <c r="BX30" i="20"/>
  <c r="BX31" i="20" s="1"/>
  <c r="BW30" i="20"/>
  <c r="BV30" i="20"/>
  <c r="BV31" i="20" s="1"/>
  <c r="BU30" i="20"/>
  <c r="BU31" i="20" s="1"/>
  <c r="BT30" i="20"/>
  <c r="BT31" i="20" s="1"/>
  <c r="BS30" i="20"/>
  <c r="BS31" i="20" s="1"/>
  <c r="BR30" i="20"/>
  <c r="BR31" i="20" s="1"/>
  <c r="BQ30" i="20"/>
  <c r="BQ31" i="20" s="1"/>
  <c r="BP30" i="20"/>
  <c r="BP31" i="20" s="1"/>
  <c r="BO30" i="20"/>
  <c r="BO31" i="20" s="1"/>
  <c r="BN30" i="20"/>
  <c r="BN31" i="20" s="1"/>
  <c r="BM30" i="20"/>
  <c r="BM31" i="20" s="1"/>
  <c r="BL30" i="20"/>
  <c r="BL31" i="20" s="1"/>
  <c r="BK30" i="20"/>
  <c r="BJ30" i="20"/>
  <c r="BJ31" i="20" s="1"/>
  <c r="BI30" i="20"/>
  <c r="BI31" i="20" s="1"/>
  <c r="BH30" i="20"/>
  <c r="BH31" i="20" s="1"/>
  <c r="BG30" i="20"/>
  <c r="BG31" i="20" s="1"/>
  <c r="BF30" i="20"/>
  <c r="BF31" i="20" s="1"/>
  <c r="BE30" i="20"/>
  <c r="BE31" i="20" s="1"/>
  <c r="BD30" i="20"/>
  <c r="BD31" i="20" s="1"/>
  <c r="BC30" i="20"/>
  <c r="BC31" i="20" s="1"/>
  <c r="BB30" i="20"/>
  <c r="BB31" i="20" s="1"/>
  <c r="BA30" i="20"/>
  <c r="BA31" i="20" s="1"/>
  <c r="AZ30" i="20"/>
  <c r="AZ31" i="20" s="1"/>
  <c r="AY30" i="20"/>
  <c r="AY31" i="20" s="1"/>
  <c r="AX30" i="20"/>
  <c r="AX31" i="20" s="1"/>
  <c r="AW30" i="20"/>
  <c r="AW31" i="20" s="1"/>
  <c r="AV30" i="20"/>
  <c r="AV31" i="20" s="1"/>
  <c r="AU30" i="20"/>
  <c r="AU31" i="20" s="1"/>
  <c r="AT30" i="20"/>
  <c r="AT31" i="20" s="1"/>
  <c r="AS30" i="20"/>
  <c r="AS31" i="20" s="1"/>
  <c r="AR30" i="20"/>
  <c r="AR31" i="20" s="1"/>
  <c r="AQ30" i="20"/>
  <c r="AQ31" i="20" s="1"/>
  <c r="AP30" i="20"/>
  <c r="AP31" i="20" s="1"/>
  <c r="AO30" i="20"/>
  <c r="AO31" i="20" s="1"/>
  <c r="AN30" i="20"/>
  <c r="AN31" i="20" s="1"/>
  <c r="AM30" i="20"/>
  <c r="AM31" i="20" s="1"/>
  <c r="AL30" i="20"/>
  <c r="AL31" i="20" s="1"/>
  <c r="AK30" i="20"/>
  <c r="AK31" i="20" s="1"/>
  <c r="AJ30" i="20"/>
  <c r="AJ31" i="20" s="1"/>
  <c r="AI30" i="20"/>
  <c r="AI31" i="20" s="1"/>
  <c r="AH30" i="20"/>
  <c r="AH31" i="20" s="1"/>
  <c r="AG30" i="20"/>
  <c r="AG31" i="20" s="1"/>
  <c r="AF30" i="20"/>
  <c r="AF31" i="20" s="1"/>
  <c r="AE30" i="20"/>
  <c r="AE31" i="20" s="1"/>
  <c r="AD30" i="20"/>
  <c r="AD31" i="20" s="1"/>
  <c r="AC30" i="20"/>
  <c r="AC31" i="20" s="1"/>
  <c r="AB30" i="20"/>
  <c r="AB31" i="20" s="1"/>
  <c r="AA30" i="20"/>
  <c r="AA31" i="20" s="1"/>
  <c r="Z30" i="20"/>
  <c r="Z31" i="20" s="1"/>
  <c r="Y30" i="20"/>
  <c r="Y31" i="20" s="1"/>
  <c r="X30" i="20"/>
  <c r="X31" i="20" s="1"/>
  <c r="W30" i="20"/>
  <c r="W31" i="20" s="1"/>
  <c r="V30" i="20"/>
  <c r="V31" i="20" s="1"/>
  <c r="U30" i="20"/>
  <c r="U31" i="20" s="1"/>
  <c r="T30" i="20"/>
  <c r="T31" i="20" s="1"/>
  <c r="S30" i="20"/>
  <c r="S31" i="20" s="1"/>
  <c r="R30" i="20"/>
  <c r="R31" i="20" s="1"/>
  <c r="Q30" i="20"/>
  <c r="Q31" i="20" s="1"/>
  <c r="P30" i="20"/>
  <c r="P31" i="20" s="1"/>
  <c r="O30" i="20"/>
  <c r="O31" i="20" s="1"/>
  <c r="N30" i="20"/>
  <c r="N31" i="20" s="1"/>
  <c r="M30" i="20"/>
  <c r="M31" i="20" s="1"/>
  <c r="L30" i="20"/>
  <c r="L31" i="20" s="1"/>
  <c r="K30" i="20"/>
  <c r="K31" i="20" s="1"/>
  <c r="J30" i="20"/>
  <c r="J31" i="20" s="1"/>
  <c r="I30" i="20"/>
  <c r="I31" i="20" s="1"/>
  <c r="H30" i="20"/>
  <c r="H31" i="20" s="1"/>
  <c r="G30" i="20"/>
  <c r="G31" i="20" s="1"/>
  <c r="F30" i="20"/>
  <c r="F31" i="20" s="1"/>
  <c r="E30" i="20"/>
  <c r="E31" i="20" s="1"/>
  <c r="D30" i="20"/>
  <c r="D31" i="20" s="1"/>
  <c r="C30" i="20"/>
  <c r="C31" i="20" s="1"/>
  <c r="CT29" i="20"/>
  <c r="CS29" i="20"/>
  <c r="CR29" i="20"/>
  <c r="CQ29" i="20"/>
  <c r="CP29" i="20"/>
  <c r="CO29" i="20"/>
  <c r="CN29" i="20"/>
  <c r="CM29" i="20"/>
  <c r="CL29" i="20"/>
  <c r="CK29" i="20"/>
  <c r="CJ29" i="20"/>
  <c r="CI29" i="20"/>
  <c r="CH29" i="20"/>
  <c r="CG29" i="20"/>
  <c r="CF29" i="20"/>
  <c r="CE29" i="20"/>
  <c r="CD29" i="20"/>
  <c r="CC29" i="20"/>
  <c r="CB29" i="20"/>
  <c r="CA29" i="20"/>
  <c r="BZ29" i="20"/>
  <c r="BY29" i="20"/>
  <c r="BX29" i="20"/>
  <c r="BW29" i="20"/>
  <c r="BV29" i="20"/>
  <c r="BU29" i="20"/>
  <c r="BT29" i="20"/>
  <c r="BS29" i="20"/>
  <c r="BR29" i="20"/>
  <c r="BQ29" i="20"/>
  <c r="BP29" i="20"/>
  <c r="BO29" i="20"/>
  <c r="BN29" i="20"/>
  <c r="BM29" i="20"/>
  <c r="BL29" i="20"/>
  <c r="BK29" i="20"/>
  <c r="BJ29" i="20"/>
  <c r="BI29" i="20"/>
  <c r="BH29" i="20"/>
  <c r="BG29" i="20"/>
  <c r="BF29" i="20"/>
  <c r="BE29" i="20"/>
  <c r="BD29" i="20"/>
  <c r="BC29" i="20"/>
  <c r="BB29" i="20"/>
  <c r="BA29" i="20"/>
  <c r="AZ29" i="20"/>
  <c r="AY29" i="20"/>
  <c r="AX29" i="20"/>
  <c r="AW29" i="20"/>
  <c r="AV29" i="20"/>
  <c r="AU29" i="20"/>
  <c r="AT29" i="20"/>
  <c r="AS29" i="20"/>
  <c r="AR29" i="20"/>
  <c r="AQ29" i="20"/>
  <c r="AP29" i="20"/>
  <c r="AO29" i="20"/>
  <c r="AN29" i="20"/>
  <c r="AM29" i="20"/>
  <c r="AL29" i="20"/>
  <c r="AK29" i="20"/>
  <c r="AJ29" i="20"/>
  <c r="AI29" i="20"/>
  <c r="AH29" i="20"/>
  <c r="AG29" i="20"/>
  <c r="AF29" i="20"/>
  <c r="AE29" i="20"/>
  <c r="AD29" i="20"/>
  <c r="AC29" i="20"/>
  <c r="AB29" i="20"/>
  <c r="AA29" i="20"/>
  <c r="Z29" i="20"/>
  <c r="Y29" i="20"/>
  <c r="X29" i="20"/>
  <c r="W29" i="20"/>
  <c r="V29" i="20"/>
  <c r="U29" i="20"/>
  <c r="T29" i="20"/>
  <c r="S29" i="20"/>
  <c r="R29" i="20"/>
  <c r="Q29" i="20"/>
  <c r="P29" i="20"/>
  <c r="O29" i="20"/>
  <c r="N29" i="20"/>
  <c r="M29" i="20"/>
  <c r="L29" i="20"/>
  <c r="K29" i="20"/>
  <c r="J29" i="20"/>
  <c r="I29" i="20"/>
  <c r="H29" i="20"/>
  <c r="G29" i="20"/>
  <c r="F29" i="20"/>
  <c r="E29" i="20"/>
  <c r="D29" i="20"/>
  <c r="C29" i="20"/>
  <c r="CT27" i="20"/>
  <c r="CS27" i="20"/>
  <c r="CR27" i="20"/>
  <c r="CQ27" i="20"/>
  <c r="CP27" i="20"/>
  <c r="CO27" i="20"/>
  <c r="CN27" i="20"/>
  <c r="CM27" i="20"/>
  <c r="CL27" i="20"/>
  <c r="CK27" i="20"/>
  <c r="CJ27" i="20"/>
  <c r="CI27" i="20"/>
  <c r="CH27" i="20"/>
  <c r="CG27" i="20"/>
  <c r="CF27" i="20"/>
  <c r="CE27" i="20"/>
  <c r="CD27" i="20"/>
  <c r="CC27" i="20"/>
  <c r="CB27" i="20"/>
  <c r="CA27" i="20"/>
  <c r="BZ27" i="20"/>
  <c r="BY27" i="20"/>
  <c r="BX27" i="20"/>
  <c r="BW27" i="20"/>
  <c r="BV27" i="20"/>
  <c r="BU27" i="20"/>
  <c r="BT27" i="20"/>
  <c r="BS27" i="20"/>
  <c r="BR27" i="20"/>
  <c r="BQ27" i="20"/>
  <c r="BP27" i="20"/>
  <c r="BO27" i="20"/>
  <c r="BN27" i="20"/>
  <c r="BM27" i="20"/>
  <c r="BL27" i="20"/>
  <c r="BK27" i="20"/>
  <c r="BJ27" i="20"/>
  <c r="BI27" i="20"/>
  <c r="BH27" i="20"/>
  <c r="BG27" i="20"/>
  <c r="BF27" i="20"/>
  <c r="BE27" i="20"/>
  <c r="BD27" i="20"/>
  <c r="BC27" i="20"/>
  <c r="BB27" i="20"/>
  <c r="BA27" i="20"/>
  <c r="AZ27" i="20"/>
  <c r="AY27" i="20"/>
  <c r="AX27" i="20"/>
  <c r="AW27" i="20"/>
  <c r="AV27" i="20"/>
  <c r="AU27" i="20"/>
  <c r="AT27" i="20"/>
  <c r="AS27" i="20"/>
  <c r="AR27" i="20"/>
  <c r="AQ27" i="20"/>
  <c r="AP27" i="20"/>
  <c r="AO27" i="20"/>
  <c r="AN27" i="20"/>
  <c r="AM27" i="20"/>
  <c r="AL27" i="20"/>
  <c r="AK27" i="20"/>
  <c r="AJ27" i="20"/>
  <c r="AI27" i="20"/>
  <c r="AH27" i="20"/>
  <c r="AG27" i="20"/>
  <c r="AF27" i="20"/>
  <c r="AE27" i="20"/>
  <c r="AD27" i="20"/>
  <c r="AC27" i="20"/>
  <c r="AB27" i="20"/>
  <c r="AA27" i="20"/>
  <c r="Z27" i="20"/>
  <c r="Y27" i="20"/>
  <c r="X27" i="20"/>
  <c r="W27" i="20"/>
  <c r="V27" i="20"/>
  <c r="U27" i="20"/>
  <c r="T27" i="20"/>
  <c r="S27" i="20"/>
  <c r="R27" i="20"/>
  <c r="Q27" i="20"/>
  <c r="P27" i="20"/>
  <c r="O27" i="20"/>
  <c r="N27" i="20"/>
  <c r="M27" i="20"/>
  <c r="L27" i="20"/>
  <c r="K27" i="20"/>
  <c r="J27" i="20"/>
  <c r="I27" i="20"/>
  <c r="H27" i="20"/>
  <c r="G27" i="20"/>
  <c r="F27" i="20"/>
  <c r="E27" i="20"/>
  <c r="D27" i="20"/>
  <c r="C27" i="20"/>
  <c r="JF31" i="20"/>
  <c r="JE31" i="20"/>
  <c r="JD31" i="20"/>
  <c r="JC31" i="20"/>
  <c r="JB31" i="20"/>
  <c r="JA31" i="20"/>
  <c r="IZ31" i="20"/>
  <c r="IY31" i="20"/>
  <c r="IX31" i="20"/>
  <c r="IW31" i="20"/>
  <c r="IV31" i="20"/>
  <c r="IU31" i="20"/>
  <c r="IT31" i="20"/>
  <c r="IS31" i="20"/>
  <c r="IR31" i="20"/>
  <c r="IQ31" i="20"/>
  <c r="IP31" i="20"/>
  <c r="IO31" i="20"/>
  <c r="IN31" i="20"/>
  <c r="IM31" i="20"/>
  <c r="IL31" i="20"/>
  <c r="IK31" i="20"/>
  <c r="IJ31" i="20"/>
  <c r="II31" i="20"/>
  <c r="IH31" i="20"/>
  <c r="IG31" i="20"/>
  <c r="IF31" i="20"/>
  <c r="IE31" i="20"/>
  <c r="ID31" i="20"/>
  <c r="IC31" i="20"/>
  <c r="IB31" i="20"/>
  <c r="IA31" i="20"/>
  <c r="HZ31" i="20"/>
  <c r="HY31" i="20"/>
  <c r="HX31" i="20"/>
  <c r="HW31" i="20"/>
  <c r="HV31" i="20"/>
  <c r="HU31" i="20"/>
  <c r="HT31" i="20"/>
  <c r="HS31" i="20"/>
  <c r="HR31" i="20"/>
  <c r="HQ31" i="20"/>
  <c r="HP31" i="20"/>
  <c r="HO31" i="20"/>
  <c r="HN31" i="20"/>
  <c r="HM31" i="20"/>
  <c r="HL31" i="20"/>
  <c r="HK31" i="20"/>
  <c r="HJ31" i="20"/>
  <c r="HI31" i="20"/>
  <c r="HH31" i="20"/>
  <c r="HG31" i="20"/>
  <c r="HF31" i="20"/>
  <c r="HE31" i="20"/>
  <c r="HD31" i="20"/>
  <c r="HC31" i="20"/>
  <c r="HB31" i="20"/>
  <c r="HA31" i="20"/>
  <c r="GZ31" i="20"/>
  <c r="GY31" i="20"/>
  <c r="GX31" i="20"/>
  <c r="GW31" i="20"/>
  <c r="GV31" i="20"/>
  <c r="GU31" i="20"/>
  <c r="GT31" i="20"/>
  <c r="GS31" i="20"/>
  <c r="GR31" i="20"/>
  <c r="GQ31" i="20"/>
  <c r="GP31" i="20"/>
  <c r="GO31" i="20"/>
  <c r="GN31" i="20"/>
  <c r="GM31" i="20"/>
  <c r="GL31" i="20"/>
  <c r="GK31" i="20"/>
  <c r="GJ31" i="20"/>
  <c r="GI31" i="20"/>
  <c r="GH31" i="20"/>
  <c r="GG31" i="20"/>
  <c r="GF31" i="20"/>
  <c r="GE31" i="20"/>
  <c r="GD31" i="20"/>
  <c r="GC31" i="20"/>
  <c r="GB31" i="20"/>
  <c r="GA31" i="20"/>
  <c r="FZ31" i="20"/>
  <c r="FY31" i="20"/>
  <c r="FX31" i="20"/>
  <c r="FW31" i="20"/>
  <c r="FV31" i="20"/>
  <c r="FU31" i="20"/>
  <c r="FT31" i="20"/>
  <c r="FS31" i="20"/>
  <c r="FR31" i="20"/>
  <c r="FQ31" i="20"/>
  <c r="FP31" i="20"/>
  <c r="FO31" i="20"/>
  <c r="FN31" i="20"/>
  <c r="FM31" i="20"/>
  <c r="FL31" i="20"/>
  <c r="FK31" i="20"/>
  <c r="FJ31" i="20"/>
  <c r="FI31" i="20"/>
  <c r="FH31" i="20"/>
  <c r="FG31" i="20"/>
  <c r="FF31" i="20"/>
  <c r="FE31" i="20"/>
  <c r="FD31" i="20"/>
  <c r="FC31" i="20"/>
  <c r="FB31" i="20"/>
  <c r="FA31" i="20"/>
  <c r="EZ31" i="20"/>
  <c r="EY31" i="20"/>
  <c r="EX31" i="20"/>
  <c r="EW31" i="20"/>
  <c r="EV31" i="20"/>
  <c r="EU31" i="20"/>
  <c r="ET31" i="20"/>
  <c r="ES31" i="20"/>
  <c r="ER31" i="20"/>
  <c r="EQ31" i="20"/>
  <c r="EP31" i="20"/>
  <c r="EO31" i="20"/>
  <c r="EN31" i="20"/>
  <c r="EM31" i="20"/>
  <c r="EL31" i="20"/>
  <c r="EK31" i="20"/>
  <c r="EJ31" i="20"/>
  <c r="EI31" i="20"/>
  <c r="EH31" i="20"/>
  <c r="EG31" i="20"/>
  <c r="EF31" i="20"/>
  <c r="EE31" i="20"/>
  <c r="ED31" i="20"/>
  <c r="EC31" i="20"/>
  <c r="EB31" i="20"/>
  <c r="EA31" i="20"/>
  <c r="DZ31" i="20"/>
  <c r="DY31" i="20"/>
  <c r="DX31" i="20"/>
  <c r="DW31" i="20"/>
  <c r="DV31" i="20"/>
  <c r="DU31" i="20"/>
  <c r="DT31" i="20"/>
  <c r="DS31" i="20"/>
  <c r="DR31" i="20"/>
  <c r="DQ31" i="20"/>
  <c r="DP31" i="20"/>
  <c r="DO31" i="20"/>
  <c r="DN31" i="20"/>
  <c r="DM31" i="20"/>
  <c r="DL31" i="20"/>
  <c r="DK31" i="20"/>
  <c r="DJ31" i="20"/>
  <c r="DI31" i="20"/>
  <c r="DH31" i="20"/>
  <c r="DG31" i="20"/>
  <c r="DF31" i="20"/>
  <c r="DE31" i="20"/>
  <c r="DD31" i="20"/>
  <c r="DC31" i="20"/>
  <c r="DB31" i="20"/>
  <c r="DA31" i="20"/>
  <c r="CZ31" i="20"/>
  <c r="CY31" i="20"/>
  <c r="CX31" i="20"/>
  <c r="CW31" i="20"/>
  <c r="CV31" i="20"/>
  <c r="CU31" i="20"/>
  <c r="CT15" i="20"/>
  <c r="CT16" i="20" s="1"/>
  <c r="CS15" i="20"/>
  <c r="CS16" i="20" s="1"/>
  <c r="CR15" i="20"/>
  <c r="CR16" i="20" s="1"/>
  <c r="CQ15" i="20"/>
  <c r="CQ16" i="20" s="1"/>
  <c r="CP15" i="20"/>
  <c r="CP16" i="20" s="1"/>
  <c r="CO15" i="20"/>
  <c r="CO16" i="20" s="1"/>
  <c r="CN15" i="20"/>
  <c r="CN16" i="20" s="1"/>
  <c r="CM15" i="20"/>
  <c r="CM16" i="20" s="1"/>
  <c r="CL15" i="20"/>
  <c r="CL16" i="20" s="1"/>
  <c r="CK15" i="20"/>
  <c r="CK16" i="20" s="1"/>
  <c r="CJ15" i="20"/>
  <c r="CJ16" i="20" s="1"/>
  <c r="CI15" i="20"/>
  <c r="CH15" i="20"/>
  <c r="CH16" i="20" s="1"/>
  <c r="CG15" i="20"/>
  <c r="CG16" i="20" s="1"/>
  <c r="CF15" i="20"/>
  <c r="CF16" i="20" s="1"/>
  <c r="CE15" i="20"/>
  <c r="CE16" i="20" s="1"/>
  <c r="CD15" i="20"/>
  <c r="CD16" i="20" s="1"/>
  <c r="CC15" i="20"/>
  <c r="CC16" i="20" s="1"/>
  <c r="CB15" i="20"/>
  <c r="CB16" i="20" s="1"/>
  <c r="CA15" i="20"/>
  <c r="CA16" i="20" s="1"/>
  <c r="BZ15" i="20"/>
  <c r="BZ16" i="20" s="1"/>
  <c r="BY15" i="20"/>
  <c r="BY16" i="20" s="1"/>
  <c r="BX15" i="20"/>
  <c r="BX16" i="20" s="1"/>
  <c r="BW15" i="20"/>
  <c r="BV15" i="20"/>
  <c r="BV16" i="20" s="1"/>
  <c r="BU15" i="20"/>
  <c r="BU16" i="20" s="1"/>
  <c r="BT15" i="20"/>
  <c r="BT16" i="20" s="1"/>
  <c r="BS15" i="20"/>
  <c r="BS16" i="20" s="1"/>
  <c r="BR15" i="20"/>
  <c r="BR16" i="20" s="1"/>
  <c r="BQ15" i="20"/>
  <c r="BQ16" i="20" s="1"/>
  <c r="BP15" i="20"/>
  <c r="BP16" i="20" s="1"/>
  <c r="BO15" i="20"/>
  <c r="BO16" i="20" s="1"/>
  <c r="BN15" i="20"/>
  <c r="BN16" i="20" s="1"/>
  <c r="BM15" i="20"/>
  <c r="BM16" i="20" s="1"/>
  <c r="BL15" i="20"/>
  <c r="BL16" i="20" s="1"/>
  <c r="BK15" i="20"/>
  <c r="BJ15" i="20"/>
  <c r="BJ16" i="20" s="1"/>
  <c r="BI15" i="20"/>
  <c r="BI16" i="20" s="1"/>
  <c r="BH15" i="20"/>
  <c r="BH16" i="20" s="1"/>
  <c r="BG15" i="20"/>
  <c r="BG16" i="20" s="1"/>
  <c r="BF15" i="20"/>
  <c r="BF16" i="20" s="1"/>
  <c r="BE15" i="20"/>
  <c r="BE16" i="20" s="1"/>
  <c r="BD15" i="20"/>
  <c r="BD16" i="20" s="1"/>
  <c r="BC15" i="20"/>
  <c r="BC16" i="20" s="1"/>
  <c r="BB15" i="20"/>
  <c r="BB16" i="20" s="1"/>
  <c r="BA15" i="20"/>
  <c r="BA16" i="20" s="1"/>
  <c r="AZ15" i="20"/>
  <c r="AZ16" i="20" s="1"/>
  <c r="AY15" i="20"/>
  <c r="AY16" i="20" s="1"/>
  <c r="AX15" i="20"/>
  <c r="AX16" i="20" s="1"/>
  <c r="AW15" i="20"/>
  <c r="AW16" i="20" s="1"/>
  <c r="AV15" i="20"/>
  <c r="AV16" i="20" s="1"/>
  <c r="AU15" i="20"/>
  <c r="AU16" i="20" s="1"/>
  <c r="AT15" i="20"/>
  <c r="AT16" i="20" s="1"/>
  <c r="AS15" i="20"/>
  <c r="AS16" i="20" s="1"/>
  <c r="AR15" i="20"/>
  <c r="AR16" i="20" s="1"/>
  <c r="AQ15" i="20"/>
  <c r="AQ16" i="20" s="1"/>
  <c r="AP15" i="20"/>
  <c r="AP16" i="20" s="1"/>
  <c r="AO15" i="20"/>
  <c r="AO16" i="20" s="1"/>
  <c r="AN15" i="20"/>
  <c r="AN16" i="20" s="1"/>
  <c r="AM15" i="20"/>
  <c r="AM16" i="20" s="1"/>
  <c r="AL15" i="20"/>
  <c r="AL16" i="20" s="1"/>
  <c r="AK15" i="20"/>
  <c r="AK16" i="20" s="1"/>
  <c r="AJ15" i="20"/>
  <c r="AJ16" i="20" s="1"/>
  <c r="AI15" i="20"/>
  <c r="AI16" i="20" s="1"/>
  <c r="AH15" i="20"/>
  <c r="AH16" i="20" s="1"/>
  <c r="AG15" i="20"/>
  <c r="AG16" i="20" s="1"/>
  <c r="AF15" i="20"/>
  <c r="AF16" i="20" s="1"/>
  <c r="AE15" i="20"/>
  <c r="AE16" i="20" s="1"/>
  <c r="AD15" i="20"/>
  <c r="AD16" i="20" s="1"/>
  <c r="AC15" i="20"/>
  <c r="AC16" i="20" s="1"/>
  <c r="AB15" i="20"/>
  <c r="AB16" i="20" s="1"/>
  <c r="AA15" i="20"/>
  <c r="AA16" i="20" s="1"/>
  <c r="Z15" i="20"/>
  <c r="Z16" i="20" s="1"/>
  <c r="Y15" i="20"/>
  <c r="Y16" i="20" s="1"/>
  <c r="X15" i="20"/>
  <c r="X16" i="20" s="1"/>
  <c r="W15" i="20"/>
  <c r="W16" i="20" s="1"/>
  <c r="V15" i="20"/>
  <c r="V16" i="20" s="1"/>
  <c r="U15" i="20"/>
  <c r="U16" i="20" s="1"/>
  <c r="T15" i="20"/>
  <c r="T16" i="20" s="1"/>
  <c r="S15" i="20"/>
  <c r="S16" i="20" s="1"/>
  <c r="R15" i="20"/>
  <c r="R16" i="20" s="1"/>
  <c r="Q15" i="20"/>
  <c r="Q16" i="20" s="1"/>
  <c r="P15" i="20"/>
  <c r="P16" i="20" s="1"/>
  <c r="O15" i="20"/>
  <c r="O16" i="20" s="1"/>
  <c r="N15" i="20"/>
  <c r="N16" i="20" s="1"/>
  <c r="M15" i="20"/>
  <c r="M16" i="20" s="1"/>
  <c r="L15" i="20"/>
  <c r="L16" i="20" s="1"/>
  <c r="K15" i="20"/>
  <c r="K16" i="20" s="1"/>
  <c r="J15" i="20"/>
  <c r="J16" i="20" s="1"/>
  <c r="I15" i="20"/>
  <c r="I16" i="20" s="1"/>
  <c r="H15" i="20"/>
  <c r="H16" i="20" s="1"/>
  <c r="G15" i="20"/>
  <c r="G16" i="20" s="1"/>
  <c r="F15" i="20"/>
  <c r="F16" i="20" s="1"/>
  <c r="E15" i="20"/>
  <c r="E16" i="20" s="1"/>
  <c r="D15" i="20"/>
  <c r="D16" i="20" s="1"/>
  <c r="C15" i="20"/>
  <c r="C16" i="20" s="1"/>
  <c r="CT14" i="20"/>
  <c r="CS14" i="20"/>
  <c r="CR14" i="20"/>
  <c r="CQ14" i="20"/>
  <c r="CP14" i="20"/>
  <c r="CO14" i="20"/>
  <c r="CN14" i="20"/>
  <c r="CM14" i="20"/>
  <c r="CL14" i="20"/>
  <c r="CK14" i="20"/>
  <c r="CJ14" i="20"/>
  <c r="CI14" i="20"/>
  <c r="CH14" i="20"/>
  <c r="CG14" i="20"/>
  <c r="CF14" i="20"/>
  <c r="CE14" i="20"/>
  <c r="CD14" i="20"/>
  <c r="CC14" i="20"/>
  <c r="CB14" i="20"/>
  <c r="CA14" i="20"/>
  <c r="BZ14" i="20"/>
  <c r="BY14" i="20"/>
  <c r="BX14" i="20"/>
  <c r="BW14" i="20"/>
  <c r="BV14" i="20"/>
  <c r="BU14" i="20"/>
  <c r="BT14" i="20"/>
  <c r="BS14" i="20"/>
  <c r="BR14" i="20"/>
  <c r="BQ14" i="20"/>
  <c r="BP14" i="20"/>
  <c r="BO14" i="20"/>
  <c r="BN14" i="20"/>
  <c r="BM14" i="20"/>
  <c r="BL14" i="20"/>
  <c r="BK14" i="20"/>
  <c r="BJ14" i="20"/>
  <c r="BI14" i="20"/>
  <c r="BH14" i="20"/>
  <c r="BG14" i="20"/>
  <c r="BF14" i="20"/>
  <c r="BE14" i="20"/>
  <c r="BD14" i="20"/>
  <c r="BC14" i="20"/>
  <c r="BB14" i="20"/>
  <c r="BA14" i="20"/>
  <c r="AZ14" i="20"/>
  <c r="AY14" i="20"/>
  <c r="AX14" i="20"/>
  <c r="AW14" i="20"/>
  <c r="AV14" i="20"/>
  <c r="AU14" i="20"/>
  <c r="AT14" i="20"/>
  <c r="AS14" i="20"/>
  <c r="AR14" i="20"/>
  <c r="AQ14" i="20"/>
  <c r="AP14" i="20"/>
  <c r="AO14" i="20"/>
  <c r="AN14" i="20"/>
  <c r="AM14" i="20"/>
  <c r="AL14" i="20"/>
  <c r="AK14" i="20"/>
  <c r="AJ14" i="20"/>
  <c r="AI14" i="20"/>
  <c r="AH14" i="20"/>
  <c r="AG14" i="20"/>
  <c r="AF14" i="20"/>
  <c r="AE14" i="20"/>
  <c r="AD14" i="20"/>
  <c r="AC14" i="20"/>
  <c r="AB14" i="20"/>
  <c r="AA14" i="20"/>
  <c r="Z14" i="20"/>
  <c r="Y14" i="20"/>
  <c r="X14" i="20"/>
  <c r="W14" i="20"/>
  <c r="V14" i="20"/>
  <c r="U14" i="20"/>
  <c r="T14" i="20"/>
  <c r="S14" i="20"/>
  <c r="R14" i="20"/>
  <c r="Q14" i="20"/>
  <c r="P14" i="20"/>
  <c r="O14" i="20"/>
  <c r="N14" i="20"/>
  <c r="M14" i="20"/>
  <c r="L14" i="20"/>
  <c r="K14" i="20"/>
  <c r="J14" i="20"/>
  <c r="I14" i="20"/>
  <c r="H14" i="20"/>
  <c r="G14" i="20"/>
  <c r="F14" i="20"/>
  <c r="E14" i="20"/>
  <c r="D14" i="20"/>
  <c r="C14" i="20"/>
  <c r="CT12" i="20"/>
  <c r="CS12" i="20"/>
  <c r="CR12" i="20"/>
  <c r="CQ12" i="20"/>
  <c r="CP12" i="20"/>
  <c r="CO12" i="20"/>
  <c r="CN12" i="20"/>
  <c r="CM12" i="20"/>
  <c r="CL12" i="20"/>
  <c r="CK12" i="20"/>
  <c r="CJ12" i="20"/>
  <c r="CI12" i="20"/>
  <c r="CH12" i="20"/>
  <c r="CG12" i="20"/>
  <c r="CF12" i="20"/>
  <c r="CE12" i="20"/>
  <c r="CD12" i="20"/>
  <c r="CC12" i="20"/>
  <c r="CB12" i="20"/>
  <c r="CA12" i="20"/>
  <c r="BZ12" i="20"/>
  <c r="BY12" i="20"/>
  <c r="BX12" i="20"/>
  <c r="BW12" i="20"/>
  <c r="BV12" i="20"/>
  <c r="BU12" i="20"/>
  <c r="BT12" i="20"/>
  <c r="BS12" i="20"/>
  <c r="BR12" i="20"/>
  <c r="BQ12" i="20"/>
  <c r="BP12" i="20"/>
  <c r="BO12" i="20"/>
  <c r="BN12" i="20"/>
  <c r="BM12" i="20"/>
  <c r="BL12" i="20"/>
  <c r="BK12" i="20"/>
  <c r="BJ12" i="20"/>
  <c r="BI12" i="20"/>
  <c r="BH12" i="20"/>
  <c r="BG12" i="20"/>
  <c r="BF12" i="20"/>
  <c r="BE12" i="20"/>
  <c r="BD12" i="20"/>
  <c r="BC12" i="20"/>
  <c r="BB12" i="20"/>
  <c r="BA12" i="20"/>
  <c r="AZ12" i="20"/>
  <c r="AY12" i="20"/>
  <c r="AX12" i="20"/>
  <c r="AW12" i="20"/>
  <c r="AV12" i="20"/>
  <c r="AU12" i="20"/>
  <c r="AT12" i="20"/>
  <c r="AS12" i="20"/>
  <c r="AR12" i="20"/>
  <c r="AQ12" i="20"/>
  <c r="AP12" i="20"/>
  <c r="AO12" i="20"/>
  <c r="AN12" i="20"/>
  <c r="AM12" i="20"/>
  <c r="AL12" i="20"/>
  <c r="AK12" i="20"/>
  <c r="AJ12" i="20"/>
  <c r="AI12" i="20"/>
  <c r="AH12" i="20"/>
  <c r="AG12" i="20"/>
  <c r="AF12" i="20"/>
  <c r="AE12" i="20"/>
  <c r="AD12" i="20"/>
  <c r="AC12" i="20"/>
  <c r="AB12" i="20"/>
  <c r="AA12" i="20"/>
  <c r="Z12" i="20"/>
  <c r="Y12" i="20"/>
  <c r="X12" i="20"/>
  <c r="W12" i="20"/>
  <c r="V12" i="20"/>
  <c r="U12" i="20"/>
  <c r="T12" i="20"/>
  <c r="S12" i="20"/>
  <c r="R12" i="20"/>
  <c r="Q12" i="20"/>
  <c r="P12" i="20"/>
  <c r="O12" i="20"/>
  <c r="N12" i="20"/>
  <c r="M12" i="20"/>
  <c r="L12" i="20"/>
  <c r="K12" i="20"/>
  <c r="J12" i="20"/>
  <c r="I12" i="20"/>
  <c r="H12" i="20"/>
  <c r="G12" i="20"/>
  <c r="F12" i="20"/>
  <c r="E12" i="20"/>
  <c r="D12" i="20"/>
  <c r="C12" i="20"/>
  <c r="JF16" i="20"/>
  <c r="JE16" i="20"/>
  <c r="JD16" i="20"/>
  <c r="JC16" i="20"/>
  <c r="JB16" i="20"/>
  <c r="JA16" i="20"/>
  <c r="IZ16" i="20"/>
  <c r="IY16" i="20"/>
  <c r="IX16" i="20"/>
  <c r="IW16" i="20"/>
  <c r="IV16" i="20"/>
  <c r="IU16" i="20"/>
  <c r="IT16" i="20"/>
  <c r="IS16" i="20"/>
  <c r="IR16" i="20"/>
  <c r="IQ16" i="20"/>
  <c r="IP16" i="20"/>
  <c r="IO16" i="20"/>
  <c r="IN16" i="20"/>
  <c r="IM16" i="20"/>
  <c r="IL16" i="20"/>
  <c r="IK16" i="20"/>
  <c r="IJ16" i="20"/>
  <c r="II16" i="20"/>
  <c r="IH16" i="20"/>
  <c r="IG16" i="20"/>
  <c r="IF16" i="20"/>
  <c r="IE16" i="20"/>
  <c r="ID16" i="20"/>
  <c r="IC16" i="20"/>
  <c r="IB16" i="20"/>
  <c r="IA16" i="20"/>
  <c r="HZ16" i="20"/>
  <c r="HY16" i="20"/>
  <c r="HX16" i="20"/>
  <c r="HW16" i="20"/>
  <c r="HV16" i="20"/>
  <c r="HU16" i="20"/>
  <c r="HT16" i="20"/>
  <c r="HS16" i="20"/>
  <c r="HR16" i="20"/>
  <c r="HQ16" i="20"/>
  <c r="HP16" i="20"/>
  <c r="HO16" i="20"/>
  <c r="HN16" i="20"/>
  <c r="HM16" i="20"/>
  <c r="HL16" i="20"/>
  <c r="HK16" i="20"/>
  <c r="HJ16" i="20"/>
  <c r="HI16" i="20"/>
  <c r="HH16" i="20"/>
  <c r="HG16" i="20"/>
  <c r="HF16" i="20"/>
  <c r="HE16" i="20"/>
  <c r="HD16" i="20"/>
  <c r="HC16" i="20"/>
  <c r="HB16" i="20"/>
  <c r="HA16" i="20"/>
  <c r="GZ16" i="20"/>
  <c r="GY16" i="20"/>
  <c r="GX16" i="20"/>
  <c r="GW16" i="20"/>
  <c r="GV16" i="20"/>
  <c r="GU16" i="20"/>
  <c r="GT16" i="20"/>
  <c r="GS16" i="20"/>
  <c r="GR16" i="20"/>
  <c r="GQ16" i="20"/>
  <c r="GP16" i="20"/>
  <c r="GO16" i="20"/>
  <c r="GN16" i="20"/>
  <c r="GM16" i="20"/>
  <c r="GL16" i="20"/>
  <c r="GK16" i="20"/>
  <c r="GJ16" i="20"/>
  <c r="GI16" i="20"/>
  <c r="GH16" i="20"/>
  <c r="GG16" i="20"/>
  <c r="GF16" i="20"/>
  <c r="GE16" i="20"/>
  <c r="GD16" i="20"/>
  <c r="GC16" i="20"/>
  <c r="GB16" i="20"/>
  <c r="GA16" i="20"/>
  <c r="FZ16" i="20"/>
  <c r="FY16" i="20"/>
  <c r="FX16" i="20"/>
  <c r="FW16" i="20"/>
  <c r="FV16" i="20"/>
  <c r="FU16" i="20"/>
  <c r="FT16" i="20"/>
  <c r="FS16" i="20"/>
  <c r="FR16" i="20"/>
  <c r="FQ16" i="20"/>
  <c r="FP16" i="20"/>
  <c r="FO16" i="20"/>
  <c r="FN16" i="20"/>
  <c r="FM16" i="20"/>
  <c r="FL16" i="20"/>
  <c r="FK16" i="20"/>
  <c r="FJ16" i="20"/>
  <c r="FI16" i="20"/>
  <c r="FH16" i="20"/>
  <c r="FG16" i="20"/>
  <c r="FF16" i="20"/>
  <c r="FE16" i="20"/>
  <c r="FD16" i="20"/>
  <c r="FC16" i="20"/>
  <c r="FB16" i="20"/>
  <c r="FA16" i="20"/>
  <c r="EZ16" i="20"/>
  <c r="EY16" i="20"/>
  <c r="EX16" i="20"/>
  <c r="EW16" i="20"/>
  <c r="EV16" i="20"/>
  <c r="EU16" i="20"/>
  <c r="ET16" i="20"/>
  <c r="ES16" i="20"/>
  <c r="ER16" i="20"/>
  <c r="EQ16" i="20"/>
  <c r="EP16" i="20"/>
  <c r="EO16" i="20"/>
  <c r="EN16" i="20"/>
  <c r="EM16" i="20"/>
  <c r="EL16" i="20"/>
  <c r="EK16" i="20"/>
  <c r="EJ16" i="20"/>
  <c r="EI16" i="20"/>
  <c r="EH16" i="20"/>
  <c r="EG16" i="20"/>
  <c r="EF16" i="20"/>
  <c r="EE16" i="20"/>
  <c r="ED16" i="20"/>
  <c r="EC16" i="20"/>
  <c r="EB16" i="20"/>
  <c r="EA16" i="20"/>
  <c r="DZ16" i="20"/>
  <c r="DY16" i="20"/>
  <c r="DX16" i="20"/>
  <c r="DW16" i="20"/>
  <c r="DV16" i="20"/>
  <c r="DU16" i="20"/>
  <c r="DT16" i="20"/>
  <c r="DS16" i="20"/>
  <c r="DR16" i="20"/>
  <c r="DQ16" i="20"/>
  <c r="DP16" i="20"/>
  <c r="DO16" i="20"/>
  <c r="DN16" i="20"/>
  <c r="DM16" i="20"/>
  <c r="DL16" i="20"/>
  <c r="DK16" i="20"/>
  <c r="DJ16" i="20"/>
  <c r="DI16" i="20"/>
  <c r="DH16" i="20"/>
  <c r="DG16" i="20"/>
  <c r="DF16" i="20"/>
  <c r="DE16" i="20"/>
  <c r="DD16" i="20"/>
  <c r="DC16" i="20"/>
  <c r="DB16" i="20"/>
  <c r="DA16" i="20"/>
  <c r="CZ16" i="20"/>
  <c r="CY16" i="20"/>
  <c r="CX16" i="20"/>
  <c r="CW16" i="20"/>
  <c r="CV16" i="20"/>
  <c r="CU16" i="20"/>
  <c r="FR79" i="20" l="1"/>
  <c r="FS95" i="20"/>
  <c r="GE95" i="20"/>
  <c r="GQ95" i="20"/>
  <c r="HC95" i="20"/>
  <c r="HO95" i="20"/>
  <c r="IA95" i="20"/>
  <c r="IM95" i="20"/>
  <c r="DD22" i="21"/>
  <c r="BJ39" i="21"/>
  <c r="EL39" i="21"/>
  <c r="BK16" i="20"/>
  <c r="BW16" i="20"/>
  <c r="CI16" i="20"/>
  <c r="BK31" i="20"/>
  <c r="CI31" i="20"/>
  <c r="BW31" i="20"/>
  <c r="EV22" i="21"/>
  <c r="F7" i="22"/>
  <c r="F9" i="22" s="1"/>
  <c r="F18" i="22"/>
  <c r="F23" i="22"/>
  <c r="E55" i="22"/>
  <c r="E39" i="22"/>
  <c r="E50" i="22"/>
  <c r="G55" i="22"/>
  <c r="G39" i="22"/>
  <c r="G50" i="22"/>
  <c r="E89" i="22"/>
  <c r="E73" i="22"/>
  <c r="E84" i="22"/>
  <c r="G89" i="22"/>
  <c r="G73" i="22"/>
  <c r="G84" i="22"/>
  <c r="E118" i="22"/>
  <c r="E123" i="22"/>
  <c r="E107" i="22"/>
  <c r="E23" i="22"/>
  <c r="E7" i="22"/>
  <c r="E18" i="22"/>
  <c r="G7" i="22"/>
  <c r="G23" i="22"/>
  <c r="G18" i="22"/>
  <c r="F123" i="22"/>
  <c r="F107" i="22"/>
  <c r="F118" i="22"/>
  <c r="F50" i="22"/>
  <c r="F55" i="22"/>
  <c r="F39" i="22"/>
  <c r="F84" i="22"/>
  <c r="F89" i="22"/>
  <c r="F73" i="22"/>
  <c r="G118" i="22"/>
  <c r="G123" i="22"/>
  <c r="G107" i="22"/>
  <c r="GX39" i="21"/>
  <c r="DO63" i="20"/>
  <c r="GA63" i="20"/>
  <c r="IM63" i="20"/>
  <c r="EN63" i="20"/>
  <c r="HP63" i="20"/>
  <c r="EI63" i="20"/>
  <c r="GU63" i="20"/>
  <c r="FD63" i="20"/>
  <c r="GZ63" i="20"/>
  <c r="DC63" i="20"/>
  <c r="EE63" i="20"/>
  <c r="EU63" i="20"/>
  <c r="FK63" i="20"/>
  <c r="GQ63" i="20"/>
  <c r="HG63" i="20"/>
  <c r="IA63" i="20"/>
  <c r="IQ63" i="20"/>
  <c r="DH63" i="20"/>
  <c r="DX63" i="20"/>
  <c r="FT63" i="20"/>
  <c r="GJ63" i="20"/>
  <c r="IF63" i="20"/>
  <c r="IV63" i="20"/>
  <c r="EY63" i="20"/>
  <c r="FO63" i="20"/>
  <c r="GE63" i="20"/>
  <c r="HK63" i="20"/>
  <c r="JC63" i="20"/>
  <c r="CY63" i="20"/>
  <c r="DS63" i="20"/>
  <c r="HW63" i="20"/>
  <c r="FM10" i="21"/>
  <c r="EI22" i="21"/>
  <c r="FG22" i="21"/>
  <c r="BG22" i="21"/>
  <c r="BW22" i="21"/>
  <c r="EJ10" i="21"/>
  <c r="BC10" i="21"/>
  <c r="CN22" i="21"/>
  <c r="DL10" i="21"/>
  <c r="GV10" i="21"/>
  <c r="FP22" i="21"/>
  <c r="DW10" i="21"/>
  <c r="EE10" i="21"/>
  <c r="CU22" i="21"/>
  <c r="DS22" i="21"/>
  <c r="GE22" i="21"/>
  <c r="GU22" i="21"/>
  <c r="CI10" i="21"/>
  <c r="FG10" i="21"/>
  <c r="DV10" i="21"/>
  <c r="DZ10" i="21"/>
  <c r="BX10" i="21"/>
  <c r="DD10" i="21"/>
  <c r="DX10" i="21"/>
  <c r="EZ10" i="21"/>
  <c r="FT10" i="21"/>
  <c r="BL22" i="21"/>
  <c r="CB22" i="21"/>
  <c r="DH22" i="21"/>
  <c r="DX22" i="21"/>
  <c r="EN22" i="21"/>
  <c r="GF22" i="21"/>
  <c r="GO10" i="21"/>
  <c r="BM22" i="21"/>
  <c r="DA10" i="21"/>
  <c r="FE22" i="21"/>
  <c r="BA22" i="21"/>
  <c r="DA22" i="21"/>
  <c r="AY22" i="21"/>
  <c r="DK22" i="21"/>
  <c r="FW22" i="21"/>
  <c r="DV39" i="21"/>
  <c r="CP22" i="21"/>
  <c r="EH22" i="21"/>
  <c r="BB10" i="21"/>
  <c r="BZ10" i="21"/>
  <c r="CD10" i="21"/>
  <c r="CX10" i="21"/>
  <c r="DB10" i="21"/>
  <c r="EH10" i="21"/>
  <c r="EX10" i="21"/>
  <c r="FR10" i="21"/>
  <c r="FZ10" i="21"/>
  <c r="FB22" i="21"/>
  <c r="BA10" i="21"/>
  <c r="BE10" i="21"/>
  <c r="BM10" i="21"/>
  <c r="BU10" i="21"/>
  <c r="CC10" i="21"/>
  <c r="CG10" i="21"/>
  <c r="CK10" i="21"/>
  <c r="CS10" i="21"/>
  <c r="CW10" i="21"/>
  <c r="DI10" i="21"/>
  <c r="DM10" i="21"/>
  <c r="DQ10" i="21"/>
  <c r="DU10" i="21"/>
  <c r="EG10" i="21"/>
  <c r="EK10" i="21"/>
  <c r="EO10" i="21"/>
  <c r="EW10" i="21"/>
  <c r="FA10" i="21"/>
  <c r="FE10" i="21"/>
  <c r="FU10" i="21"/>
  <c r="FY10" i="21"/>
  <c r="GC10" i="21"/>
  <c r="GG10" i="21"/>
  <c r="GK10" i="21"/>
  <c r="GS10" i="21"/>
  <c r="BE22" i="21"/>
  <c r="BU22" i="21"/>
  <c r="BY22" i="21"/>
  <c r="CK22" i="21"/>
  <c r="CO22" i="21"/>
  <c r="CS22" i="21"/>
  <c r="CW22" i="21"/>
  <c r="DQ22" i="21"/>
  <c r="DU22" i="21"/>
  <c r="EG22" i="21"/>
  <c r="EO22" i="21"/>
  <c r="FA22" i="21"/>
  <c r="FM22" i="21"/>
  <c r="FQ22" i="21"/>
  <c r="GK22" i="21"/>
  <c r="GO22" i="21"/>
  <c r="GS22" i="21"/>
  <c r="GW22" i="21"/>
  <c r="BV22" i="21"/>
  <c r="GT22" i="21"/>
  <c r="DB63" i="20"/>
  <c r="DJ63" i="20"/>
  <c r="DR63" i="20"/>
  <c r="DZ63" i="20"/>
  <c r="EH63" i="20"/>
  <c r="EP63" i="20"/>
  <c r="FF63" i="20"/>
  <c r="FN63" i="20"/>
  <c r="FV63" i="20"/>
  <c r="GD63" i="20"/>
  <c r="GL63" i="20"/>
  <c r="GT63" i="20"/>
  <c r="GX63" i="20"/>
  <c r="HJ63" i="20"/>
  <c r="HN63" i="20"/>
  <c r="HR63" i="20"/>
  <c r="CX63" i="20"/>
  <c r="DF63" i="20"/>
  <c r="DN63" i="20"/>
  <c r="DV63" i="20"/>
  <c r="ED63" i="20"/>
  <c r="EL63" i="20"/>
  <c r="ET63" i="20"/>
  <c r="EX63" i="20"/>
  <c r="FB63" i="20"/>
  <c r="FJ63" i="20"/>
  <c r="FR63" i="20"/>
  <c r="FZ63" i="20"/>
  <c r="GH63" i="20"/>
  <c r="GP63" i="20"/>
  <c r="HB63" i="20"/>
  <c r="HF63" i="20"/>
  <c r="HV63" i="20"/>
  <c r="HZ63" i="20"/>
  <c r="ID63" i="20"/>
  <c r="IH63" i="20"/>
  <c r="IL63" i="20"/>
  <c r="IP63" i="20"/>
  <c r="IT63" i="20"/>
  <c r="IX63" i="20"/>
  <c r="JB63" i="20"/>
  <c r="JF63" i="20"/>
  <c r="CU63" i="20"/>
  <c r="DG63" i="20"/>
  <c r="DK63" i="20"/>
  <c r="DW63" i="20"/>
  <c r="EA63" i="20"/>
  <c r="EM63" i="20"/>
  <c r="EQ63" i="20"/>
  <c r="FC63" i="20"/>
  <c r="FG63" i="20"/>
  <c r="FS63" i="20"/>
  <c r="FW63" i="20"/>
  <c r="GI63" i="20"/>
  <c r="GM63" i="20"/>
  <c r="GY63" i="20"/>
  <c r="HC63" i="20"/>
  <c r="HO63" i="20"/>
  <c r="HS63" i="20"/>
  <c r="IE63" i="20"/>
  <c r="II63" i="20"/>
  <c r="IU63" i="20"/>
  <c r="IY63" i="20"/>
  <c r="CV63" i="20"/>
  <c r="CZ63" i="20"/>
  <c r="DD63" i="20"/>
  <c r="DL63" i="20"/>
  <c r="DP63" i="20"/>
  <c r="DT63" i="20"/>
  <c r="EB63" i="20"/>
  <c r="EF63" i="20"/>
  <c r="EJ63" i="20"/>
  <c r="ER63" i="20"/>
  <c r="EV63" i="20"/>
  <c r="EZ63" i="20"/>
  <c r="FH63" i="20"/>
  <c r="FL63" i="20"/>
  <c r="FP63" i="20"/>
  <c r="FX63" i="20"/>
  <c r="GB63" i="20"/>
  <c r="GF63" i="20"/>
  <c r="GN63" i="20"/>
  <c r="GR63" i="20"/>
  <c r="GV63" i="20"/>
  <c r="HD63" i="20"/>
  <c r="HH63" i="20"/>
  <c r="HL63" i="20"/>
  <c r="HT63" i="20"/>
  <c r="HX63" i="20"/>
  <c r="IB63" i="20"/>
  <c r="IJ63" i="20"/>
  <c r="IN63" i="20"/>
  <c r="IR63" i="20"/>
  <c r="IZ63" i="20"/>
  <c r="JD63" i="20"/>
  <c r="CW63" i="20"/>
  <c r="DA63" i="20"/>
  <c r="DE63" i="20"/>
  <c r="DI63" i="20"/>
  <c r="DM63" i="20"/>
  <c r="DQ63" i="20"/>
  <c r="DU63" i="20"/>
  <c r="DY63" i="20"/>
  <c r="EC63" i="20"/>
  <c r="EG63" i="20"/>
  <c r="EK63" i="20"/>
  <c r="EO63" i="20"/>
  <c r="ES63" i="20"/>
  <c r="EW63" i="20"/>
  <c r="FA63" i="20"/>
  <c r="FE63" i="20"/>
  <c r="FI63" i="20"/>
  <c r="FM63" i="20"/>
  <c r="FQ63" i="20"/>
  <c r="FU63" i="20"/>
  <c r="FY63" i="20"/>
  <c r="GC63" i="20"/>
  <c r="GG63" i="20"/>
  <c r="GK63" i="20"/>
  <c r="GO63" i="20"/>
  <c r="GS63" i="20"/>
  <c r="GW63" i="20"/>
  <c r="HA63" i="20"/>
  <c r="HE63" i="20"/>
  <c r="HI63" i="20"/>
  <c r="HM63" i="20"/>
  <c r="HQ63" i="20"/>
  <c r="HU63" i="20"/>
  <c r="HY63" i="20"/>
  <c r="IC63" i="20"/>
  <c r="IG63" i="20"/>
  <c r="IK63" i="20"/>
  <c r="IO63" i="20"/>
  <c r="IS63" i="20"/>
  <c r="IW63" i="20"/>
  <c r="JA63" i="20"/>
  <c r="JE63" i="20"/>
  <c r="FG39" i="21"/>
  <c r="DN39" i="21"/>
  <c r="CS39" i="21"/>
  <c r="CW39" i="21"/>
  <c r="DY39" i="21"/>
  <c r="EC39" i="21"/>
  <c r="FE39" i="21"/>
  <c r="GS39" i="21"/>
  <c r="BB39" i="21"/>
  <c r="BN39" i="21"/>
  <c r="CH39" i="21"/>
  <c r="EP39" i="21"/>
  <c r="ET39" i="21"/>
  <c r="FZ39" i="21"/>
  <c r="GL39" i="21"/>
  <c r="DV22" i="21"/>
  <c r="BP22" i="21"/>
  <c r="GJ22" i="21"/>
  <c r="BJ22" i="21"/>
  <c r="DB22" i="21"/>
  <c r="FN22" i="21"/>
  <c r="GH22" i="21"/>
  <c r="BO22" i="21"/>
  <c r="CE22" i="21"/>
  <c r="CM22" i="21"/>
  <c r="DC22" i="21"/>
  <c r="EA22" i="21"/>
  <c r="EQ22" i="21"/>
  <c r="EY22" i="21"/>
  <c r="FO22" i="21"/>
  <c r="GM22" i="21"/>
  <c r="BB22" i="21"/>
  <c r="BF22" i="21"/>
  <c r="BN22" i="21"/>
  <c r="BR22" i="21"/>
  <c r="BZ22" i="21"/>
  <c r="CD22" i="21"/>
  <c r="CH22" i="21"/>
  <c r="CL22" i="21"/>
  <c r="CT22" i="21"/>
  <c r="CX22" i="21"/>
  <c r="DF22" i="21"/>
  <c r="DJ22" i="21"/>
  <c r="DN22" i="21"/>
  <c r="DR22" i="21"/>
  <c r="DZ22" i="21"/>
  <c r="ED22" i="21"/>
  <c r="EL22" i="21"/>
  <c r="EP22" i="21"/>
  <c r="ET22" i="21"/>
  <c r="EX22" i="21"/>
  <c r="FF22" i="21"/>
  <c r="FJ22" i="21"/>
  <c r="FR22" i="21"/>
  <c r="FV22" i="21"/>
  <c r="FZ22" i="21"/>
  <c r="GD22" i="21"/>
  <c r="GL22" i="21"/>
  <c r="GP22" i="21"/>
  <c r="GX22" i="21"/>
  <c r="BF39" i="21"/>
  <c r="BR39" i="21"/>
  <c r="BZ39" i="21"/>
  <c r="CD39" i="21"/>
  <c r="CL39" i="21"/>
  <c r="CT39" i="21"/>
  <c r="CX39" i="21"/>
  <c r="DF39" i="21"/>
  <c r="DR39" i="21"/>
  <c r="DZ39" i="21"/>
  <c r="ED39" i="21"/>
  <c r="EX39" i="21"/>
  <c r="FB39" i="21"/>
  <c r="FJ39" i="21"/>
  <c r="FR39" i="21"/>
  <c r="FV39" i="21"/>
  <c r="GD39" i="21"/>
  <c r="GP39" i="21"/>
  <c r="GT39" i="21"/>
  <c r="BF10" i="21"/>
  <c r="BJ10" i="21"/>
  <c r="BN10" i="21"/>
  <c r="BR10" i="21"/>
  <c r="BV10" i="21"/>
  <c r="CH10" i="21"/>
  <c r="CL10" i="21"/>
  <c r="CP10" i="21"/>
  <c r="CT10" i="21"/>
  <c r="DF10" i="21"/>
  <c r="DJ10" i="21"/>
  <c r="DN10" i="21"/>
  <c r="DR10" i="21"/>
  <c r="ED10" i="21"/>
  <c r="EL10" i="21"/>
  <c r="EP10" i="21"/>
  <c r="ET10" i="21"/>
  <c r="FB10" i="21"/>
  <c r="FF10" i="21"/>
  <c r="FJ10" i="21"/>
  <c r="FN10" i="21"/>
  <c r="FV10" i="21"/>
  <c r="GD10" i="21"/>
  <c r="GH10" i="21"/>
  <c r="GL10" i="21"/>
  <c r="GP10" i="21"/>
  <c r="GT10" i="21"/>
  <c r="GX10" i="21"/>
  <c r="BH10" i="21"/>
  <c r="CB10" i="21"/>
  <c r="CN10" i="21"/>
  <c r="DH10" i="21"/>
  <c r="EB10" i="21"/>
  <c r="ER10" i="21"/>
  <c r="FD10" i="21"/>
  <c r="FP10" i="21"/>
  <c r="GF10" i="21"/>
  <c r="GN10" i="21"/>
  <c r="BH22" i="21"/>
  <c r="BX22" i="21"/>
  <c r="DL22" i="21"/>
  <c r="DT22" i="21"/>
  <c r="EF22" i="21"/>
  <c r="EJ22" i="21"/>
  <c r="FD22" i="21"/>
  <c r="FH22" i="21"/>
  <c r="FT22" i="21"/>
  <c r="GB22" i="21"/>
  <c r="GV22" i="21"/>
  <c r="BI10" i="21"/>
  <c r="BQ10" i="21"/>
  <c r="BY10" i="21"/>
  <c r="CO10" i="21"/>
  <c r="DE10" i="21"/>
  <c r="DY10" i="21"/>
  <c r="EC10" i="21"/>
  <c r="ES10" i="21"/>
  <c r="FQ10" i="21"/>
  <c r="GW10" i="21"/>
  <c r="BQ22" i="21"/>
  <c r="DI22" i="21"/>
  <c r="DM22" i="21"/>
  <c r="EC22" i="21"/>
  <c r="ES22" i="21"/>
  <c r="FI22" i="21"/>
  <c r="FY22" i="21"/>
  <c r="GC22" i="21"/>
  <c r="BQ39" i="21"/>
  <c r="BG10" i="21"/>
  <c r="BK10" i="21"/>
  <c r="BO10" i="21"/>
  <c r="BS10" i="21"/>
  <c r="BW10" i="21"/>
  <c r="CA10" i="21"/>
  <c r="CM10" i="21"/>
  <c r="CQ10" i="21"/>
  <c r="CU10" i="21"/>
  <c r="CY10" i="21"/>
  <c r="DC10" i="21"/>
  <c r="DG10" i="21"/>
  <c r="DO10" i="21"/>
  <c r="DS10" i="21"/>
  <c r="EA10" i="21"/>
  <c r="EM10" i="21"/>
  <c r="EQ10" i="21"/>
  <c r="EY10" i="21"/>
  <c r="FK10" i="21"/>
  <c r="FO10" i="21"/>
  <c r="FW10" i="21"/>
  <c r="GU10" i="21"/>
  <c r="BC22" i="21"/>
  <c r="BK22" i="21"/>
  <c r="BS22" i="21"/>
  <c r="CA22" i="21"/>
  <c r="CI22" i="21"/>
  <c r="CQ22" i="21"/>
  <c r="CY22" i="21"/>
  <c r="DG22" i="21"/>
  <c r="DO22" i="21"/>
  <c r="DW22" i="21"/>
  <c r="EE22" i="21"/>
  <c r="EM22" i="21"/>
  <c r="EU22" i="21"/>
  <c r="FC22" i="21"/>
  <c r="FK22" i="21"/>
  <c r="FS22" i="21"/>
  <c r="GA22" i="21"/>
  <c r="GI22" i="21"/>
  <c r="GQ22" i="21"/>
  <c r="BG39" i="21"/>
  <c r="BK39" i="21"/>
  <c r="BO39" i="21"/>
  <c r="BS39" i="21"/>
  <c r="CI39" i="21"/>
  <c r="CM39" i="21"/>
  <c r="DG39" i="21"/>
  <c r="DO39" i="21"/>
  <c r="DS39" i="21"/>
  <c r="FC39" i="21"/>
  <c r="FK39" i="21"/>
  <c r="FS39" i="21"/>
  <c r="GI39" i="21"/>
  <c r="GQ39" i="21"/>
  <c r="AY10" i="21"/>
  <c r="CE10" i="21"/>
  <c r="DK10" i="21"/>
  <c r="EI10" i="21"/>
  <c r="EU10" i="21"/>
  <c r="FC10" i="21"/>
  <c r="FS10" i="21"/>
  <c r="GA10" i="21"/>
  <c r="GE10" i="21"/>
  <c r="GI10" i="21"/>
  <c r="GM10" i="21"/>
  <c r="GQ10" i="21"/>
  <c r="AY39" i="21"/>
  <c r="BC39" i="21"/>
  <c r="BW39" i="21"/>
  <c r="CA39" i="21"/>
  <c r="CE39" i="21"/>
  <c r="CQ39" i="21"/>
  <c r="CU39" i="21"/>
  <c r="CY39" i="21"/>
  <c r="DC39" i="21"/>
  <c r="DK39" i="21"/>
  <c r="DW39" i="21"/>
  <c r="EA39" i="21"/>
  <c r="EE39" i="21"/>
  <c r="EI39" i="21"/>
  <c r="EM39" i="21"/>
  <c r="EQ39" i="21"/>
  <c r="EU39" i="21"/>
  <c r="EY39" i="21"/>
  <c r="FO39" i="21"/>
  <c r="FW39" i="21"/>
  <c r="GA39" i="21"/>
  <c r="GE39" i="21"/>
  <c r="GM39" i="21"/>
  <c r="GU39" i="21"/>
  <c r="AZ10" i="21"/>
  <c r="BL10" i="21"/>
  <c r="BP10" i="21"/>
  <c r="CF10" i="21"/>
  <c r="CR10" i="21"/>
  <c r="CV10" i="21"/>
  <c r="DT10" i="21"/>
  <c r="EN10" i="21"/>
  <c r="FH10" i="21"/>
  <c r="FX10" i="21"/>
  <c r="GJ10" i="21"/>
  <c r="AZ22" i="21"/>
  <c r="BD22" i="21"/>
  <c r="BT22" i="21"/>
  <c r="CF22" i="21"/>
  <c r="CJ22" i="21"/>
  <c r="CR22" i="21"/>
  <c r="CV22" i="21"/>
  <c r="CZ22" i="21"/>
  <c r="DP22" i="21"/>
  <c r="EB22" i="21"/>
  <c r="ER22" i="21"/>
  <c r="EZ22" i="21"/>
  <c r="FL22" i="21"/>
  <c r="FX22" i="21"/>
  <c r="GN22" i="21"/>
  <c r="GR22" i="21"/>
  <c r="FI10" i="21"/>
  <c r="BI22" i="21"/>
  <c r="CC22" i="21"/>
  <c r="CG22" i="21"/>
  <c r="DE22" i="21"/>
  <c r="DY22" i="21"/>
  <c r="EK22" i="21"/>
  <c r="EW22" i="21"/>
  <c r="FU22" i="21"/>
  <c r="GG22" i="21"/>
  <c r="BM39" i="21"/>
  <c r="FI39" i="21"/>
  <c r="AZ39" i="21"/>
  <c r="BD39" i="21"/>
  <c r="BH39" i="21"/>
  <c r="BL39" i="21"/>
  <c r="BP39" i="21"/>
  <c r="BT39" i="21"/>
  <c r="BX39" i="21"/>
  <c r="CB39" i="21"/>
  <c r="CF39" i="21"/>
  <c r="CJ39" i="21"/>
  <c r="CN39" i="21"/>
  <c r="CR39" i="21"/>
  <c r="CV39" i="21"/>
  <c r="CZ39" i="21"/>
  <c r="DD39" i="21"/>
  <c r="DH39" i="21"/>
  <c r="DL39" i="21"/>
  <c r="DP39" i="21"/>
  <c r="DT39" i="21"/>
  <c r="DX39" i="21"/>
  <c r="EB39" i="21"/>
  <c r="EF39" i="21"/>
  <c r="EJ39" i="21"/>
  <c r="EN39" i="21"/>
  <c r="ER39" i="21"/>
  <c r="EV39" i="21"/>
  <c r="EZ39" i="21"/>
  <c r="FD39" i="21"/>
  <c r="FH39" i="21"/>
  <c r="FL39" i="21"/>
  <c r="FP39" i="21"/>
  <c r="FT39" i="21"/>
  <c r="FX39" i="21"/>
  <c r="GB39" i="21"/>
  <c r="GF39" i="21"/>
  <c r="GJ39" i="21"/>
  <c r="GN39" i="21"/>
  <c r="GR39" i="21"/>
  <c r="GV39" i="21"/>
  <c r="BD10" i="21"/>
  <c r="BT10" i="21"/>
  <c r="CJ10" i="21"/>
  <c r="CZ10" i="21"/>
  <c r="DP10" i="21"/>
  <c r="EF10" i="21"/>
  <c r="EV10" i="21"/>
  <c r="FL10" i="21"/>
  <c r="GB10" i="21"/>
  <c r="GR10" i="21"/>
  <c r="BA39" i="21"/>
  <c r="BE39" i="21"/>
  <c r="BI39" i="21"/>
  <c r="BU39" i="21"/>
  <c r="BY39" i="21"/>
  <c r="CC39" i="21"/>
  <c r="CG39" i="21"/>
  <c r="CK39" i="21"/>
  <c r="CO39" i="21"/>
  <c r="DA39" i="21"/>
  <c r="DE39" i="21"/>
  <c r="DI39" i="21"/>
  <c r="DM39" i="21"/>
  <c r="DQ39" i="21"/>
  <c r="DU39" i="21"/>
  <c r="EG39" i="21"/>
  <c r="EK39" i="21"/>
  <c r="EO39" i="21"/>
  <c r="ES39" i="21"/>
  <c r="EW39" i="21"/>
  <c r="FA39" i="21"/>
  <c r="FM39" i="21"/>
  <c r="FQ39" i="21"/>
  <c r="FU39" i="21"/>
  <c r="FY39" i="21"/>
  <c r="GC39" i="21"/>
  <c r="GG39" i="21"/>
  <c r="GK39" i="21"/>
  <c r="GO39" i="21"/>
  <c r="GW39" i="21"/>
  <c r="E128" i="22" l="1"/>
  <c r="E60" i="22"/>
  <c r="E27" i="22"/>
  <c r="G60" i="22"/>
  <c r="G128" i="22"/>
  <c r="F60" i="22"/>
  <c r="G9" i="22"/>
  <c r="G13" i="22" s="1"/>
  <c r="G41" i="22"/>
  <c r="G109" i="22"/>
  <c r="G113" i="22" s="1"/>
  <c r="F41" i="22"/>
  <c r="F45" i="22" s="1"/>
  <c r="F65" i="22" s="1"/>
  <c r="F109" i="22"/>
  <c r="F113" i="22" s="1"/>
  <c r="E9" i="22"/>
  <c r="E75" i="22"/>
  <c r="E79" i="22" s="1"/>
  <c r="F27" i="22"/>
  <c r="F75" i="22"/>
  <c r="F128" i="22"/>
  <c r="G75" i="22"/>
  <c r="G79" i="22" s="1"/>
  <c r="E94" i="22"/>
  <c r="F94" i="22"/>
  <c r="G27" i="22"/>
  <c r="E109" i="22"/>
  <c r="G94" i="22"/>
  <c r="E41" i="22"/>
  <c r="E45" i="22" s="1"/>
  <c r="F13" i="22"/>
  <c r="F14" i="22"/>
  <c r="F32" i="22" s="1"/>
  <c r="F10" i="22"/>
  <c r="F29" i="22" s="1"/>
  <c r="E65" i="22" l="1"/>
  <c r="F31" i="22"/>
  <c r="G31" i="22"/>
  <c r="G99" i="22"/>
  <c r="G133" i="22"/>
  <c r="E99" i="22"/>
  <c r="E114" i="22"/>
  <c r="E134" i="22" s="1"/>
  <c r="E110" i="22"/>
  <c r="E130" i="22" s="1"/>
  <c r="F80" i="22"/>
  <c r="F100" i="22" s="1"/>
  <c r="F76" i="22"/>
  <c r="F96" i="22" s="1"/>
  <c r="F133" i="22"/>
  <c r="E10" i="22"/>
  <c r="E29" i="22" s="1"/>
  <c r="E14" i="22"/>
  <c r="E32" i="22" s="1"/>
  <c r="G46" i="22"/>
  <c r="G66" i="22" s="1"/>
  <c r="G42" i="22"/>
  <c r="G62" i="22" s="1"/>
  <c r="E113" i="22"/>
  <c r="E133" i="22" s="1"/>
  <c r="G80" i="22"/>
  <c r="G100" i="22" s="1"/>
  <c r="G76" i="22"/>
  <c r="G96" i="22" s="1"/>
  <c r="F79" i="22"/>
  <c r="F99" i="22" s="1"/>
  <c r="F46" i="22"/>
  <c r="F66" i="22" s="1"/>
  <c r="F42" i="22"/>
  <c r="F62" i="22" s="1"/>
  <c r="G114" i="22"/>
  <c r="G134" i="22" s="1"/>
  <c r="G110" i="22"/>
  <c r="G130" i="22" s="1"/>
  <c r="E80" i="22"/>
  <c r="E100" i="22" s="1"/>
  <c r="E76" i="22"/>
  <c r="E96" i="22" s="1"/>
  <c r="E46" i="22"/>
  <c r="E66" i="22" s="1"/>
  <c r="E42" i="22"/>
  <c r="E62" i="22" s="1"/>
  <c r="E13" i="22"/>
  <c r="E31" i="22" s="1"/>
  <c r="F114" i="22"/>
  <c r="F134" i="22" s="1"/>
  <c r="F110" i="22"/>
  <c r="F130" i="22" s="1"/>
  <c r="G45" i="22"/>
  <c r="G65" i="22" s="1"/>
  <c r="G14" i="22"/>
  <c r="G32" i="22" s="1"/>
  <c r="G10" i="22"/>
  <c r="G29" i="22" s="1"/>
</calcChain>
</file>

<file path=xl/sharedStrings.xml><?xml version="1.0" encoding="utf-8"?>
<sst xmlns="http://schemas.openxmlformats.org/spreadsheetml/2006/main" count="7376" uniqueCount="116">
  <si>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</si>
  <si>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</si>
  <si>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</si>
  <si>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</si>
  <si>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</si>
  <si>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</si>
  <si>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</si>
  <si>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</si>
  <si>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</si>
  <si>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</si>
  <si>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</si>
  <si>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</si>
  <si>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y2015</t>
  </si>
  <si>
    <t>Germany</t>
  </si>
  <si>
    <t>PIPE_import</t>
  </si>
  <si>
    <t>withdrawal</t>
  </si>
  <si>
    <t>injection</t>
  </si>
  <si>
    <t>CONSUMPTION</t>
  </si>
  <si>
    <t>LNG_import</t>
  </si>
  <si>
    <t>y2016</t>
  </si>
  <si>
    <t>y2017</t>
  </si>
  <si>
    <t>y2018</t>
  </si>
  <si>
    <t>Italy</t>
  </si>
  <si>
    <t>France</t>
  </si>
  <si>
    <t>Iberia</t>
  </si>
  <si>
    <t>Netherlands</t>
  </si>
  <si>
    <t>UK</t>
  </si>
  <si>
    <t>EU28</t>
  </si>
  <si>
    <t>Inner_prod</t>
  </si>
  <si>
    <t>y2019</t>
  </si>
  <si>
    <t>y2020</t>
  </si>
  <si>
    <t>y2021</t>
  </si>
  <si>
    <t>y2022</t>
  </si>
  <si>
    <t>y2023</t>
  </si>
  <si>
    <t>y2024</t>
  </si>
  <si>
    <t>y2025</t>
  </si>
  <si>
    <t>y2026</t>
  </si>
  <si>
    <t>y2027</t>
  </si>
  <si>
    <t>y2028</t>
  </si>
  <si>
    <t>y2029</t>
  </si>
  <si>
    <t>y2030</t>
  </si>
  <si>
    <t>y2031</t>
  </si>
  <si>
    <t>supply</t>
  </si>
  <si>
    <t>sum_inner</t>
  </si>
  <si>
    <t>sum_pipe</t>
  </si>
  <si>
    <t>sum_lng</t>
  </si>
  <si>
    <t>sum_stor</t>
  </si>
  <si>
    <t>sum_total</t>
  </si>
  <si>
    <t>perc_inner</t>
  </si>
  <si>
    <t>perc_pipe</t>
  </si>
  <si>
    <t>perc_lng</t>
  </si>
  <si>
    <t>perc_stor</t>
  </si>
  <si>
    <t>mean_inner</t>
  </si>
  <si>
    <t>mean_pipe</t>
  </si>
  <si>
    <t>mean_lng</t>
  </si>
  <si>
    <t>mean_stor</t>
  </si>
  <si>
    <t>stdev_inner</t>
  </si>
  <si>
    <t>stdev_pipe</t>
  </si>
  <si>
    <t>stdev_lng</t>
  </si>
  <si>
    <t>stdev_stor</t>
  </si>
  <si>
    <t>cv_inner</t>
  </si>
  <si>
    <t>cv_pipe</t>
  </si>
  <si>
    <t>cv_stor</t>
  </si>
  <si>
    <t>cvs_inner</t>
  </si>
  <si>
    <t>cvs_pipe</t>
  </si>
  <si>
    <t>cvs_stor</t>
  </si>
  <si>
    <t>y2032</t>
  </si>
  <si>
    <t>cvs_lng</t>
  </si>
  <si>
    <t>cv_lng</t>
  </si>
  <si>
    <t>y2010</t>
  </si>
  <si>
    <t>y2011</t>
  </si>
  <si>
    <t>y2012</t>
  </si>
  <si>
    <t>y2013</t>
  </si>
  <si>
    <t>y2014</t>
  </si>
  <si>
    <t>import</t>
  </si>
  <si>
    <t>import net</t>
  </si>
  <si>
    <t>withdrawals_AGSI</t>
  </si>
  <si>
    <t>inj_AGSI</t>
  </si>
  <si>
    <t>with-inj_AGSI</t>
  </si>
  <si>
    <t>stock_change</t>
  </si>
  <si>
    <t>stock_change+</t>
  </si>
  <si>
    <t>stock_change -</t>
  </si>
  <si>
    <t>imp+stock_change -</t>
  </si>
  <si>
    <t>LNG</t>
  </si>
  <si>
    <t>with+net_imp-inj</t>
  </si>
  <si>
    <t>EU29</t>
  </si>
  <si>
    <t>Storage_withdrawals</t>
  </si>
  <si>
    <t>Storage_injections</t>
  </si>
  <si>
    <t xml:space="preserve">imp+injections </t>
  </si>
  <si>
    <t>pipe_import</t>
  </si>
  <si>
    <t>Storage withdrawals</t>
  </si>
  <si>
    <t>Storage injections</t>
  </si>
  <si>
    <t>LNG import</t>
  </si>
  <si>
    <t>export</t>
  </si>
  <si>
    <t>Inner_prod(Eurostat)</t>
  </si>
  <si>
    <t>pipe export/import net</t>
  </si>
  <si>
    <t>imports</t>
  </si>
  <si>
    <t>export/import net</t>
  </si>
  <si>
    <t>*</t>
  </si>
  <si>
    <t>sum_import</t>
  </si>
  <si>
    <t>perc_import</t>
  </si>
  <si>
    <t>mean_import</t>
  </si>
  <si>
    <t>stdev_import</t>
  </si>
  <si>
    <t>cv_import</t>
  </si>
  <si>
    <t>cvs_import</t>
  </si>
  <si>
    <t>Domestic production</t>
  </si>
  <si>
    <t>Pipeline imports</t>
  </si>
  <si>
    <t>LNG imports</t>
  </si>
  <si>
    <t>Consumption</t>
  </si>
  <si>
    <t>y2033</t>
  </si>
  <si>
    <t>Aggregated net imports (Eurostat)</t>
  </si>
  <si>
    <t>exports</t>
  </si>
  <si>
    <t>Europe</t>
  </si>
  <si>
    <t>DE</t>
  </si>
  <si>
    <t>NL</t>
  </si>
  <si>
    <t>Aggregated net imports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</si>
</sst>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"/>
    <numFmt numFmtId="166" formatCode="0.000"/>
  </numFmts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Arial"/>
      <family val="2"/>
    </font>
    <font>
      <sz val="11"/>
      <color rgb="FF333333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72DC9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5BD78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0" borderId="0" xfId="0" quotePrefix="1"/>
    <xf numFmtId="0" fontId="0" fillId="0" borderId="0" xfId="0" applyFont="1" applyBorder="1"/>
    <xf numFmtId="0" fontId="0" fillId="0" borderId="0" xfId="0" applyFont="1" applyFill="1" applyBorder="1"/>
    <xf numFmtId="0" fontId="2" fillId="0" borderId="0" xfId="0" applyNumberFormat="1" applyFont="1" applyBorder="1"/>
    <xf numFmtId="0" fontId="0" fillId="2" borderId="0" xfId="0" quotePrefix="1" applyFont="1" applyFill="1" applyBorder="1"/>
    <xf numFmtId="0" fontId="1" fillId="0" borderId="0" xfId="0" applyFont="1" applyFill="1" applyBorder="1"/>
    <xf numFmtId="0" fontId="3" fillId="0" borderId="0" xfId="0" applyFont="1" applyFill="1" applyBorder="1"/>
    <xf numFmtId="0" fontId="0" fillId="0" borderId="0" xfId="0" applyNumberFormat="1" applyFont="1" applyFill="1" applyBorder="1"/>
    <xf numFmtId="0" fontId="0" fillId="0" borderId="0" xfId="0" quotePrefix="1" applyFont="1" applyFill="1" applyBorder="1"/>
    <xf numFmtId="165" fontId="0" fillId="0" borderId="0" xfId="0" applyNumberFormat="1" applyFont="1" applyBorder="1"/>
    <xf numFmtId="165" fontId="0" fillId="0" borderId="0" xfId="0" applyNumberFormat="1" applyFont="1" applyFill="1" applyBorder="1"/>
    <xf numFmtId="165" fontId="1" fillId="3" borderId="0" xfId="0" applyNumberFormat="1" applyFont="1" applyFill="1" applyBorder="1"/>
    <xf numFmtId="0" fontId="1" fillId="3" borderId="0" xfId="0" applyFont="1" applyFill="1" applyBorder="1"/>
    <xf numFmtId="165" fontId="0" fillId="4" borderId="0" xfId="0" quotePrefix="1" applyNumberFormat="1" applyFont="1" applyFill="1" applyBorder="1"/>
    <xf numFmtId="165" fontId="0" fillId="4" borderId="0" xfId="0" applyNumberFormat="1" applyFont="1" applyFill="1" applyBorder="1"/>
    <xf numFmtId="165" fontId="1" fillId="0" borderId="0" xfId="0" applyNumberFormat="1" applyFont="1" applyFill="1" applyBorder="1"/>
    <xf numFmtId="0" fontId="0" fillId="4" borderId="0" xfId="0" applyFont="1" applyFill="1" applyBorder="1"/>
    <xf numFmtId="0" fontId="0" fillId="4" borderId="0" xfId="0" applyNumberFormat="1" applyFont="1" applyFill="1" applyBorder="1"/>
    <xf numFmtId="0" fontId="0" fillId="0" borderId="0" xfId="0" applyNumberFormat="1" applyFont="1" applyBorder="1"/>
    <xf numFmtId="0" fontId="1" fillId="0" borderId="0" xfId="0" applyFont="1" applyBorder="1"/>
    <xf numFmtId="0" fontId="1" fillId="4" borderId="0" xfId="0" applyFont="1" applyFill="1" applyBorder="1"/>
    <xf numFmtId="0" fontId="0" fillId="0" borderId="0" xfId="0" quotePrefix="1" applyFont="1" applyBorder="1"/>
    <xf numFmtId="0" fontId="0" fillId="0" borderId="0" xfId="0" applyFont="1" applyFill="1" applyBorder="1" applyAlignment="1">
      <alignment horizontal="center" vertical="center"/>
    </xf>
    <xf numFmtId="0" fontId="0" fillId="0" borderId="0" xfId="0" quotePrefix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 vertical="center"/>
    </xf>
    <xf numFmtId="165" fontId="0" fillId="0" borderId="0" xfId="0" applyNumberFormat="1" applyFont="1" applyBorder="1" applyAlignment="1">
      <alignment horizontal="center" vertical="center"/>
    </xf>
    <xf numFmtId="165" fontId="0" fillId="0" borderId="0" xfId="0" applyNumberFormat="1" applyFont="1" applyFill="1" applyBorder="1" applyAlignment="1">
      <alignment horizontal="center" vertical="center"/>
    </xf>
    <xf numFmtId="165" fontId="1" fillId="0" borderId="0" xfId="0" applyNumberFormat="1" applyFont="1" applyFill="1" applyBorder="1" applyAlignment="1">
      <alignment horizontal="center" vertical="center"/>
    </xf>
    <xf numFmtId="0" fontId="0" fillId="0" borderId="0" xfId="0" quotePrefix="1" applyFill="1"/>
    <xf numFmtId="0" fontId="0" fillId="0" borderId="0" xfId="0" applyFill="1"/>
    <xf numFmtId="0" fontId="0" fillId="0" borderId="0" xfId="0" quotePrefix="1" applyBorder="1"/>
    <xf numFmtId="0" fontId="1" fillId="0" borderId="0" xfId="0" applyNumberFormat="1" applyFont="1" applyBorder="1"/>
    <xf numFmtId="0" fontId="1" fillId="3" borderId="0" xfId="0" applyNumberFormat="1" applyFont="1" applyFill="1" applyBorder="1"/>
    <xf numFmtId="0" fontId="0" fillId="3" borderId="0" xfId="0" applyFont="1" applyFill="1" applyBorder="1"/>
    <xf numFmtId="0" fontId="1" fillId="0" borderId="0" xfId="0" applyNumberFormat="1" applyFont="1" applyFill="1" applyBorder="1" applyAlignment="1"/>
    <xf numFmtId="0" fontId="0" fillId="2" borderId="0" xfId="0" applyFont="1" applyFill="1" applyBorder="1"/>
    <xf numFmtId="0" fontId="2" fillId="3" borderId="0" xfId="0" applyNumberFormat="1" applyFont="1" applyFill="1" applyBorder="1"/>
    <xf numFmtId="0" fontId="1" fillId="4" borderId="0" xfId="0" applyNumberFormat="1" applyFont="1" applyFill="1" applyBorder="1"/>
    <xf numFmtId="0" fontId="3" fillId="0" borderId="0" xfId="0" applyFont="1" applyBorder="1"/>
    <xf numFmtId="0" fontId="3" fillId="3" borderId="0" xfId="0" applyFont="1" applyFill="1" applyBorder="1"/>
    <xf numFmtId="0" fontId="3" fillId="4" borderId="0" xfId="0" applyNumberFormat="1" applyFont="1" applyFill="1" applyBorder="1"/>
    <xf numFmtId="164" fontId="0" fillId="0" borderId="0" xfId="0" applyNumberFormat="1" applyFont="1" applyBorder="1"/>
    <xf numFmtId="0" fontId="0" fillId="3" borderId="0" xfId="0" quotePrefix="1" applyFont="1" applyFill="1" applyBorder="1"/>
    <xf numFmtId="0" fontId="0" fillId="4" borderId="0" xfId="0" quotePrefix="1" applyFont="1" applyFill="1" applyBorder="1"/>
    <xf numFmtId="165" fontId="0" fillId="2" borderId="0" xfId="0" quotePrefix="1" applyNumberFormat="1" applyFont="1" applyFill="1" applyBorder="1"/>
    <xf numFmtId="165" fontId="1" fillId="0" borderId="0" xfId="0" applyNumberFormat="1" applyFont="1" applyBorder="1"/>
    <xf numFmtId="0" fontId="0" fillId="3" borderId="0" xfId="0" applyNumberFormat="1" applyFont="1" applyFill="1" applyBorder="1"/>
    <xf numFmtId="0" fontId="3" fillId="4" borderId="0" xfId="0" applyFont="1" applyFill="1" applyBorder="1"/>
    <xf numFmtId="164" fontId="0" fillId="0" borderId="0" xfId="0" applyNumberFormat="1" applyFont="1" applyFill="1" applyBorder="1"/>
    <xf numFmtId="0" fontId="3" fillId="4" borderId="0" xfId="0" quotePrefix="1" applyFont="1" applyFill="1" applyBorder="1"/>
    <xf numFmtId="0" fontId="0" fillId="0" borderId="0" xfId="0" applyFont="1" applyBorder="1" applyAlignment="1">
      <alignment horizontal="center"/>
    </xf>
    <xf numFmtId="0" fontId="0" fillId="0" borderId="0" xfId="0" applyBorder="1"/>
    <xf numFmtId="0" fontId="1" fillId="3" borderId="0" xfId="0" applyNumberFormat="1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0" fontId="2" fillId="3" borderId="0" xfId="0" applyNumberFormat="1" applyFont="1" applyFill="1" applyBorder="1" applyAlignment="1">
      <alignment horizontal="center" vertical="center"/>
    </xf>
    <xf numFmtId="0" fontId="1" fillId="4" borderId="0" xfId="0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4" borderId="0" xfId="0" applyNumberFormat="1" applyFont="1" applyFill="1" applyBorder="1" applyAlignment="1">
      <alignment horizontal="center" vertical="center"/>
    </xf>
    <xf numFmtId="0" fontId="0" fillId="4" borderId="0" xfId="0" applyNumberFormat="1" applyFont="1" applyFill="1" applyBorder="1" applyAlignment="1">
      <alignment horizontal="center" vertical="center"/>
    </xf>
    <xf numFmtId="0" fontId="0" fillId="3" borderId="0" xfId="0" quotePrefix="1" applyFont="1" applyFill="1" applyBorder="1" applyAlignment="1">
      <alignment horizontal="center" vertical="center"/>
    </xf>
    <xf numFmtId="0" fontId="0" fillId="4" borderId="0" xfId="0" quotePrefix="1" applyFont="1" applyFill="1" applyBorder="1" applyAlignment="1">
      <alignment horizontal="center" vertical="center"/>
    </xf>
    <xf numFmtId="165" fontId="0" fillId="4" borderId="0" xfId="0" quotePrefix="1" applyNumberFormat="1" applyFont="1" applyFill="1" applyBorder="1" applyAlignment="1">
      <alignment horizontal="center" vertical="center"/>
    </xf>
    <xf numFmtId="165" fontId="0" fillId="4" borderId="0" xfId="0" applyNumberFormat="1" applyFont="1" applyFill="1" applyBorder="1" applyAlignment="1">
      <alignment horizontal="center" vertical="center"/>
    </xf>
    <xf numFmtId="165" fontId="1" fillId="3" borderId="0" xfId="0" applyNumberFormat="1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0" fillId="3" borderId="0" xfId="0" applyNumberFormat="1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quotePrefix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6" borderId="0" xfId="0" applyFill="1"/>
    <xf numFmtId="0" fontId="0" fillId="6" borderId="0" xfId="0" quotePrefix="1" applyFill="1"/>
    <xf numFmtId="0" fontId="0" fillId="7" borderId="0" xfId="0" applyFill="1"/>
    <xf numFmtId="0" fontId="0" fillId="7" borderId="0" xfId="0" quotePrefix="1" applyFill="1"/>
    <xf numFmtId="0" fontId="0" fillId="7" borderId="0" xfId="0" quotePrefix="1" applyFont="1" applyFill="1" applyBorder="1"/>
    <xf numFmtId="0" fontId="0" fillId="7" borderId="0" xfId="0" applyFont="1" applyFill="1" applyBorder="1" applyAlignment="1">
      <alignment horizontal="center" vertical="center"/>
    </xf>
    <xf numFmtId="0" fontId="0" fillId="7" borderId="0" xfId="0" applyFont="1" applyFill="1" applyBorder="1"/>
    <xf numFmtId="0" fontId="0" fillId="6" borderId="0" xfId="0" applyFont="1" applyFill="1" applyBorder="1"/>
    <xf numFmtId="0" fontId="0" fillId="6" borderId="0" xfId="0" quotePrefix="1" applyFont="1" applyFill="1" applyBorder="1"/>
    <xf numFmtId="0" fontId="0" fillId="7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quotePrefix="1" applyFill="1" applyAlignment="1">
      <alignment horizontal="center" vertical="center"/>
    </xf>
    <xf numFmtId="0" fontId="0" fillId="0" borderId="0" xfId="0" quotePrefix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166" fontId="0" fillId="0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0" borderId="0" xfId="0" quotePrefix="1" applyNumberForma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166" fontId="0" fillId="0" borderId="0" xfId="0" quotePrefix="1" applyNumberFormat="1" applyAlignment="1">
      <alignment horizontal="center" vertical="center"/>
    </xf>
    <xf numFmtId="0" fontId="0" fillId="0" borderId="0" xfId="0" applyFont="1" applyFill="1" applyBorder="1" applyAlignment="1">
      <alignment horizontal="right"/>
    </xf>
    <xf numFmtId="0" fontId="0" fillId="0" borderId="0" xfId="0" quotePrefix="1" applyFont="1" applyFill="1" applyBorder="1" applyAlignment="1">
      <alignment horizontal="right"/>
    </xf>
    <xf numFmtId="0" fontId="1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quotePrefix="1" applyFont="1" applyFill="1" applyBorder="1" applyAlignment="1">
      <alignment horizontal="center"/>
    </xf>
    <xf numFmtId="0" fontId="0" fillId="0" borderId="0" xfId="0" quotePrefix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quotePrefix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A9AC0"/>
      <color rgb="FFEEB500"/>
      <color rgb="FFCF91A6"/>
      <color rgb="FF008000"/>
      <color rgb="FF869C6C"/>
      <color rgb="FF57877E"/>
      <color rgb="FF4F8F52"/>
      <color rgb="FF262FE4"/>
      <color rgb="FF71845A"/>
      <color rgb="FF66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2.xml"/><Relationship Id="rId1" Type="http://schemas.microsoft.com/office/2011/relationships/chartStyle" Target="style12.xml"/><Relationship Id="rId4" Type="http://schemas.openxmlformats.org/officeDocument/2006/relationships/chartUserShapes" Target="../drawings/drawing4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LC!$D$5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3">
                  <a:lumMod val="50000"/>
                </a:schemeClr>
              </a:solidFill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LC!$E$5:$GN$5</c:f>
              <c:numCache>
                <c:formatCode>General</c:formatCode>
                <c:ptCount val="192"/>
                <c:pt idx="0">
                  <c:v>0.65501527924939718</c:v>
                </c:pt>
                <c:pt idx="1">
                  <c:v>0.65501527924939718</c:v>
                </c:pt>
                <c:pt idx="2">
                  <c:v>0.65501527924939718</c:v>
                </c:pt>
                <c:pt idx="3">
                  <c:v>0.65501527924939718</c:v>
                </c:pt>
                <c:pt idx="4">
                  <c:v>0.65501527924939718</c:v>
                </c:pt>
                <c:pt idx="5">
                  <c:v>0.65501527924939718</c:v>
                </c:pt>
                <c:pt idx="6">
                  <c:v>0.65501527924939718</c:v>
                </c:pt>
                <c:pt idx="7">
                  <c:v>0.65501527924939718</c:v>
                </c:pt>
                <c:pt idx="8">
                  <c:v>0.65501527924939718</c:v>
                </c:pt>
                <c:pt idx="9">
                  <c:v>0.65501527924939718</c:v>
                </c:pt>
                <c:pt idx="10">
                  <c:v>0.65501527924939718</c:v>
                </c:pt>
                <c:pt idx="11">
                  <c:v>0.65501527924939718</c:v>
                </c:pt>
                <c:pt idx="12">
                  <c:v>0.60623445390490849</c:v>
                </c:pt>
                <c:pt idx="13">
                  <c:v>0.60623445390490849</c:v>
                </c:pt>
                <c:pt idx="14">
                  <c:v>0.60623445390490849</c:v>
                </c:pt>
                <c:pt idx="15">
                  <c:v>0.60623445390490849</c:v>
                </c:pt>
                <c:pt idx="16">
                  <c:v>0.60623445390490849</c:v>
                </c:pt>
                <c:pt idx="17">
                  <c:v>0.60623445390490849</c:v>
                </c:pt>
                <c:pt idx="18">
                  <c:v>0.60623445390490849</c:v>
                </c:pt>
                <c:pt idx="19">
                  <c:v>0.60623445390490849</c:v>
                </c:pt>
                <c:pt idx="20">
                  <c:v>0.60623445390490849</c:v>
                </c:pt>
                <c:pt idx="21">
                  <c:v>0.60623445390490849</c:v>
                </c:pt>
                <c:pt idx="22">
                  <c:v>0.60623445390490849</c:v>
                </c:pt>
                <c:pt idx="23">
                  <c:v>0.60623445390490849</c:v>
                </c:pt>
                <c:pt idx="24">
                  <c:v>0.55736530022812991</c:v>
                </c:pt>
                <c:pt idx="25">
                  <c:v>0.55736530022812991</c:v>
                </c:pt>
                <c:pt idx="26">
                  <c:v>0.55736530022812991</c:v>
                </c:pt>
                <c:pt idx="27">
                  <c:v>0.55736530022812991</c:v>
                </c:pt>
                <c:pt idx="28">
                  <c:v>0.55736530022812991</c:v>
                </c:pt>
                <c:pt idx="29">
                  <c:v>0.55736530022812991</c:v>
                </c:pt>
                <c:pt idx="30">
                  <c:v>0.55736530022812991</c:v>
                </c:pt>
                <c:pt idx="31">
                  <c:v>0.55736530022812991</c:v>
                </c:pt>
                <c:pt idx="32">
                  <c:v>0.55736530022812991</c:v>
                </c:pt>
                <c:pt idx="33">
                  <c:v>0.55736530022812991</c:v>
                </c:pt>
                <c:pt idx="34">
                  <c:v>0.55736530022812991</c:v>
                </c:pt>
                <c:pt idx="35">
                  <c:v>0.55736530022812991</c:v>
                </c:pt>
                <c:pt idx="36">
                  <c:v>0.5085403107174965</c:v>
                </c:pt>
                <c:pt idx="37">
                  <c:v>0.5085403107174965</c:v>
                </c:pt>
                <c:pt idx="38">
                  <c:v>0.5085403107174965</c:v>
                </c:pt>
                <c:pt idx="39">
                  <c:v>0.5085403107174965</c:v>
                </c:pt>
                <c:pt idx="40">
                  <c:v>0.5085403107174965</c:v>
                </c:pt>
                <c:pt idx="41">
                  <c:v>0.5085403107174965</c:v>
                </c:pt>
                <c:pt idx="42">
                  <c:v>0.5085403107174965</c:v>
                </c:pt>
                <c:pt idx="43">
                  <c:v>0.5085403107174965</c:v>
                </c:pt>
                <c:pt idx="44">
                  <c:v>0.5085403107174965</c:v>
                </c:pt>
                <c:pt idx="45">
                  <c:v>0.5085403107174965</c:v>
                </c:pt>
                <c:pt idx="46">
                  <c:v>0.5085403107174965</c:v>
                </c:pt>
                <c:pt idx="47">
                  <c:v>0.5085403107174965</c:v>
                </c:pt>
                <c:pt idx="48">
                  <c:v>0.48573395301245553</c:v>
                </c:pt>
                <c:pt idx="49">
                  <c:v>0.48573395301245553</c:v>
                </c:pt>
                <c:pt idx="50">
                  <c:v>0.48573395301245553</c:v>
                </c:pt>
                <c:pt idx="51">
                  <c:v>0.48573395301245553</c:v>
                </c:pt>
                <c:pt idx="52">
                  <c:v>0.48573395301245553</c:v>
                </c:pt>
                <c:pt idx="53">
                  <c:v>0.48573395301245553</c:v>
                </c:pt>
                <c:pt idx="54">
                  <c:v>0.48573395301245553</c:v>
                </c:pt>
                <c:pt idx="55">
                  <c:v>0.48573395301245553</c:v>
                </c:pt>
                <c:pt idx="56">
                  <c:v>0.48573395301245553</c:v>
                </c:pt>
                <c:pt idx="57">
                  <c:v>0.48573395301245553</c:v>
                </c:pt>
                <c:pt idx="58">
                  <c:v>0.48573395301245553</c:v>
                </c:pt>
                <c:pt idx="59">
                  <c:v>0.48573395301245553</c:v>
                </c:pt>
                <c:pt idx="60">
                  <c:v>0.45902978144509837</c:v>
                </c:pt>
                <c:pt idx="61">
                  <c:v>0.45902978144509837</c:v>
                </c:pt>
                <c:pt idx="62">
                  <c:v>0.45902978144509837</c:v>
                </c:pt>
                <c:pt idx="63">
                  <c:v>0.45902978144509837</c:v>
                </c:pt>
                <c:pt idx="64">
                  <c:v>0.45902978144509837</c:v>
                </c:pt>
                <c:pt idx="65">
                  <c:v>0.45902978144509837</c:v>
                </c:pt>
                <c:pt idx="66">
                  <c:v>0.45902978144509837</c:v>
                </c:pt>
                <c:pt idx="67">
                  <c:v>0.45902978144509837</c:v>
                </c:pt>
                <c:pt idx="68">
                  <c:v>0.45902978144509837</c:v>
                </c:pt>
                <c:pt idx="69">
                  <c:v>0.45902978144509837</c:v>
                </c:pt>
                <c:pt idx="70">
                  <c:v>0.45902978144509837</c:v>
                </c:pt>
                <c:pt idx="71">
                  <c:v>0.45902978144509837</c:v>
                </c:pt>
                <c:pt idx="72">
                  <c:v>0.42544223646131063</c:v>
                </c:pt>
                <c:pt idx="73">
                  <c:v>0.42544223646131063</c:v>
                </c:pt>
                <c:pt idx="74">
                  <c:v>0.42544223646131063</c:v>
                </c:pt>
                <c:pt idx="75">
                  <c:v>0.42544223646131063</c:v>
                </c:pt>
                <c:pt idx="76">
                  <c:v>0.42544223646131063</c:v>
                </c:pt>
                <c:pt idx="77">
                  <c:v>0.42544223646131063</c:v>
                </c:pt>
                <c:pt idx="78">
                  <c:v>0.42544223646131063</c:v>
                </c:pt>
                <c:pt idx="79">
                  <c:v>0.42544223646131063</c:v>
                </c:pt>
                <c:pt idx="80">
                  <c:v>0.42544223646131063</c:v>
                </c:pt>
                <c:pt idx="81">
                  <c:v>0.42544223646131063</c:v>
                </c:pt>
                <c:pt idx="82">
                  <c:v>0.42544223646131063</c:v>
                </c:pt>
                <c:pt idx="83">
                  <c:v>0.42544223646131063</c:v>
                </c:pt>
                <c:pt idx="84">
                  <c:v>0.38115643640861285</c:v>
                </c:pt>
                <c:pt idx="85">
                  <c:v>0.38115643640861285</c:v>
                </c:pt>
                <c:pt idx="86">
                  <c:v>0.38115643640861285</c:v>
                </c:pt>
                <c:pt idx="87">
                  <c:v>0.38115643640861285</c:v>
                </c:pt>
                <c:pt idx="88">
                  <c:v>0.38115643640861285</c:v>
                </c:pt>
                <c:pt idx="89">
                  <c:v>0.38115643640861285</c:v>
                </c:pt>
                <c:pt idx="90">
                  <c:v>0.38115643640861285</c:v>
                </c:pt>
                <c:pt idx="91">
                  <c:v>0.38115643640861285</c:v>
                </c:pt>
                <c:pt idx="92">
                  <c:v>0.38115643640861285</c:v>
                </c:pt>
                <c:pt idx="93">
                  <c:v>0.38115643640861285</c:v>
                </c:pt>
                <c:pt idx="94">
                  <c:v>0.38115643640861285</c:v>
                </c:pt>
                <c:pt idx="95">
                  <c:v>0.38115643640861285</c:v>
                </c:pt>
                <c:pt idx="96">
                  <c:v>0.34209536557561526</c:v>
                </c:pt>
                <c:pt idx="97">
                  <c:v>0.34209536557561526</c:v>
                </c:pt>
                <c:pt idx="98">
                  <c:v>0.34209536557561526</c:v>
                </c:pt>
                <c:pt idx="99">
                  <c:v>0.34209536557561526</c:v>
                </c:pt>
                <c:pt idx="100">
                  <c:v>0.34209536557561526</c:v>
                </c:pt>
                <c:pt idx="101">
                  <c:v>0.34209536557561526</c:v>
                </c:pt>
                <c:pt idx="102">
                  <c:v>0.34209536557561526</c:v>
                </c:pt>
                <c:pt idx="103">
                  <c:v>0.34209536557561526</c:v>
                </c:pt>
                <c:pt idx="104">
                  <c:v>0.34209536557561526</c:v>
                </c:pt>
                <c:pt idx="105">
                  <c:v>0.34209536557561526</c:v>
                </c:pt>
                <c:pt idx="106">
                  <c:v>0.34209536557561526</c:v>
                </c:pt>
                <c:pt idx="107">
                  <c:v>0.34209536557561526</c:v>
                </c:pt>
                <c:pt idx="108">
                  <c:v>0.30543932882787661</c:v>
                </c:pt>
                <c:pt idx="109">
                  <c:v>0.30543932882787661</c:v>
                </c:pt>
                <c:pt idx="110">
                  <c:v>0.30543932882787661</c:v>
                </c:pt>
                <c:pt idx="111">
                  <c:v>0.30543932882787661</c:v>
                </c:pt>
                <c:pt idx="112">
                  <c:v>0.30543932882787661</c:v>
                </c:pt>
                <c:pt idx="113">
                  <c:v>0.30543932882787661</c:v>
                </c:pt>
                <c:pt idx="114">
                  <c:v>0.30543932882787661</c:v>
                </c:pt>
                <c:pt idx="115">
                  <c:v>0.30543932882787661</c:v>
                </c:pt>
                <c:pt idx="116">
                  <c:v>0.30543932882787661</c:v>
                </c:pt>
                <c:pt idx="117">
                  <c:v>0.30543932882787661</c:v>
                </c:pt>
                <c:pt idx="118">
                  <c:v>0.30543932882787661</c:v>
                </c:pt>
                <c:pt idx="119">
                  <c:v>0.30543932882787661</c:v>
                </c:pt>
                <c:pt idx="120">
                  <c:v>0.27550080107689556</c:v>
                </c:pt>
                <c:pt idx="121">
                  <c:v>0.27550080107689556</c:v>
                </c:pt>
                <c:pt idx="122">
                  <c:v>0.27550080107689556</c:v>
                </c:pt>
                <c:pt idx="123">
                  <c:v>0.27550080107689556</c:v>
                </c:pt>
                <c:pt idx="124">
                  <c:v>0.27550080107689556</c:v>
                </c:pt>
                <c:pt idx="125">
                  <c:v>0.27550080107689556</c:v>
                </c:pt>
                <c:pt idx="126">
                  <c:v>0.27550080107689556</c:v>
                </c:pt>
                <c:pt idx="127">
                  <c:v>0.27550080107689556</c:v>
                </c:pt>
                <c:pt idx="128">
                  <c:v>0.27550080107689556</c:v>
                </c:pt>
                <c:pt idx="129">
                  <c:v>0.27550080107689556</c:v>
                </c:pt>
                <c:pt idx="130">
                  <c:v>0.27550080107689556</c:v>
                </c:pt>
                <c:pt idx="131">
                  <c:v>0.27550080107689556</c:v>
                </c:pt>
                <c:pt idx="132">
                  <c:v>0.25236271453250847</c:v>
                </c:pt>
                <c:pt idx="133">
                  <c:v>0.25236271453250847</c:v>
                </c:pt>
                <c:pt idx="134">
                  <c:v>0.25236271453250847</c:v>
                </c:pt>
                <c:pt idx="135">
                  <c:v>0.25236271453250847</c:v>
                </c:pt>
                <c:pt idx="136">
                  <c:v>0.25236271453250847</c:v>
                </c:pt>
                <c:pt idx="137">
                  <c:v>0.25236271453250847</c:v>
                </c:pt>
                <c:pt idx="138">
                  <c:v>0.25236271453250847</c:v>
                </c:pt>
                <c:pt idx="139">
                  <c:v>0.25236271453250847</c:v>
                </c:pt>
                <c:pt idx="140">
                  <c:v>0.25236271453250847</c:v>
                </c:pt>
                <c:pt idx="141">
                  <c:v>0.25236271453250847</c:v>
                </c:pt>
                <c:pt idx="142">
                  <c:v>0.25236271453250847</c:v>
                </c:pt>
                <c:pt idx="143">
                  <c:v>0.25236271453250847</c:v>
                </c:pt>
                <c:pt idx="144">
                  <c:v>0.23146379765370725</c:v>
                </c:pt>
                <c:pt idx="145">
                  <c:v>0.23146379765370725</c:v>
                </c:pt>
                <c:pt idx="146">
                  <c:v>0.23146379765370725</c:v>
                </c:pt>
                <c:pt idx="147">
                  <c:v>0.23146379765370725</c:v>
                </c:pt>
                <c:pt idx="148">
                  <c:v>0.23146379765370725</c:v>
                </c:pt>
                <c:pt idx="149">
                  <c:v>0.23146379765370725</c:v>
                </c:pt>
                <c:pt idx="150">
                  <c:v>0.23146379765370725</c:v>
                </c:pt>
                <c:pt idx="151">
                  <c:v>0.23146379765370725</c:v>
                </c:pt>
                <c:pt idx="152">
                  <c:v>0.23146379765370725</c:v>
                </c:pt>
                <c:pt idx="153">
                  <c:v>0.23146379765370725</c:v>
                </c:pt>
                <c:pt idx="154">
                  <c:v>0.23146379765370725</c:v>
                </c:pt>
                <c:pt idx="155">
                  <c:v>0.23146379765370725</c:v>
                </c:pt>
                <c:pt idx="156">
                  <c:v>0.21214059276179975</c:v>
                </c:pt>
                <c:pt idx="157">
                  <c:v>0.21214059276179975</c:v>
                </c:pt>
                <c:pt idx="158">
                  <c:v>0.21214059276179975</c:v>
                </c:pt>
                <c:pt idx="159">
                  <c:v>0.21214059276179975</c:v>
                </c:pt>
                <c:pt idx="160">
                  <c:v>0.21214059276179975</c:v>
                </c:pt>
                <c:pt idx="161">
                  <c:v>0.21214059276179975</c:v>
                </c:pt>
                <c:pt idx="162">
                  <c:v>0.21214059276179975</c:v>
                </c:pt>
                <c:pt idx="163">
                  <c:v>0.21214059276179975</c:v>
                </c:pt>
                <c:pt idx="164">
                  <c:v>0.21214059276179975</c:v>
                </c:pt>
                <c:pt idx="165">
                  <c:v>0.21214059276179975</c:v>
                </c:pt>
                <c:pt idx="166">
                  <c:v>0.21214059276179975</c:v>
                </c:pt>
                <c:pt idx="167">
                  <c:v>0.21214059276179975</c:v>
                </c:pt>
                <c:pt idx="168">
                  <c:v>0.19431016764694953</c:v>
                </c:pt>
                <c:pt idx="169">
                  <c:v>0.19431016764694953</c:v>
                </c:pt>
                <c:pt idx="170">
                  <c:v>0.19431016764694953</c:v>
                </c:pt>
                <c:pt idx="171">
                  <c:v>0.19431016764694953</c:v>
                </c:pt>
                <c:pt idx="172">
                  <c:v>0.19431016764694953</c:v>
                </c:pt>
                <c:pt idx="173">
                  <c:v>0.19431016764694953</c:v>
                </c:pt>
                <c:pt idx="174">
                  <c:v>0.19431016764694953</c:v>
                </c:pt>
                <c:pt idx="175">
                  <c:v>0.19431016764694953</c:v>
                </c:pt>
                <c:pt idx="176">
                  <c:v>0.19431016764694953</c:v>
                </c:pt>
                <c:pt idx="177">
                  <c:v>0.19431016764694953</c:v>
                </c:pt>
                <c:pt idx="178">
                  <c:v>0.19431016764694953</c:v>
                </c:pt>
                <c:pt idx="179">
                  <c:v>0.19431016764694953</c:v>
                </c:pt>
                <c:pt idx="180">
                  <c:v>0.17805545451899296</c:v>
                </c:pt>
                <c:pt idx="181">
                  <c:v>0.17805545451899296</c:v>
                </c:pt>
                <c:pt idx="182">
                  <c:v>0.17805545451899296</c:v>
                </c:pt>
                <c:pt idx="183">
                  <c:v>0.17805545451899296</c:v>
                </c:pt>
                <c:pt idx="184">
                  <c:v>0.17805545451899296</c:v>
                </c:pt>
                <c:pt idx="185">
                  <c:v>0.17805545451899296</c:v>
                </c:pt>
                <c:pt idx="186">
                  <c:v>0.17805545451899296</c:v>
                </c:pt>
                <c:pt idx="187">
                  <c:v>0.17805545451899296</c:v>
                </c:pt>
                <c:pt idx="188">
                  <c:v>0.17805545451899296</c:v>
                </c:pt>
                <c:pt idx="189">
                  <c:v>0.17805545451899296</c:v>
                </c:pt>
                <c:pt idx="190">
                  <c:v>0.17805545451899296</c:v>
                </c:pt>
                <c:pt idx="191">
                  <c:v>0.17805545451899296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70-45B1-8F76-E28FB25464D6}"/>
            </c:ext>
          </c:extLst>
        </c:ser>
        <c:ser>
          <c:idx val="1"/>
          <c:order val="1"/>
          <c:tx>
            <c:strRef>
              <c:f>LC!$D$6</c:f>
              <c:strCache>
                <c:ptCount val="1"/>
                <c:pt idx="0">
                  <c:v>PIPE_import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  <a:prstDash val="sysDash"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LC!$E$6:$GN$6</c:f>
              <c:numCache>
                <c:formatCode>General</c:formatCode>
                <c:ptCount val="192"/>
                <c:pt idx="0">
                  <c:v>5.903866575562283</c:v>
                </c:pt>
                <c:pt idx="1">
                  <c:v>5.9345242260719395</c:v>
                </c:pt>
                <c:pt idx="2">
                  <c:v>5.9096257524052724</c:v>
                </c:pt>
                <c:pt idx="3">
                  <c:v>6.5772997791406187</c:v>
                </c:pt>
                <c:pt idx="4">
                  <c:v>6.1372772464097771</c:v>
                </c:pt>
                <c:pt idx="5">
                  <c:v>7.0671206283950614</c:v>
                </c:pt>
                <c:pt idx="6">
                  <c:v>6.97402474633056</c:v>
                </c:pt>
                <c:pt idx="7">
                  <c:v>6.0515450354933176</c:v>
                </c:pt>
                <c:pt idx="8">
                  <c:v>7.0528716117283938</c:v>
                </c:pt>
                <c:pt idx="9">
                  <c:v>6.8404418236110676</c:v>
                </c:pt>
                <c:pt idx="10">
                  <c:v>6.0168534340719404</c:v>
                </c:pt>
                <c:pt idx="11">
                  <c:v>5.965235963126732</c:v>
                </c:pt>
                <c:pt idx="12">
                  <c:v>6.085363254864566</c:v>
                </c:pt>
                <c:pt idx="13">
                  <c:v>5.7646405611734082</c:v>
                </c:pt>
                <c:pt idx="14">
                  <c:v>5.9107082975054741</c:v>
                </c:pt>
                <c:pt idx="15">
                  <c:v>6.1086896928783823</c:v>
                </c:pt>
                <c:pt idx="16">
                  <c:v>6.160930400632731</c:v>
                </c:pt>
                <c:pt idx="17">
                  <c:v>6.2360097208149341</c:v>
                </c:pt>
                <c:pt idx="18">
                  <c:v>7.6044434134964707</c:v>
                </c:pt>
                <c:pt idx="19">
                  <c:v>6.2416894746203795</c:v>
                </c:pt>
                <c:pt idx="20">
                  <c:v>7.556475779873848</c:v>
                </c:pt>
                <c:pt idx="21">
                  <c:v>6.0822528269154237</c:v>
                </c:pt>
                <c:pt idx="22">
                  <c:v>6.3314030962475343</c:v>
                </c:pt>
                <c:pt idx="23">
                  <c:v>6.3125627530393675</c:v>
                </c:pt>
                <c:pt idx="24">
                  <c:v>6.483637136352991</c:v>
                </c:pt>
                <c:pt idx="25">
                  <c:v>6.5525892820183333</c:v>
                </c:pt>
                <c:pt idx="26">
                  <c:v>6.229809491864283</c:v>
                </c:pt>
                <c:pt idx="27">
                  <c:v>6.0153024769139467</c:v>
                </c:pt>
                <c:pt idx="28">
                  <c:v>6.2136659956389186</c:v>
                </c:pt>
                <c:pt idx="29">
                  <c:v>6.73624344331808</c:v>
                </c:pt>
                <c:pt idx="30">
                  <c:v>5.5945072708456944</c:v>
                </c:pt>
                <c:pt idx="31">
                  <c:v>5.5879072708456956</c:v>
                </c:pt>
                <c:pt idx="32">
                  <c:v>5.5655311980130246</c:v>
                </c:pt>
                <c:pt idx="33">
                  <c:v>5.4079794944730661</c:v>
                </c:pt>
                <c:pt idx="34">
                  <c:v>5.6045144602508632</c:v>
                </c:pt>
                <c:pt idx="35">
                  <c:v>4.9044015249636708</c:v>
                </c:pt>
                <c:pt idx="36">
                  <c:v>5.3121770428187221</c:v>
                </c:pt>
                <c:pt idx="37">
                  <c:v>5.6161794788989194</c:v>
                </c:pt>
                <c:pt idx="38">
                  <c:v>5.5172966508018604</c:v>
                </c:pt>
                <c:pt idx="39">
                  <c:v>5.5507255091223486</c:v>
                </c:pt>
                <c:pt idx="40">
                  <c:v>5.8890637185808625</c:v>
                </c:pt>
                <c:pt idx="41">
                  <c:v>6.7000013802314911</c:v>
                </c:pt>
                <c:pt idx="42">
                  <c:v>6.7944522642932377</c:v>
                </c:pt>
                <c:pt idx="43">
                  <c:v>5.2744767960404184</c:v>
                </c:pt>
                <c:pt idx="44">
                  <c:v>5.9919389048585607</c:v>
                </c:pt>
                <c:pt idx="45">
                  <c:v>5.3933419813343004</c:v>
                </c:pt>
                <c:pt idx="46">
                  <c:v>4.9879647765747048</c:v>
                </c:pt>
                <c:pt idx="47">
                  <c:v>5.1754587938593613</c:v>
                </c:pt>
                <c:pt idx="48">
                  <c:v>4.337121229319731</c:v>
                </c:pt>
                <c:pt idx="49">
                  <c:v>4.5813252716060475</c:v>
                </c:pt>
                <c:pt idx="50">
                  <c:v>4.7872086903478284</c:v>
                </c:pt>
                <c:pt idx="51">
                  <c:v>5.5083770307740005</c:v>
                </c:pt>
                <c:pt idx="52">
                  <c:v>4.7935470435416745</c:v>
                </c:pt>
                <c:pt idx="53">
                  <c:v>5.5466132091856624</c:v>
                </c:pt>
                <c:pt idx="54">
                  <c:v>5.5610639244074411</c:v>
                </c:pt>
                <c:pt idx="55">
                  <c:v>5.4241405307660537</c:v>
                </c:pt>
                <c:pt idx="56">
                  <c:v>4.8887729149713151</c:v>
                </c:pt>
                <c:pt idx="57">
                  <c:v>5.352685836389937</c:v>
                </c:pt>
                <c:pt idx="58">
                  <c:v>5.1992004284149962</c:v>
                </c:pt>
                <c:pt idx="59">
                  <c:v>4.6604189371767282</c:v>
                </c:pt>
                <c:pt idx="60">
                  <c:v>7.6535789196458577</c:v>
                </c:pt>
                <c:pt idx="61">
                  <c:v>7.6675455600004554</c:v>
                </c:pt>
                <c:pt idx="62">
                  <c:v>7.7799092809891697</c:v>
                </c:pt>
                <c:pt idx="63">
                  <c:v>5.4699263662879725</c:v>
                </c:pt>
                <c:pt idx="64">
                  <c:v>5.7075693219144945</c:v>
                </c:pt>
                <c:pt idx="65">
                  <c:v>5.9633488571610904</c:v>
                </c:pt>
                <c:pt idx="66">
                  <c:v>5.9794289178549818</c:v>
                </c:pt>
                <c:pt idx="67">
                  <c:v>5.9701889178549843</c:v>
                </c:pt>
                <c:pt idx="68">
                  <c:v>5.9233087357733076</c:v>
                </c:pt>
                <c:pt idx="69">
                  <c:v>5.3159275053078927</c:v>
                </c:pt>
                <c:pt idx="70">
                  <c:v>6.8724416009907623</c:v>
                </c:pt>
                <c:pt idx="71">
                  <c:v>6.1887472116576365</c:v>
                </c:pt>
                <c:pt idx="72">
                  <c:v>4.887462560808812</c:v>
                </c:pt>
                <c:pt idx="73">
                  <c:v>6.4129706459642231</c:v>
                </c:pt>
                <c:pt idx="74">
                  <c:v>6.5763371327306892</c:v>
                </c:pt>
                <c:pt idx="75">
                  <c:v>5.414203481282664</c:v>
                </c:pt>
                <c:pt idx="76">
                  <c:v>6.2484162073806582</c:v>
                </c:pt>
                <c:pt idx="77">
                  <c:v>6.3965416213346531</c:v>
                </c:pt>
                <c:pt idx="78">
                  <c:v>6.4125262049304439</c:v>
                </c:pt>
                <c:pt idx="79">
                  <c:v>6.2965408726356342</c:v>
                </c:pt>
                <c:pt idx="80">
                  <c:v>5.348126153678491</c:v>
                </c:pt>
                <c:pt idx="81">
                  <c:v>5.2625243717308736</c:v>
                </c:pt>
                <c:pt idx="82">
                  <c:v>6.9589555540180248</c:v>
                </c:pt>
                <c:pt idx="83">
                  <c:v>6.0859374331020053</c:v>
                </c:pt>
                <c:pt idx="84">
                  <c:v>5.9537218396398908</c:v>
                </c:pt>
                <c:pt idx="85">
                  <c:v>5.4643812511585628</c:v>
                </c:pt>
                <c:pt idx="86">
                  <c:v>5.7974750455980502</c:v>
                </c:pt>
                <c:pt idx="87">
                  <c:v>5.4297508084761796</c:v>
                </c:pt>
                <c:pt idx="88">
                  <c:v>5.3666991909338213</c:v>
                </c:pt>
                <c:pt idx="89">
                  <c:v>6.569358318354328</c:v>
                </c:pt>
                <c:pt idx="90">
                  <c:v>6.6405868153504155</c:v>
                </c:pt>
                <c:pt idx="91">
                  <c:v>7.0556247438832767</c:v>
                </c:pt>
                <c:pt idx="92">
                  <c:v>5.6046979936388821</c:v>
                </c:pt>
                <c:pt idx="93">
                  <c:v>5.2198194932227615</c:v>
                </c:pt>
                <c:pt idx="94">
                  <c:v>7.2361708278900556</c:v>
                </c:pt>
                <c:pt idx="95">
                  <c:v>5.9832871275082349</c:v>
                </c:pt>
                <c:pt idx="96">
                  <c:v>4.6646204869247363</c:v>
                </c:pt>
                <c:pt idx="97">
                  <c:v>5.1627939249089376</c:v>
                </c:pt>
                <c:pt idx="98">
                  <c:v>3.9218672205871372</c:v>
                </c:pt>
                <c:pt idx="99">
                  <c:v>5.3768673425980573</c:v>
                </c:pt>
                <c:pt idx="100">
                  <c:v>5.9487945925914563</c:v>
                </c:pt>
                <c:pt idx="101">
                  <c:v>7.3068782204310789</c:v>
                </c:pt>
                <c:pt idx="102">
                  <c:v>7.7233865805309838</c:v>
                </c:pt>
                <c:pt idx="103">
                  <c:v>8.5738344022191129</c:v>
                </c:pt>
                <c:pt idx="104">
                  <c:v>5.8330523379802912</c:v>
                </c:pt>
                <c:pt idx="105">
                  <c:v>5.1718898854949504</c:v>
                </c:pt>
                <c:pt idx="106">
                  <c:v>6.1658462719667479</c:v>
                </c:pt>
                <c:pt idx="107">
                  <c:v>4.9362019335256697</c:v>
                </c:pt>
                <c:pt idx="108">
                  <c:v>3.4119339506172834</c:v>
                </c:pt>
                <c:pt idx="109">
                  <c:v>4.1010365708409804</c:v>
                </c:pt>
                <c:pt idx="110">
                  <c:v>4.7480296331866487</c:v>
                </c:pt>
                <c:pt idx="111">
                  <c:v>5.2662750989488085</c:v>
                </c:pt>
                <c:pt idx="112">
                  <c:v>7.7826535088139135</c:v>
                </c:pt>
                <c:pt idx="113">
                  <c:v>7.5281951887232657</c:v>
                </c:pt>
                <c:pt idx="114">
                  <c:v>7.0553330699235994</c:v>
                </c:pt>
                <c:pt idx="115">
                  <c:v>7.3973131698052379</c:v>
                </c:pt>
                <c:pt idx="116">
                  <c:v>7.4503220177922289</c:v>
                </c:pt>
                <c:pt idx="117">
                  <c:v>5.1215552436818816</c:v>
                </c:pt>
                <c:pt idx="118">
                  <c:v>5.4876887839911106</c:v>
                </c:pt>
                <c:pt idx="119">
                  <c:v>4.7264026562796806</c:v>
                </c:pt>
                <c:pt idx="120">
                  <c:v>3.4119339506172839</c:v>
                </c:pt>
                <c:pt idx="121">
                  <c:v>3.5396453035310542</c:v>
                </c:pt>
                <c:pt idx="122">
                  <c:v>3.8199350938774552</c:v>
                </c:pt>
                <c:pt idx="123">
                  <c:v>5.6791115100737271</c:v>
                </c:pt>
                <c:pt idx="124">
                  <c:v>8.027408522968507</c:v>
                </c:pt>
                <c:pt idx="125">
                  <c:v>6.7963360621900666</c:v>
                </c:pt>
                <c:pt idx="126">
                  <c:v>7.9851022372273084</c:v>
                </c:pt>
                <c:pt idx="127">
                  <c:v>7.4675897009039636</c:v>
                </c:pt>
                <c:pt idx="128">
                  <c:v>7.8491261806945678</c:v>
                </c:pt>
                <c:pt idx="129">
                  <c:v>5.3086118617817943</c:v>
                </c:pt>
                <c:pt idx="130">
                  <c:v>4.3380033263244986</c:v>
                </c:pt>
                <c:pt idx="131">
                  <c:v>3.7672244848090886</c:v>
                </c:pt>
                <c:pt idx="132">
                  <c:v>3.4119339506172843</c:v>
                </c:pt>
                <c:pt idx="133">
                  <c:v>3.4469377716964282</c:v>
                </c:pt>
                <c:pt idx="134">
                  <c:v>3.7168856971892805</c:v>
                </c:pt>
                <c:pt idx="135">
                  <c:v>5.7322655800555511</c:v>
                </c:pt>
                <c:pt idx="136">
                  <c:v>7.356929742072146</c:v>
                </c:pt>
                <c:pt idx="137">
                  <c:v>8.3315748100199407</c:v>
                </c:pt>
                <c:pt idx="138">
                  <c:v>8.478901004536155</c:v>
                </c:pt>
                <c:pt idx="139">
                  <c:v>7.4570180200551706</c:v>
                </c:pt>
                <c:pt idx="140">
                  <c:v>5.7399462164950377</c:v>
                </c:pt>
                <c:pt idx="141">
                  <c:v>5.5359542905766501</c:v>
                </c:pt>
                <c:pt idx="142">
                  <c:v>4.0363169668336427</c:v>
                </c:pt>
                <c:pt idx="143">
                  <c:v>3.7309195665387445</c:v>
                </c:pt>
                <c:pt idx="144">
                  <c:v>3.4119339506172839</c:v>
                </c:pt>
                <c:pt idx="145">
                  <c:v>3.4119339506172839</c:v>
                </c:pt>
                <c:pt idx="146">
                  <c:v>3.6805029671677727</c:v>
                </c:pt>
                <c:pt idx="147">
                  <c:v>5.8237246776540816</c:v>
                </c:pt>
                <c:pt idx="148">
                  <c:v>7.2606565357750572</c:v>
                </c:pt>
                <c:pt idx="149">
                  <c:v>7.4394138489052732</c:v>
                </c:pt>
                <c:pt idx="150">
                  <c:v>7.4658160449287783</c:v>
                </c:pt>
                <c:pt idx="151">
                  <c:v>6.8881430132758945</c:v>
                </c:pt>
                <c:pt idx="152">
                  <c:v>7.3110672051793113</c:v>
                </c:pt>
                <c:pt idx="153">
                  <c:v>5.6477370357902235</c:v>
                </c:pt>
                <c:pt idx="154">
                  <c:v>3.9884978420265416</c:v>
                </c:pt>
                <c:pt idx="155">
                  <c:v>3.6917039092881478</c:v>
                </c:pt>
                <c:pt idx="156">
                  <c:v>3.4119339506172834</c:v>
                </c:pt>
                <c:pt idx="157">
                  <c:v>3.4119339506172834</c:v>
                </c:pt>
                <c:pt idx="158">
                  <c:v>3.6441202371462622</c:v>
                </c:pt>
                <c:pt idx="159">
                  <c:v>5.9361807278479564</c:v>
                </c:pt>
                <c:pt idx="160">
                  <c:v>6.207932630350264</c:v>
                </c:pt>
                <c:pt idx="161">
                  <c:v>7.4276974597929302</c:v>
                </c:pt>
                <c:pt idx="162">
                  <c:v>7.4540579499989867</c:v>
                </c:pt>
                <c:pt idx="163">
                  <c:v>7.0522347785559711</c:v>
                </c:pt>
                <c:pt idx="164">
                  <c:v>7.1609020256597207</c:v>
                </c:pt>
                <c:pt idx="165">
                  <c:v>5.7675405212808109</c:v>
                </c:pt>
                <c:pt idx="166">
                  <c:v>3.954200301508743</c:v>
                </c:pt>
                <c:pt idx="167">
                  <c:v>3.653943621527675</c:v>
                </c:pt>
                <c:pt idx="168">
                  <c:v>3.4119339506172839</c:v>
                </c:pt>
                <c:pt idx="169">
                  <c:v>3.4119339506172834</c:v>
                </c:pt>
                <c:pt idx="170">
                  <c:v>3.6077375071247553</c:v>
                </c:pt>
                <c:pt idx="171">
                  <c:v>5.9490711751190544</c:v>
                </c:pt>
                <c:pt idx="172">
                  <c:v>7.0697407298250905</c:v>
                </c:pt>
                <c:pt idx="173">
                  <c:v>7.413356442841974</c:v>
                </c:pt>
                <c:pt idx="174">
                  <c:v>6.9959614597012711</c:v>
                </c:pt>
                <c:pt idx="175">
                  <c:v>5.9328725230060106</c:v>
                </c:pt>
                <c:pt idx="176">
                  <c:v>7.1455310054320647</c:v>
                </c:pt>
                <c:pt idx="177">
                  <c:v>5.7530887416495835</c:v>
                </c:pt>
                <c:pt idx="178">
                  <c:v>3.9201304545099154</c:v>
                </c:pt>
                <c:pt idx="179">
                  <c:v>3.6161833337672062</c:v>
                </c:pt>
                <c:pt idx="180">
                  <c:v>3.4119339506172848</c:v>
                </c:pt>
                <c:pt idx="181">
                  <c:v>3.4119339506172839</c:v>
                </c:pt>
                <c:pt idx="182">
                  <c:v>3.571354777103247</c:v>
                </c:pt>
                <c:pt idx="183">
                  <c:v>5.9274892364199969</c:v>
                </c:pt>
                <c:pt idx="184">
                  <c:v>7.0141176334042372</c:v>
                </c:pt>
                <c:pt idx="185">
                  <c:v>7.4016992961591663</c:v>
                </c:pt>
                <c:pt idx="186">
                  <c:v>7.2748346163637194</c:v>
                </c:pt>
                <c:pt idx="187">
                  <c:v>7.3485801037519707</c:v>
                </c:pt>
                <c:pt idx="188">
                  <c:v>7.1277577352652566</c:v>
                </c:pt>
                <c:pt idx="189">
                  <c:v>5.2739984420466381</c:v>
                </c:pt>
                <c:pt idx="190">
                  <c:v>3.8860606075110864</c:v>
                </c:pt>
                <c:pt idx="191">
                  <c:v>3.578423046006737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2D70-45B1-8F76-E28FB25464D6}"/>
            </c:ext>
          </c:extLst>
        </c:ser>
        <c:ser>
          <c:idx val="2"/>
          <c:order val="2"/>
          <c:tx>
            <c:strRef>
              <c:f>LC!$D$7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LC!$E$7:$GN$7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70-45B1-8F76-E28FB25464D6}"/>
            </c:ext>
          </c:extLst>
        </c:ser>
        <c:ser>
          <c:idx val="3"/>
          <c:order val="6"/>
          <c:tx>
            <c:strRef>
              <c:f>LC!$D$8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LC!$E$8:$GN$8</c:f>
              <c:numCache>
                <c:formatCode>General</c:formatCode>
                <c:ptCount val="192"/>
                <c:pt idx="0">
                  <c:v>4.0010524651883221</c:v>
                </c:pt>
                <c:pt idx="1">
                  <c:v>3.0768619106786632</c:v>
                </c:pt>
                <c:pt idx="2">
                  <c:v>2.1269972163453303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1.6136182146786631</c:v>
                </c:pt>
                <c:pt idx="11">
                  <c:v>3.0461501736238699</c:v>
                </c:pt>
                <c:pt idx="12">
                  <c:v>3.7583349399715624</c:v>
                </c:pt>
                <c:pt idx="13">
                  <c:v>3.1948325633846331</c:v>
                </c:pt>
                <c:pt idx="14">
                  <c:v>2.0841556594765098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1.2615403742443698</c:v>
                </c:pt>
                <c:pt idx="23">
                  <c:v>2.6469103715186755</c:v>
                </c:pt>
                <c:pt idx="24">
                  <c:v>3.2989285409009517</c:v>
                </c:pt>
                <c:pt idx="25">
                  <c:v>2.3550591586794338</c:v>
                </c:pt>
                <c:pt idx="26">
                  <c:v>1.7233837816812763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1.9509891603146325</c:v>
                </c:pt>
                <c:pt idx="35">
                  <c:v>4.0032469157340955</c:v>
                </c:pt>
                <c:pt idx="36">
                  <c:v>4.4092119526868938</c:v>
                </c:pt>
                <c:pt idx="37">
                  <c:v>3.2396001137724326</c:v>
                </c:pt>
                <c:pt idx="38">
                  <c:v>2.3941817751412051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2.5300548298982415</c:v>
                </c:pt>
                <c:pt idx="47">
                  <c:v>3.6803207988119908</c:v>
                </c:pt>
                <c:pt idx="48">
                  <c:v>5.2970724526319595</c:v>
                </c:pt>
                <c:pt idx="49">
                  <c:v>4.1965668412332917</c:v>
                </c:pt>
                <c:pt idx="50">
                  <c:v>3.0565362561871297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2.2553165321598003</c:v>
                </c:pt>
                <c:pt idx="59">
                  <c:v>4.1174731756626111</c:v>
                </c:pt>
                <c:pt idx="60">
                  <c:v>1.8973172626142301</c:v>
                </c:pt>
                <c:pt idx="61">
                  <c:v>1.0363568868691502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0.52247052754820622</c:v>
                </c:pt>
                <c:pt idx="71">
                  <c:v>2.5151552352120117</c:v>
                </c:pt>
                <c:pt idx="72">
                  <c:v>4.5462373235963289</c:v>
                </c:pt>
                <c:pt idx="73">
                  <c:v>2.1864941359060639</c:v>
                </c:pt>
                <c:pt idx="74">
                  <c:v>1.1130529918288676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0.35123679666203422</c:v>
                </c:pt>
                <c:pt idx="83">
                  <c:v>2.5135273487682808</c:v>
                </c:pt>
                <c:pt idx="84">
                  <c:v>3.3734800019792122</c:v>
                </c:pt>
                <c:pt idx="85">
                  <c:v>3.0413441207812717</c:v>
                </c:pt>
                <c:pt idx="86">
                  <c:v>1.8120941776007644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2.5224382444316005</c:v>
                </c:pt>
                <c:pt idx="96">
                  <c:v>4.5508585826886323</c:v>
                </c:pt>
                <c:pt idx="97">
                  <c:v>3.2439673078807481</c:v>
                </c:pt>
                <c:pt idx="98">
                  <c:v>3.6026563720312561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0.99107830391360796</c:v>
                </c:pt>
                <c:pt idx="107">
                  <c:v>3.470559299264016</c:v>
                </c:pt>
                <c:pt idx="108">
                  <c:v>5.6894173129050891</c:v>
                </c:pt>
                <c:pt idx="109">
                  <c:v>4.2043554887132926</c:v>
                </c:pt>
                <c:pt idx="110">
                  <c:v>2.6890432947660647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1.5875845057942843</c:v>
                </c:pt>
                <c:pt idx="119">
                  <c:v>3.5789894032745924</c:v>
                </c:pt>
                <c:pt idx="120">
                  <c:v>5.5685719978173358</c:v>
                </c:pt>
                <c:pt idx="121">
                  <c:v>4.6576600737910532</c:v>
                </c:pt>
                <c:pt idx="122">
                  <c:v>3.5229696604128016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2.6489011683691803</c:v>
                </c:pt>
                <c:pt idx="131">
                  <c:v>4.4300808925130184</c:v>
                </c:pt>
                <c:pt idx="132">
                  <c:v>5.4409262415229902</c:v>
                </c:pt>
                <c:pt idx="133">
                  <c:v>4.6354804821869164</c:v>
                </c:pt>
                <c:pt idx="134">
                  <c:v>3.5250504422319375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2.8554182915617234</c:v>
                </c:pt>
                <c:pt idx="143">
                  <c:v>4.3514986873446002</c:v>
                </c:pt>
                <c:pt idx="144">
                  <c:v>5.3110413155630569</c:v>
                </c:pt>
                <c:pt idx="145">
                  <c:v>4.5533580101617135</c:v>
                </c:pt>
                <c:pt idx="146">
                  <c:v>3.4582253877188434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2.8058290104049268</c:v>
                </c:pt>
                <c:pt idx="155">
                  <c:v>4.2735880514908491</c:v>
                </c:pt>
                <c:pt idx="156">
                  <c:v>5.1795806776162294</c:v>
                </c:pt>
                <c:pt idx="157">
                  <c:v>4.4346560050704733</c:v>
                </c:pt>
                <c:pt idx="158">
                  <c:v>3.3898246212189074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2.7411424329719338</c:v>
                </c:pt>
                <c:pt idx="167">
                  <c:v>4.1926463341600817</c:v>
                </c:pt>
                <c:pt idx="168">
                  <c:v>5.0466272598923476</c:v>
                </c:pt>
                <c:pt idx="169">
                  <c:v>4.3144612202021744</c:v>
                </c:pt>
                <c:pt idx="170">
                  <c:v>3.3199310749417879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2.6747353822429139</c:v>
                </c:pt>
                <c:pt idx="179">
                  <c:v>4.110211837052252</c:v>
                </c:pt>
                <c:pt idx="180">
                  <c:v>4.9120981301815636</c:v>
                </c:pt>
                <c:pt idx="181">
                  <c:v>4.1926907233469759</c:v>
                </c:pt>
                <c:pt idx="182">
                  <c:v>3.2484618166778292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2.6067526195269961</c:v>
                </c:pt>
                <c:pt idx="191">
                  <c:v>4.0262016279575237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70-45B1-8F76-E28FB2546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17906176"/>
        <c:axId val="219013456"/>
        <c:extLst>
          <c:ext xmlns:c15="http://schemas.microsoft.com/office/drawing/2012/chart" uri="{02D57815-91ED-43cb-92C2-25804820EDAC}">
            <c15:filteredBarSeries>
              <c15:ser>
                <c:idx val="4"/>
                <c:order val="3"/>
                <c:tx>
                  <c:strRef>
                    <c:extLst>
                      <c:ext uri="{02D57815-91ED-43cb-92C2-25804820EDAC}">
                        <c15:formulaRef>
                          <c15:sqref>LC!$D$9</c15:sqref>
                        </c15:formulaRef>
                      </c:ext>
                    </c:extLst>
                    <c:strCache>
                      <c:ptCount val="1"/>
                      <c:pt idx="0">
                        <c:v>CONSUMPTION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LC!$E$9:$GN$9</c15:sqref>
                        </c15:formulaRef>
                      </c:ext>
                    </c:extLst>
                    <c:numCache>
                      <c:formatCode>General</c:formatCode>
                      <c:ptCount val="192"/>
                      <c:pt idx="0">
                        <c:v>10.559934320000002</c:v>
                      </c:pt>
                      <c:pt idx="1">
                        <c:v>9.6664014159999994</c:v>
                      </c:pt>
                      <c:pt idx="2">
                        <c:v>8.6916382480000003</c:v>
                      </c:pt>
                      <c:pt idx="3">
                        <c:v>6.254730328</c:v>
                      </c:pt>
                      <c:pt idx="4">
                        <c:v>5.1987368960000007</c:v>
                      </c:pt>
                      <c:pt idx="5">
                        <c:v>4.1427434639999996</c:v>
                      </c:pt>
                      <c:pt idx="6">
                        <c:v>4.2239737279999998</c:v>
                      </c:pt>
                      <c:pt idx="7">
                        <c:v>3.8178224080000001</c:v>
                      </c:pt>
                      <c:pt idx="8">
                        <c:v>4.5488947840000007</c:v>
                      </c:pt>
                      <c:pt idx="9">
                        <c:v>6.0922698000000004</c:v>
                      </c:pt>
                      <c:pt idx="10">
                        <c:v>8.2854869279999992</c:v>
                      </c:pt>
                      <c:pt idx="11">
                        <c:v>9.6664014159999994</c:v>
                      </c:pt>
                      <c:pt idx="12">
                        <c:v>10.449932648741038</c:v>
                      </c:pt>
                      <c:pt idx="13">
                        <c:v>9.5657075784629502</c:v>
                      </c:pt>
                      <c:pt idx="14">
                        <c:v>8.6010984108868538</c:v>
                      </c:pt>
                      <c:pt idx="15">
                        <c:v>6.1895754919466146</c:v>
                      </c:pt>
                      <c:pt idx="16">
                        <c:v>5.1445822270725117</c:v>
                      </c:pt>
                      <c:pt idx="17">
                        <c:v>4.099588962198407</c:v>
                      </c:pt>
                      <c:pt idx="18">
                        <c:v>4.1799730594964153</c:v>
                      </c:pt>
                      <c:pt idx="19">
                        <c:v>3.7780525730063754</c:v>
                      </c:pt>
                      <c:pt idx="20">
                        <c:v>4.5015094486884477</c:v>
                      </c:pt>
                      <c:pt idx="21">
                        <c:v>6.0288072973505988</c:v>
                      </c:pt>
                      <c:pt idx="22">
                        <c:v>8.1991779243968139</c:v>
                      </c:pt>
                      <c:pt idx="23">
                        <c:v>9.5657075784629502</c:v>
                      </c:pt>
                      <c:pt idx="24">
                        <c:v>10.339930977482075</c:v>
                      </c:pt>
                      <c:pt idx="25">
                        <c:v>9.4650137409258974</c:v>
                      </c:pt>
                      <c:pt idx="26">
                        <c:v>8.5105585737737073</c:v>
                      </c:pt>
                      <c:pt idx="27">
                        <c:v>6.1244206558932284</c:v>
                      </c:pt>
                      <c:pt idx="28">
                        <c:v>5.0904275581450209</c:v>
                      </c:pt>
                      <c:pt idx="29">
                        <c:v>4.0564344603968134</c:v>
                      </c:pt>
                      <c:pt idx="30">
                        <c:v>4.135972390992829</c:v>
                      </c:pt>
                      <c:pt idx="31">
                        <c:v>3.7382827380127499</c:v>
                      </c:pt>
                      <c:pt idx="32">
                        <c:v>4.4541241133768938</c:v>
                      </c:pt>
                      <c:pt idx="33">
                        <c:v>5.9653447947011964</c:v>
                      </c:pt>
                      <c:pt idx="34">
                        <c:v>8.1128689207936269</c:v>
                      </c:pt>
                      <c:pt idx="35">
                        <c:v>9.4650137409258974</c:v>
                      </c:pt>
                      <c:pt idx="36">
                        <c:v>10.229929306223111</c:v>
                      </c:pt>
                      <c:pt idx="37">
                        <c:v>9.3643199033888482</c:v>
                      </c:pt>
                      <c:pt idx="38">
                        <c:v>8.4200187366605608</c:v>
                      </c:pt>
                      <c:pt idx="39">
                        <c:v>6.059265819839843</c:v>
                      </c:pt>
                      <c:pt idx="40">
                        <c:v>5.0362728892175319</c:v>
                      </c:pt>
                      <c:pt idx="41">
                        <c:v>4.0132799585952208</c:v>
                      </c:pt>
                      <c:pt idx="42">
                        <c:v>4.0919717224892445</c:v>
                      </c:pt>
                      <c:pt idx="43">
                        <c:v>3.6985129030191248</c:v>
                      </c:pt>
                      <c:pt idx="44">
                        <c:v>4.4067387780653409</c:v>
                      </c:pt>
                      <c:pt idx="45">
                        <c:v>5.9018822920517948</c:v>
                      </c:pt>
                      <c:pt idx="46">
                        <c:v>8.0265599171904416</c:v>
                      </c:pt>
                      <c:pt idx="47">
                        <c:v>9.3643199033888482</c:v>
                      </c:pt>
                      <c:pt idx="48">
                        <c:v>10.119927634964148</c:v>
                      </c:pt>
                      <c:pt idx="49">
                        <c:v>9.2636260658517955</c:v>
                      </c:pt>
                      <c:pt idx="50">
                        <c:v>8.3294788995474143</c:v>
                      </c:pt>
                      <c:pt idx="51">
                        <c:v>5.9941109837864568</c:v>
                      </c:pt>
                      <c:pt idx="52">
                        <c:v>4.982118220290042</c:v>
                      </c:pt>
                      <c:pt idx="53">
                        <c:v>3.9701254567936268</c:v>
                      </c:pt>
                      <c:pt idx="54">
                        <c:v>4.047971053985659</c:v>
                      </c:pt>
                      <c:pt idx="55">
                        <c:v>3.6587430680254993</c:v>
                      </c:pt>
                      <c:pt idx="56">
                        <c:v>4.359353442753787</c:v>
                      </c:pt>
                      <c:pt idx="57">
                        <c:v>5.8384197894023924</c:v>
                      </c:pt>
                      <c:pt idx="58">
                        <c:v>7.9402509135872537</c:v>
                      </c:pt>
                      <c:pt idx="59">
                        <c:v>9.2636260658517955</c:v>
                      </c:pt>
                      <c:pt idx="60">
                        <c:v>10.009925963705186</c:v>
                      </c:pt>
                      <c:pt idx="61">
                        <c:v>9.1629322283147463</c:v>
                      </c:pt>
                      <c:pt idx="62">
                        <c:v>8.2389390624342678</c:v>
                      </c:pt>
                      <c:pt idx="63">
                        <c:v>5.9289561477330714</c:v>
                      </c:pt>
                      <c:pt idx="64">
                        <c:v>4.927963551362553</c:v>
                      </c:pt>
                      <c:pt idx="65">
                        <c:v>3.9269709549920337</c:v>
                      </c:pt>
                      <c:pt idx="66">
                        <c:v>4.0039703854820736</c:v>
                      </c:pt>
                      <c:pt idx="67">
                        <c:v>3.6189732330318747</c:v>
                      </c:pt>
                      <c:pt idx="68">
                        <c:v>4.311968107442234</c:v>
                      </c:pt>
                      <c:pt idx="69">
                        <c:v>5.7749572867529908</c:v>
                      </c:pt>
                      <c:pt idx="70">
                        <c:v>7.8539419099840675</c:v>
                      </c:pt>
                      <c:pt idx="71">
                        <c:v>9.1629322283147463</c:v>
                      </c:pt>
                      <c:pt idx="72">
                        <c:v>9.8591421208664514</c:v>
                      </c:pt>
                      <c:pt idx="73">
                        <c:v>9.0249070183315965</c:v>
                      </c:pt>
                      <c:pt idx="74">
                        <c:v>8.1148323610208486</c:v>
                      </c:pt>
                      <c:pt idx="75">
                        <c:v>5.8396457177439745</c:v>
                      </c:pt>
                      <c:pt idx="76">
                        <c:v>4.85373150565733</c:v>
                      </c:pt>
                      <c:pt idx="77">
                        <c:v>3.8678172935706843</c:v>
                      </c:pt>
                      <c:pt idx="78">
                        <c:v>3.9436568483465804</c:v>
                      </c:pt>
                      <c:pt idx="79">
                        <c:v>3.5644590744671016</c:v>
                      </c:pt>
                      <c:pt idx="80">
                        <c:v>4.2470150674501639</c:v>
                      </c:pt>
                      <c:pt idx="81">
                        <c:v>5.6879666081921831</c:v>
                      </c:pt>
                      <c:pt idx="82">
                        <c:v>7.7356345871413685</c:v>
                      </c:pt>
                      <c:pt idx="83">
                        <c:v>9.0249070183315965</c:v>
                      </c:pt>
                      <c:pt idx="84">
                        <c:v>9.7083582780277169</c:v>
                      </c:pt>
                      <c:pt idx="85">
                        <c:v>8.8868818083484484</c:v>
                      </c:pt>
                      <c:pt idx="86">
                        <c:v>7.9907256596074285</c:v>
                      </c:pt>
                      <c:pt idx="87">
                        <c:v>5.7503352877548783</c:v>
                      </c:pt>
                      <c:pt idx="88">
                        <c:v>4.779499459952107</c:v>
                      </c:pt>
                      <c:pt idx="89">
                        <c:v>3.8086636321493348</c:v>
                      </c:pt>
                      <c:pt idx="90">
                        <c:v>3.8833433112110867</c:v>
                      </c:pt>
                      <c:pt idx="91">
                        <c:v>3.5099449159023286</c:v>
                      </c:pt>
                      <c:pt idx="92">
                        <c:v>4.1820620274580937</c:v>
                      </c:pt>
                      <c:pt idx="93">
                        <c:v>5.6009759296313755</c:v>
                      </c:pt>
                      <c:pt idx="94">
                        <c:v>7.6173272642986696</c:v>
                      </c:pt>
                      <c:pt idx="95">
                        <c:v>8.8868818083484484</c:v>
                      </c:pt>
                      <c:pt idx="96">
                        <c:v>9.5575744351889842</c:v>
                      </c:pt>
                      <c:pt idx="97">
                        <c:v>8.7488565983653004</c:v>
                      </c:pt>
                      <c:pt idx="98">
                        <c:v>7.8666189581940094</c:v>
                      </c:pt>
                      <c:pt idx="99">
                        <c:v>5.6610248577657822</c:v>
                      </c:pt>
                      <c:pt idx="100">
                        <c:v>4.705267414246884</c:v>
                      </c:pt>
                      <c:pt idx="101">
                        <c:v>3.7495099707279853</c:v>
                      </c:pt>
                      <c:pt idx="102">
                        <c:v>3.823029774075593</c:v>
                      </c:pt>
                      <c:pt idx="103">
                        <c:v>3.455430757337556</c:v>
                      </c:pt>
                      <c:pt idx="104">
                        <c:v>4.1171089874660236</c:v>
                      </c:pt>
                      <c:pt idx="105">
                        <c:v>5.5139852510705669</c:v>
                      </c:pt>
                      <c:pt idx="106">
                        <c:v>7.4990199414559706</c:v>
                      </c:pt>
                      <c:pt idx="107">
                        <c:v>8.7488565983653004</c:v>
                      </c:pt>
                      <c:pt idx="108">
                        <c:v>9.4067905923502497</c:v>
                      </c:pt>
                      <c:pt idx="109">
                        <c:v>8.6108313883821506</c:v>
                      </c:pt>
                      <c:pt idx="110">
                        <c:v>7.7425122567805893</c:v>
                      </c:pt>
                      <c:pt idx="111">
                        <c:v>5.5717144277766861</c:v>
                      </c:pt>
                      <c:pt idx="112">
                        <c:v>4.631035368541661</c:v>
                      </c:pt>
                      <c:pt idx="113">
                        <c:v>3.6903563093066358</c:v>
                      </c:pt>
                      <c:pt idx="114">
                        <c:v>3.7627162369400997</c:v>
                      </c:pt>
                      <c:pt idx="115">
                        <c:v>3.400916598772783</c:v>
                      </c:pt>
                      <c:pt idx="116">
                        <c:v>4.0521559474739535</c:v>
                      </c:pt>
                      <c:pt idx="117">
                        <c:v>5.4269945725097593</c:v>
                      </c:pt>
                      <c:pt idx="118">
                        <c:v>7.3807126186132725</c:v>
                      </c:pt>
                      <c:pt idx="119">
                        <c:v>8.6108313883821506</c:v>
                      </c:pt>
                      <c:pt idx="120">
                        <c:v>9.2560067495115153</c:v>
                      </c:pt>
                      <c:pt idx="121">
                        <c:v>8.4728061783990025</c:v>
                      </c:pt>
                      <c:pt idx="122">
                        <c:v>7.6184055553671701</c:v>
                      </c:pt>
                      <c:pt idx="123">
                        <c:v>5.48240399778759</c:v>
                      </c:pt>
                      <c:pt idx="124">
                        <c:v>4.5568033228364389</c:v>
                      </c:pt>
                      <c:pt idx="125">
                        <c:v>3.6312026478852868</c:v>
                      </c:pt>
                      <c:pt idx="126">
                        <c:v>3.7024026998046065</c:v>
                      </c:pt>
                      <c:pt idx="127">
                        <c:v>3.3464024402080099</c:v>
                      </c:pt>
                      <c:pt idx="128">
                        <c:v>3.9872029074818833</c:v>
                      </c:pt>
                      <c:pt idx="129">
                        <c:v>5.3400038939489507</c:v>
                      </c:pt>
                      <c:pt idx="130">
                        <c:v>7.2624052957705736</c:v>
                      </c:pt>
                      <c:pt idx="131">
                        <c:v>8.4728061783990025</c:v>
                      </c:pt>
                      <c:pt idx="132">
                        <c:v>9.1052229066727826</c:v>
                      </c:pt>
                      <c:pt idx="133">
                        <c:v>8.3347809684158527</c:v>
                      </c:pt>
                      <c:pt idx="134">
                        <c:v>7.4942988539537509</c:v>
                      </c:pt>
                      <c:pt idx="135">
                        <c:v>5.3930935677984939</c:v>
                      </c:pt>
                      <c:pt idx="136">
                        <c:v>4.4825712771312158</c:v>
                      </c:pt>
                      <c:pt idx="137">
                        <c:v>3.5720489864639369</c:v>
                      </c:pt>
                      <c:pt idx="138">
                        <c:v>3.6420891626691123</c:v>
                      </c:pt>
                      <c:pt idx="139">
                        <c:v>3.291888281643236</c:v>
                      </c:pt>
                      <c:pt idx="140">
                        <c:v>3.9222498674898136</c:v>
                      </c:pt>
                      <c:pt idx="141">
                        <c:v>5.253013215388143</c:v>
                      </c:pt>
                      <c:pt idx="142">
                        <c:v>7.1440979729278746</c:v>
                      </c:pt>
                      <c:pt idx="143">
                        <c:v>8.3347809684158527</c:v>
                      </c:pt>
                      <c:pt idx="144">
                        <c:v>8.9544390638340481</c:v>
                      </c:pt>
                      <c:pt idx="145">
                        <c:v>8.1967557584327047</c:v>
                      </c:pt>
                      <c:pt idx="146">
                        <c:v>7.3701921525403318</c:v>
                      </c:pt>
                      <c:pt idx="147">
                        <c:v>5.3037831378093978</c:v>
                      </c:pt>
                      <c:pt idx="148">
                        <c:v>4.4083392314259928</c:v>
                      </c:pt>
                      <c:pt idx="149">
                        <c:v>3.5128953250425878</c:v>
                      </c:pt>
                      <c:pt idx="150">
                        <c:v>3.5817756255336191</c:v>
                      </c:pt>
                      <c:pt idx="151">
                        <c:v>3.2373741230784634</c:v>
                      </c:pt>
                      <c:pt idx="152">
                        <c:v>3.8572968274977435</c:v>
                      </c:pt>
                      <c:pt idx="153">
                        <c:v>5.1660225368273354</c:v>
                      </c:pt>
                      <c:pt idx="154">
                        <c:v>7.0257906500851757</c:v>
                      </c:pt>
                      <c:pt idx="155">
                        <c:v>8.1967557584327047</c:v>
                      </c:pt>
                      <c:pt idx="156">
                        <c:v>8.8036552209953136</c:v>
                      </c:pt>
                      <c:pt idx="157">
                        <c:v>8.0587305484495566</c:v>
                      </c:pt>
                      <c:pt idx="158">
                        <c:v>7.2460854511269117</c:v>
                      </c:pt>
                      <c:pt idx="159">
                        <c:v>5.2144727078203008</c:v>
                      </c:pt>
                      <c:pt idx="160">
                        <c:v>4.3341071857207698</c:v>
                      </c:pt>
                      <c:pt idx="161">
                        <c:v>3.4537416636212379</c:v>
                      </c:pt>
                      <c:pt idx="162">
                        <c:v>3.5214620883981249</c:v>
                      </c:pt>
                      <c:pt idx="163">
                        <c:v>3.1828599645136899</c:v>
                      </c:pt>
                      <c:pt idx="164">
                        <c:v>3.7923437875056738</c:v>
                      </c:pt>
                      <c:pt idx="165">
                        <c:v>5.0790318582665268</c:v>
                      </c:pt>
                      <c:pt idx="166">
                        <c:v>6.9074833272424767</c:v>
                      </c:pt>
                      <c:pt idx="167">
                        <c:v>8.0587305484495566</c:v>
                      </c:pt>
                      <c:pt idx="168">
                        <c:v>8.6528713781565809</c:v>
                      </c:pt>
                      <c:pt idx="169">
                        <c:v>7.9207053384664068</c:v>
                      </c:pt>
                      <c:pt idx="170">
                        <c:v>7.1219787497134925</c:v>
                      </c:pt>
                      <c:pt idx="171">
                        <c:v>5.1251622778312047</c:v>
                      </c:pt>
                      <c:pt idx="172">
                        <c:v>4.2598751400155468</c:v>
                      </c:pt>
                      <c:pt idx="173">
                        <c:v>3.3945880021998889</c:v>
                      </c:pt>
                      <c:pt idx="174">
                        <c:v>3.4611485512626317</c:v>
                      </c:pt>
                      <c:pt idx="175">
                        <c:v>3.1283458059489173</c:v>
                      </c:pt>
                      <c:pt idx="176">
                        <c:v>3.7273907475136037</c:v>
                      </c:pt>
                      <c:pt idx="177">
                        <c:v>4.9920411797057191</c:v>
                      </c:pt>
                      <c:pt idx="178">
                        <c:v>6.7891760043997778</c:v>
                      </c:pt>
                      <c:pt idx="179">
                        <c:v>7.9207053384664077</c:v>
                      </c:pt>
                      <c:pt idx="180">
                        <c:v>8.5020875353178411</c:v>
                      </c:pt>
                      <c:pt idx="181">
                        <c:v>7.7826801284832534</c:v>
                      </c:pt>
                      <c:pt idx="182">
                        <c:v>6.9978720483000689</c:v>
                      </c:pt>
                      <c:pt idx="183">
                        <c:v>5.035851847842105</c:v>
                      </c:pt>
                      <c:pt idx="184">
                        <c:v>4.1856430943103211</c:v>
                      </c:pt>
                      <c:pt idx="185">
                        <c:v>3.3354343407785372</c:v>
                      </c:pt>
                      <c:pt idx="186">
                        <c:v>3.4008350141271366</c:v>
                      </c:pt>
                      <c:pt idx="187">
                        <c:v>3.0738316473841429</c:v>
                      </c:pt>
                      <c:pt idx="188">
                        <c:v>3.6624377075215313</c:v>
                      </c:pt>
                      <c:pt idx="189">
                        <c:v>4.9050505011449079</c:v>
                      </c:pt>
                      <c:pt idx="190">
                        <c:v>6.6708686815570744</c:v>
                      </c:pt>
                      <c:pt idx="191">
                        <c:v>7.7826801284832534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2D70-45B1-8F76-E28FB25464D6}"/>
                  </c:ext>
                </c:extLst>
              </c15:ser>
            </c15:filteredBarSeries>
            <c15:filteredBa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LC!$D$11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LC!$E$11:$GN$11</c15:sqref>
                        </c15:formulaRef>
                      </c:ext>
                    </c:extLst>
                    <c:numCache>
                      <c:formatCode>General</c:formatCode>
                      <c:ptCount val="19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D70-45B1-8F76-E28FB25464D6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5"/>
          <c:order val="4"/>
          <c:tx>
            <c:strRef>
              <c:f>LC!$D$9</c:f>
              <c:strCache>
                <c:ptCount val="1"/>
                <c:pt idx="0">
                  <c:v>CONSUMPTION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LC!$E$9:$GN$9</c:f>
              <c:numCache>
                <c:formatCode>General</c:formatCode>
                <c:ptCount val="192"/>
                <c:pt idx="0">
                  <c:v>10.559934320000002</c:v>
                </c:pt>
                <c:pt idx="1">
                  <c:v>9.6664014159999994</c:v>
                </c:pt>
                <c:pt idx="2">
                  <c:v>8.6916382480000003</c:v>
                </c:pt>
                <c:pt idx="3">
                  <c:v>6.254730328</c:v>
                </c:pt>
                <c:pt idx="4">
                  <c:v>5.1987368960000007</c:v>
                </c:pt>
                <c:pt idx="5">
                  <c:v>4.1427434639999996</c:v>
                </c:pt>
                <c:pt idx="6">
                  <c:v>4.2239737279999998</c:v>
                </c:pt>
                <c:pt idx="7">
                  <c:v>3.8178224080000001</c:v>
                </c:pt>
                <c:pt idx="8">
                  <c:v>4.5488947840000007</c:v>
                </c:pt>
                <c:pt idx="9">
                  <c:v>6.0922698000000004</c:v>
                </c:pt>
                <c:pt idx="10">
                  <c:v>8.2854869279999992</c:v>
                </c:pt>
                <c:pt idx="11">
                  <c:v>9.6664014159999994</c:v>
                </c:pt>
                <c:pt idx="12">
                  <c:v>10.449932648741038</c:v>
                </c:pt>
                <c:pt idx="13">
                  <c:v>9.5657075784629502</c:v>
                </c:pt>
                <c:pt idx="14">
                  <c:v>8.6010984108868538</c:v>
                </c:pt>
                <c:pt idx="15">
                  <c:v>6.1895754919466146</c:v>
                </c:pt>
                <c:pt idx="16">
                  <c:v>5.1445822270725117</c:v>
                </c:pt>
                <c:pt idx="17">
                  <c:v>4.099588962198407</c:v>
                </c:pt>
                <c:pt idx="18">
                  <c:v>4.1799730594964153</c:v>
                </c:pt>
                <c:pt idx="19">
                  <c:v>3.7780525730063754</c:v>
                </c:pt>
                <c:pt idx="20">
                  <c:v>4.5015094486884477</c:v>
                </c:pt>
                <c:pt idx="21">
                  <c:v>6.0288072973505988</c:v>
                </c:pt>
                <c:pt idx="22">
                  <c:v>8.1991779243968139</c:v>
                </c:pt>
                <c:pt idx="23">
                  <c:v>9.5657075784629502</c:v>
                </c:pt>
                <c:pt idx="24">
                  <c:v>10.339930977482075</c:v>
                </c:pt>
                <c:pt idx="25">
                  <c:v>9.4650137409258974</c:v>
                </c:pt>
                <c:pt idx="26">
                  <c:v>8.5105585737737073</c:v>
                </c:pt>
                <c:pt idx="27">
                  <c:v>6.1244206558932284</c:v>
                </c:pt>
                <c:pt idx="28">
                  <c:v>5.0904275581450209</c:v>
                </c:pt>
                <c:pt idx="29">
                  <c:v>4.0564344603968134</c:v>
                </c:pt>
                <c:pt idx="30">
                  <c:v>4.135972390992829</c:v>
                </c:pt>
                <c:pt idx="31">
                  <c:v>3.7382827380127499</c:v>
                </c:pt>
                <c:pt idx="32">
                  <c:v>4.4541241133768938</c:v>
                </c:pt>
                <c:pt idx="33">
                  <c:v>5.9653447947011964</c:v>
                </c:pt>
                <c:pt idx="34">
                  <c:v>8.1128689207936269</c:v>
                </c:pt>
                <c:pt idx="35">
                  <c:v>9.4650137409258974</c:v>
                </c:pt>
                <c:pt idx="36">
                  <c:v>10.229929306223111</c:v>
                </c:pt>
                <c:pt idx="37">
                  <c:v>9.3643199033888482</c:v>
                </c:pt>
                <c:pt idx="38">
                  <c:v>8.4200187366605608</c:v>
                </c:pt>
                <c:pt idx="39">
                  <c:v>6.059265819839843</c:v>
                </c:pt>
                <c:pt idx="40">
                  <c:v>5.0362728892175319</c:v>
                </c:pt>
                <c:pt idx="41">
                  <c:v>4.0132799585952208</c:v>
                </c:pt>
                <c:pt idx="42">
                  <c:v>4.0919717224892445</c:v>
                </c:pt>
                <c:pt idx="43">
                  <c:v>3.6985129030191248</c:v>
                </c:pt>
                <c:pt idx="44">
                  <c:v>4.4067387780653409</c:v>
                </c:pt>
                <c:pt idx="45">
                  <c:v>5.9018822920517948</c:v>
                </c:pt>
                <c:pt idx="46">
                  <c:v>8.0265599171904416</c:v>
                </c:pt>
                <c:pt idx="47">
                  <c:v>9.3643199033888482</c:v>
                </c:pt>
                <c:pt idx="48">
                  <c:v>10.119927634964148</c:v>
                </c:pt>
                <c:pt idx="49">
                  <c:v>9.2636260658517955</c:v>
                </c:pt>
                <c:pt idx="50">
                  <c:v>8.3294788995474143</c:v>
                </c:pt>
                <c:pt idx="51">
                  <c:v>5.9941109837864568</c:v>
                </c:pt>
                <c:pt idx="52">
                  <c:v>4.982118220290042</c:v>
                </c:pt>
                <c:pt idx="53">
                  <c:v>3.9701254567936268</c:v>
                </c:pt>
                <c:pt idx="54">
                  <c:v>4.047971053985659</c:v>
                </c:pt>
                <c:pt idx="55">
                  <c:v>3.6587430680254993</c:v>
                </c:pt>
                <c:pt idx="56">
                  <c:v>4.359353442753787</c:v>
                </c:pt>
                <c:pt idx="57">
                  <c:v>5.8384197894023924</c:v>
                </c:pt>
                <c:pt idx="58">
                  <c:v>7.9402509135872537</c:v>
                </c:pt>
                <c:pt idx="59">
                  <c:v>9.2636260658517955</c:v>
                </c:pt>
                <c:pt idx="60">
                  <c:v>10.009925963705186</c:v>
                </c:pt>
                <c:pt idx="61">
                  <c:v>9.1629322283147463</c:v>
                </c:pt>
                <c:pt idx="62">
                  <c:v>8.2389390624342678</c:v>
                </c:pt>
                <c:pt idx="63">
                  <c:v>5.9289561477330714</c:v>
                </c:pt>
                <c:pt idx="64">
                  <c:v>4.927963551362553</c:v>
                </c:pt>
                <c:pt idx="65">
                  <c:v>3.9269709549920337</c:v>
                </c:pt>
                <c:pt idx="66">
                  <c:v>4.0039703854820736</c:v>
                </c:pt>
                <c:pt idx="67">
                  <c:v>3.6189732330318747</c:v>
                </c:pt>
                <c:pt idx="68">
                  <c:v>4.311968107442234</c:v>
                </c:pt>
                <c:pt idx="69">
                  <c:v>5.7749572867529908</c:v>
                </c:pt>
                <c:pt idx="70">
                  <c:v>7.8539419099840675</c:v>
                </c:pt>
                <c:pt idx="71">
                  <c:v>9.1629322283147463</c:v>
                </c:pt>
                <c:pt idx="72">
                  <c:v>9.8591421208664514</c:v>
                </c:pt>
                <c:pt idx="73">
                  <c:v>9.0249070183315965</c:v>
                </c:pt>
                <c:pt idx="74">
                  <c:v>8.1148323610208486</c:v>
                </c:pt>
                <c:pt idx="75">
                  <c:v>5.8396457177439745</c:v>
                </c:pt>
                <c:pt idx="76">
                  <c:v>4.85373150565733</c:v>
                </c:pt>
                <c:pt idx="77">
                  <c:v>3.8678172935706843</c:v>
                </c:pt>
                <c:pt idx="78">
                  <c:v>3.9436568483465804</c:v>
                </c:pt>
                <c:pt idx="79">
                  <c:v>3.5644590744671016</c:v>
                </c:pt>
                <c:pt idx="80">
                  <c:v>4.2470150674501639</c:v>
                </c:pt>
                <c:pt idx="81">
                  <c:v>5.6879666081921831</c:v>
                </c:pt>
                <c:pt idx="82">
                  <c:v>7.7356345871413685</c:v>
                </c:pt>
                <c:pt idx="83">
                  <c:v>9.0249070183315965</c:v>
                </c:pt>
                <c:pt idx="84">
                  <c:v>9.7083582780277169</c:v>
                </c:pt>
                <c:pt idx="85">
                  <c:v>8.8868818083484484</c:v>
                </c:pt>
                <c:pt idx="86">
                  <c:v>7.9907256596074285</c:v>
                </c:pt>
                <c:pt idx="87">
                  <c:v>5.7503352877548783</c:v>
                </c:pt>
                <c:pt idx="88">
                  <c:v>4.779499459952107</c:v>
                </c:pt>
                <c:pt idx="89">
                  <c:v>3.8086636321493348</c:v>
                </c:pt>
                <c:pt idx="90">
                  <c:v>3.8833433112110867</c:v>
                </c:pt>
                <c:pt idx="91">
                  <c:v>3.5099449159023286</c:v>
                </c:pt>
                <c:pt idx="92">
                  <c:v>4.1820620274580937</c:v>
                </c:pt>
                <c:pt idx="93">
                  <c:v>5.6009759296313755</c:v>
                </c:pt>
                <c:pt idx="94">
                  <c:v>7.6173272642986696</c:v>
                </c:pt>
                <c:pt idx="95">
                  <c:v>8.8868818083484484</c:v>
                </c:pt>
                <c:pt idx="96">
                  <c:v>9.5575744351889842</c:v>
                </c:pt>
                <c:pt idx="97">
                  <c:v>8.7488565983653004</c:v>
                </c:pt>
                <c:pt idx="98">
                  <c:v>7.8666189581940094</c:v>
                </c:pt>
                <c:pt idx="99">
                  <c:v>5.6610248577657822</c:v>
                </c:pt>
                <c:pt idx="100">
                  <c:v>4.705267414246884</c:v>
                </c:pt>
                <c:pt idx="101">
                  <c:v>3.7495099707279853</c:v>
                </c:pt>
                <c:pt idx="102">
                  <c:v>3.823029774075593</c:v>
                </c:pt>
                <c:pt idx="103">
                  <c:v>3.455430757337556</c:v>
                </c:pt>
                <c:pt idx="104">
                  <c:v>4.1171089874660236</c:v>
                </c:pt>
                <c:pt idx="105">
                  <c:v>5.5139852510705669</c:v>
                </c:pt>
                <c:pt idx="106">
                  <c:v>7.4990199414559706</c:v>
                </c:pt>
                <c:pt idx="107">
                  <c:v>8.7488565983653004</c:v>
                </c:pt>
                <c:pt idx="108">
                  <c:v>9.4067905923502497</c:v>
                </c:pt>
                <c:pt idx="109">
                  <c:v>8.6108313883821506</c:v>
                </c:pt>
                <c:pt idx="110">
                  <c:v>7.7425122567805893</c:v>
                </c:pt>
                <c:pt idx="111">
                  <c:v>5.5717144277766861</c:v>
                </c:pt>
                <c:pt idx="112">
                  <c:v>4.631035368541661</c:v>
                </c:pt>
                <c:pt idx="113">
                  <c:v>3.6903563093066358</c:v>
                </c:pt>
                <c:pt idx="114">
                  <c:v>3.7627162369400997</c:v>
                </c:pt>
                <c:pt idx="115">
                  <c:v>3.400916598772783</c:v>
                </c:pt>
                <c:pt idx="116">
                  <c:v>4.0521559474739535</c:v>
                </c:pt>
                <c:pt idx="117">
                  <c:v>5.4269945725097593</c:v>
                </c:pt>
                <c:pt idx="118">
                  <c:v>7.3807126186132725</c:v>
                </c:pt>
                <c:pt idx="119">
                  <c:v>8.6108313883821506</c:v>
                </c:pt>
                <c:pt idx="120">
                  <c:v>9.2560067495115153</c:v>
                </c:pt>
                <c:pt idx="121">
                  <c:v>8.4728061783990025</c:v>
                </c:pt>
                <c:pt idx="122">
                  <c:v>7.6184055553671701</c:v>
                </c:pt>
                <c:pt idx="123">
                  <c:v>5.48240399778759</c:v>
                </c:pt>
                <c:pt idx="124">
                  <c:v>4.5568033228364389</c:v>
                </c:pt>
                <c:pt idx="125">
                  <c:v>3.6312026478852868</c:v>
                </c:pt>
                <c:pt idx="126">
                  <c:v>3.7024026998046065</c:v>
                </c:pt>
                <c:pt idx="127">
                  <c:v>3.3464024402080099</c:v>
                </c:pt>
                <c:pt idx="128">
                  <c:v>3.9872029074818833</c:v>
                </c:pt>
                <c:pt idx="129">
                  <c:v>5.3400038939489507</c:v>
                </c:pt>
                <c:pt idx="130">
                  <c:v>7.2624052957705736</c:v>
                </c:pt>
                <c:pt idx="131">
                  <c:v>8.4728061783990025</c:v>
                </c:pt>
                <c:pt idx="132">
                  <c:v>9.1052229066727826</c:v>
                </c:pt>
                <c:pt idx="133">
                  <c:v>8.3347809684158527</c:v>
                </c:pt>
                <c:pt idx="134">
                  <c:v>7.4942988539537509</c:v>
                </c:pt>
                <c:pt idx="135">
                  <c:v>5.3930935677984939</c:v>
                </c:pt>
                <c:pt idx="136">
                  <c:v>4.4825712771312158</c:v>
                </c:pt>
                <c:pt idx="137">
                  <c:v>3.5720489864639369</c:v>
                </c:pt>
                <c:pt idx="138">
                  <c:v>3.6420891626691123</c:v>
                </c:pt>
                <c:pt idx="139">
                  <c:v>3.291888281643236</c:v>
                </c:pt>
                <c:pt idx="140">
                  <c:v>3.9222498674898136</c:v>
                </c:pt>
                <c:pt idx="141">
                  <c:v>5.253013215388143</c:v>
                </c:pt>
                <c:pt idx="142">
                  <c:v>7.1440979729278746</c:v>
                </c:pt>
                <c:pt idx="143">
                  <c:v>8.3347809684158527</c:v>
                </c:pt>
                <c:pt idx="144">
                  <c:v>8.9544390638340481</c:v>
                </c:pt>
                <c:pt idx="145">
                  <c:v>8.1967557584327047</c:v>
                </c:pt>
                <c:pt idx="146">
                  <c:v>7.3701921525403318</c:v>
                </c:pt>
                <c:pt idx="147">
                  <c:v>5.3037831378093978</c:v>
                </c:pt>
                <c:pt idx="148">
                  <c:v>4.4083392314259928</c:v>
                </c:pt>
                <c:pt idx="149">
                  <c:v>3.5128953250425878</c:v>
                </c:pt>
                <c:pt idx="150">
                  <c:v>3.5817756255336191</c:v>
                </c:pt>
                <c:pt idx="151">
                  <c:v>3.2373741230784634</c:v>
                </c:pt>
                <c:pt idx="152">
                  <c:v>3.8572968274977435</c:v>
                </c:pt>
                <c:pt idx="153">
                  <c:v>5.1660225368273354</c:v>
                </c:pt>
                <c:pt idx="154">
                  <c:v>7.0257906500851757</c:v>
                </c:pt>
                <c:pt idx="155">
                  <c:v>8.1967557584327047</c:v>
                </c:pt>
                <c:pt idx="156">
                  <c:v>8.8036552209953136</c:v>
                </c:pt>
                <c:pt idx="157">
                  <c:v>8.0587305484495566</c:v>
                </c:pt>
                <c:pt idx="158">
                  <c:v>7.2460854511269117</c:v>
                </c:pt>
                <c:pt idx="159">
                  <c:v>5.2144727078203008</c:v>
                </c:pt>
                <c:pt idx="160">
                  <c:v>4.3341071857207698</c:v>
                </c:pt>
                <c:pt idx="161">
                  <c:v>3.4537416636212379</c:v>
                </c:pt>
                <c:pt idx="162">
                  <c:v>3.5214620883981249</c:v>
                </c:pt>
                <c:pt idx="163">
                  <c:v>3.1828599645136899</c:v>
                </c:pt>
                <c:pt idx="164">
                  <c:v>3.7923437875056738</c:v>
                </c:pt>
                <c:pt idx="165">
                  <c:v>5.0790318582665268</c:v>
                </c:pt>
                <c:pt idx="166">
                  <c:v>6.9074833272424767</c:v>
                </c:pt>
                <c:pt idx="167">
                  <c:v>8.0587305484495566</c:v>
                </c:pt>
                <c:pt idx="168">
                  <c:v>8.6528713781565809</c:v>
                </c:pt>
                <c:pt idx="169">
                  <c:v>7.9207053384664068</c:v>
                </c:pt>
                <c:pt idx="170">
                  <c:v>7.1219787497134925</c:v>
                </c:pt>
                <c:pt idx="171">
                  <c:v>5.1251622778312047</c:v>
                </c:pt>
                <c:pt idx="172">
                  <c:v>4.2598751400155468</c:v>
                </c:pt>
                <c:pt idx="173">
                  <c:v>3.3945880021998889</c:v>
                </c:pt>
                <c:pt idx="174">
                  <c:v>3.4611485512626317</c:v>
                </c:pt>
                <c:pt idx="175">
                  <c:v>3.1283458059489173</c:v>
                </c:pt>
                <c:pt idx="176">
                  <c:v>3.7273907475136037</c:v>
                </c:pt>
                <c:pt idx="177">
                  <c:v>4.9920411797057191</c:v>
                </c:pt>
                <c:pt idx="178">
                  <c:v>6.7891760043997778</c:v>
                </c:pt>
                <c:pt idx="179">
                  <c:v>7.9207053384664077</c:v>
                </c:pt>
                <c:pt idx="180">
                  <c:v>8.5020875353178411</c:v>
                </c:pt>
                <c:pt idx="181">
                  <c:v>7.7826801284832534</c:v>
                </c:pt>
                <c:pt idx="182">
                  <c:v>6.9978720483000689</c:v>
                </c:pt>
                <c:pt idx="183">
                  <c:v>5.035851847842105</c:v>
                </c:pt>
                <c:pt idx="184">
                  <c:v>4.1856430943103211</c:v>
                </c:pt>
                <c:pt idx="185">
                  <c:v>3.3354343407785372</c:v>
                </c:pt>
                <c:pt idx="186">
                  <c:v>3.4008350141271366</c:v>
                </c:pt>
                <c:pt idx="187">
                  <c:v>3.0738316473841429</c:v>
                </c:pt>
                <c:pt idx="188">
                  <c:v>3.6624377075215313</c:v>
                </c:pt>
                <c:pt idx="189">
                  <c:v>4.9050505011449079</c:v>
                </c:pt>
                <c:pt idx="190">
                  <c:v>6.6708686815570744</c:v>
                </c:pt>
                <c:pt idx="191">
                  <c:v>7.7826801284832534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D70-45B1-8F76-E28FB2546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906176"/>
        <c:axId val="219013456"/>
      </c:lineChart>
      <c:catAx>
        <c:axId val="217906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19013456"/>
        <c:crosses val="autoZero"/>
        <c:auto val="1"/>
        <c:lblAlgn val="ctr"/>
        <c:lblOffset val="100"/>
        <c:noMultiLvlLbl val="0"/>
      </c:catAx>
      <c:valAx>
        <c:axId val="219013456"/>
        <c:scaling>
          <c:orientation val="minMax"/>
          <c:max val="1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1790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LC!$D$15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LC!$E$15:$GN$15</c:f>
              <c:numCache>
                <c:formatCode>General</c:formatCode>
                <c:ptCount val="192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1.8333333333333335</c:v>
                </c:pt>
                <c:pt idx="4">
                  <c:v>1.8333333333333335</c:v>
                </c:pt>
                <c:pt idx="5">
                  <c:v>1.8333333333333335</c:v>
                </c:pt>
                <c:pt idx="6">
                  <c:v>1.8333333333333335</c:v>
                </c:pt>
                <c:pt idx="7">
                  <c:v>1.8333333333333335</c:v>
                </c:pt>
                <c:pt idx="8">
                  <c:v>1.8333333333333335</c:v>
                </c:pt>
                <c:pt idx="9">
                  <c:v>1.8333333333333335</c:v>
                </c:pt>
                <c:pt idx="10">
                  <c:v>3</c:v>
                </c:pt>
                <c:pt idx="11">
                  <c:v>3</c:v>
                </c:pt>
                <c:pt idx="12">
                  <c:v>3.1441745747078524</c:v>
                </c:pt>
                <c:pt idx="13">
                  <c:v>3.1441745747078524</c:v>
                </c:pt>
                <c:pt idx="14">
                  <c:v>3.1441745747078524</c:v>
                </c:pt>
                <c:pt idx="15">
                  <c:v>1.9799182444955836</c:v>
                </c:pt>
                <c:pt idx="16">
                  <c:v>1.9214400178770208</c:v>
                </c:pt>
                <c:pt idx="17">
                  <c:v>1.9214400178770208</c:v>
                </c:pt>
                <c:pt idx="18">
                  <c:v>1.9214400178770208</c:v>
                </c:pt>
                <c:pt idx="19">
                  <c:v>1.9214400178770208</c:v>
                </c:pt>
                <c:pt idx="20">
                  <c:v>1.9214400178770208</c:v>
                </c:pt>
                <c:pt idx="21">
                  <c:v>1.9214400178770208</c:v>
                </c:pt>
                <c:pt idx="22">
                  <c:v>3.1441745747078524</c:v>
                </c:pt>
                <c:pt idx="23">
                  <c:v>3.1441745747078524</c:v>
                </c:pt>
                <c:pt idx="24">
                  <c:v>3.0100740197745566</c:v>
                </c:pt>
                <c:pt idx="25">
                  <c:v>3.0100740197745566</c:v>
                </c:pt>
                <c:pt idx="26">
                  <c:v>3.0100740197745566</c:v>
                </c:pt>
                <c:pt idx="27">
                  <c:v>2.3470117527568073</c:v>
                </c:pt>
                <c:pt idx="28">
                  <c:v>1.8394896787511179</c:v>
                </c:pt>
                <c:pt idx="29">
                  <c:v>1.8394896787511179</c:v>
                </c:pt>
                <c:pt idx="30">
                  <c:v>1.8394896787511179</c:v>
                </c:pt>
                <c:pt idx="31">
                  <c:v>1.8394896787511179</c:v>
                </c:pt>
                <c:pt idx="32">
                  <c:v>1.8394896787511179</c:v>
                </c:pt>
                <c:pt idx="33">
                  <c:v>2.0144435354761834</c:v>
                </c:pt>
                <c:pt idx="34">
                  <c:v>3.0100740197745566</c:v>
                </c:pt>
                <c:pt idx="35">
                  <c:v>3.4281398558543561</c:v>
                </c:pt>
                <c:pt idx="36">
                  <c:v>2.9584897706445736</c:v>
                </c:pt>
                <c:pt idx="37">
                  <c:v>2.9584897706445736</c:v>
                </c:pt>
                <c:pt idx="38">
                  <c:v>2.9584897706445736</c:v>
                </c:pt>
                <c:pt idx="39">
                  <c:v>2.1647486126667612</c:v>
                </c:pt>
                <c:pt idx="40">
                  <c:v>1.5874823159556251</c:v>
                </c:pt>
                <c:pt idx="41">
                  <c:v>1.5874823159556251</c:v>
                </c:pt>
                <c:pt idx="42">
                  <c:v>1.5874823159556251</c:v>
                </c:pt>
                <c:pt idx="43">
                  <c:v>1.5874823159556251</c:v>
                </c:pt>
                <c:pt idx="44">
                  <c:v>1.5874823159556251</c:v>
                </c:pt>
                <c:pt idx="45">
                  <c:v>2.1647486126667612</c:v>
                </c:pt>
                <c:pt idx="46">
                  <c:v>2.7774655317145891</c:v>
                </c:pt>
                <c:pt idx="47">
                  <c:v>2.9584897706445736</c:v>
                </c:pt>
                <c:pt idx="48">
                  <c:v>2.7144579416787118</c:v>
                </c:pt>
                <c:pt idx="49">
                  <c:v>2.7144579416787118</c:v>
                </c:pt>
                <c:pt idx="50">
                  <c:v>2.7144579416787118</c:v>
                </c:pt>
                <c:pt idx="51">
                  <c:v>1.9861887378136915</c:v>
                </c:pt>
                <c:pt idx="52">
                  <c:v>1.4565384077300405</c:v>
                </c:pt>
                <c:pt idx="53">
                  <c:v>1.4565384077300405</c:v>
                </c:pt>
                <c:pt idx="54">
                  <c:v>1.4565384077300405</c:v>
                </c:pt>
                <c:pt idx="55">
                  <c:v>1.4565384077300405</c:v>
                </c:pt>
                <c:pt idx="56">
                  <c:v>1.7634762515308346</c:v>
                </c:pt>
                <c:pt idx="57">
                  <c:v>1.9861887378136915</c:v>
                </c:pt>
                <c:pt idx="58">
                  <c:v>2.5876661272540198</c:v>
                </c:pt>
                <c:pt idx="59">
                  <c:v>2.7144579416787118</c:v>
                </c:pt>
                <c:pt idx="60">
                  <c:v>2.540219215797086</c:v>
                </c:pt>
                <c:pt idx="61">
                  <c:v>2.540219215797086</c:v>
                </c:pt>
                <c:pt idx="62">
                  <c:v>2.540219215797086</c:v>
                </c:pt>
                <c:pt idx="63">
                  <c:v>1.6950428852122013</c:v>
                </c:pt>
                <c:pt idx="64">
                  <c:v>1.3630444572569729</c:v>
                </c:pt>
                <c:pt idx="65">
                  <c:v>1.3630444572569729</c:v>
                </c:pt>
                <c:pt idx="66">
                  <c:v>1.3630444572569729</c:v>
                </c:pt>
                <c:pt idx="67">
                  <c:v>1.3630444572569729</c:v>
                </c:pt>
                <c:pt idx="68">
                  <c:v>1.3630444572569729</c:v>
                </c:pt>
                <c:pt idx="69">
                  <c:v>1.3630444572569729</c:v>
                </c:pt>
                <c:pt idx="70">
                  <c:v>2.2304363846023194</c:v>
                </c:pt>
                <c:pt idx="71">
                  <c:v>2.2304363846023194</c:v>
                </c:pt>
                <c:pt idx="72">
                  <c:v>2.1386055918207409</c:v>
                </c:pt>
                <c:pt idx="73">
                  <c:v>2.1386055918207409</c:v>
                </c:pt>
                <c:pt idx="74">
                  <c:v>2.1386055918207409</c:v>
                </c:pt>
                <c:pt idx="75">
                  <c:v>1.782171326517284</c:v>
                </c:pt>
                <c:pt idx="76">
                  <c:v>1.3069256394460083</c:v>
                </c:pt>
                <c:pt idx="77">
                  <c:v>1.3069256394460083</c:v>
                </c:pt>
                <c:pt idx="78">
                  <c:v>1.3069256394460083</c:v>
                </c:pt>
                <c:pt idx="79">
                  <c:v>1.3069256394460083</c:v>
                </c:pt>
                <c:pt idx="80">
                  <c:v>1.3069256394460083</c:v>
                </c:pt>
                <c:pt idx="81">
                  <c:v>1.4063592442655706</c:v>
                </c:pt>
                <c:pt idx="82">
                  <c:v>2.1386055918207409</c:v>
                </c:pt>
                <c:pt idx="83">
                  <c:v>2.1386055918207409</c:v>
                </c:pt>
                <c:pt idx="84">
                  <c:v>2.077262622242646</c:v>
                </c:pt>
                <c:pt idx="85">
                  <c:v>2.077262622242646</c:v>
                </c:pt>
                <c:pt idx="86">
                  <c:v>2.077262622242646</c:v>
                </c:pt>
                <c:pt idx="87">
                  <c:v>1.7310521852022052</c:v>
                </c:pt>
                <c:pt idx="88">
                  <c:v>1.2694382691482837</c:v>
                </c:pt>
                <c:pt idx="89">
                  <c:v>1.2694382691482837</c:v>
                </c:pt>
                <c:pt idx="90">
                  <c:v>1.2694382691482837</c:v>
                </c:pt>
                <c:pt idx="91">
                  <c:v>1.2694382691482837</c:v>
                </c:pt>
                <c:pt idx="92">
                  <c:v>1.2694382691482837</c:v>
                </c:pt>
                <c:pt idx="93">
                  <c:v>1.7053282898635214</c:v>
                </c:pt>
                <c:pt idx="94">
                  <c:v>2.077262622242646</c:v>
                </c:pt>
                <c:pt idx="95">
                  <c:v>2.077262622242646</c:v>
                </c:pt>
                <c:pt idx="96">
                  <c:v>2.0161033142501146</c:v>
                </c:pt>
                <c:pt idx="97">
                  <c:v>2.0161033142501146</c:v>
                </c:pt>
                <c:pt idx="98">
                  <c:v>2.0161033142501146</c:v>
                </c:pt>
                <c:pt idx="99">
                  <c:v>1.5757666805451684</c:v>
                </c:pt>
                <c:pt idx="100">
                  <c:v>1.2320631364861812</c:v>
                </c:pt>
                <c:pt idx="101">
                  <c:v>1.2320631364861812</c:v>
                </c:pt>
                <c:pt idx="102">
                  <c:v>1.2320631364861812</c:v>
                </c:pt>
                <c:pt idx="103">
                  <c:v>1.2320631364861812</c:v>
                </c:pt>
                <c:pt idx="104">
                  <c:v>1.2320631364861812</c:v>
                </c:pt>
                <c:pt idx="105">
                  <c:v>1.2320631364861812</c:v>
                </c:pt>
                <c:pt idx="106">
                  <c:v>2.0161033142501146</c:v>
                </c:pt>
                <c:pt idx="107">
                  <c:v>2.0161033142501146</c:v>
                </c:pt>
                <c:pt idx="108">
                  <c:v>1.9243337419970572</c:v>
                </c:pt>
                <c:pt idx="109">
                  <c:v>1.9243337419970572</c:v>
                </c:pt>
                <c:pt idx="110">
                  <c:v>1.9243337419970572</c:v>
                </c:pt>
                <c:pt idx="111">
                  <c:v>1.2006961124885063</c:v>
                </c:pt>
                <c:pt idx="112">
                  <c:v>1.1759817312204237</c:v>
                </c:pt>
                <c:pt idx="113">
                  <c:v>1.1759817312204237</c:v>
                </c:pt>
                <c:pt idx="114">
                  <c:v>1.1759817312204237</c:v>
                </c:pt>
                <c:pt idx="115">
                  <c:v>1.1759817312204237</c:v>
                </c:pt>
                <c:pt idx="116">
                  <c:v>1.1759817312204237</c:v>
                </c:pt>
                <c:pt idx="117">
                  <c:v>1.1759817312204237</c:v>
                </c:pt>
                <c:pt idx="118">
                  <c:v>1.9243337419970572</c:v>
                </c:pt>
                <c:pt idx="119">
                  <c:v>1.9243337419970572</c:v>
                </c:pt>
                <c:pt idx="120">
                  <c:v>1.8018314644264306</c:v>
                </c:pt>
                <c:pt idx="121">
                  <c:v>1.8018314644264306</c:v>
                </c:pt>
                <c:pt idx="122">
                  <c:v>1.8018314644264306</c:v>
                </c:pt>
                <c:pt idx="123">
                  <c:v>1.1011192282605964</c:v>
                </c:pt>
                <c:pt idx="124">
                  <c:v>1.1011192282605964</c:v>
                </c:pt>
                <c:pt idx="125">
                  <c:v>1.1011192282605964</c:v>
                </c:pt>
                <c:pt idx="126">
                  <c:v>1.1011192282605964</c:v>
                </c:pt>
                <c:pt idx="127">
                  <c:v>1.1011192282605964</c:v>
                </c:pt>
                <c:pt idx="128">
                  <c:v>1.1011192282605964</c:v>
                </c:pt>
                <c:pt idx="129">
                  <c:v>1.1011192282605964</c:v>
                </c:pt>
                <c:pt idx="130">
                  <c:v>1.7412101264653492</c:v>
                </c:pt>
                <c:pt idx="131">
                  <c:v>1.8018314644264306</c:v>
                </c:pt>
                <c:pt idx="132">
                  <c:v>1.6947567600431102</c:v>
                </c:pt>
                <c:pt idx="133">
                  <c:v>1.6947567600431102</c:v>
                </c:pt>
                <c:pt idx="134">
                  <c:v>1.6947567600431102</c:v>
                </c:pt>
                <c:pt idx="135">
                  <c:v>1.0356846866930116</c:v>
                </c:pt>
                <c:pt idx="136">
                  <c:v>1.0356846866930116</c:v>
                </c:pt>
                <c:pt idx="137">
                  <c:v>1.0356846866930116</c:v>
                </c:pt>
                <c:pt idx="138">
                  <c:v>1.0356846866930116</c:v>
                </c:pt>
                <c:pt idx="139">
                  <c:v>1.0356846866930116</c:v>
                </c:pt>
                <c:pt idx="140">
                  <c:v>1.0356846866930116</c:v>
                </c:pt>
                <c:pt idx="141">
                  <c:v>1.0356846866930116</c:v>
                </c:pt>
                <c:pt idx="142">
                  <c:v>1.4122973000359251</c:v>
                </c:pt>
                <c:pt idx="143">
                  <c:v>1.4122973000359251</c:v>
                </c:pt>
                <c:pt idx="144">
                  <c:v>1.587498394074226</c:v>
                </c:pt>
                <c:pt idx="145">
                  <c:v>1.3229153283951884</c:v>
                </c:pt>
                <c:pt idx="146">
                  <c:v>1.3486435579324647</c:v>
                </c:pt>
                <c:pt idx="147">
                  <c:v>0.97013790748980477</c:v>
                </c:pt>
                <c:pt idx="148">
                  <c:v>0.97013790748980477</c:v>
                </c:pt>
                <c:pt idx="149">
                  <c:v>0.97013790748980477</c:v>
                </c:pt>
                <c:pt idx="150">
                  <c:v>0.97013790748980477</c:v>
                </c:pt>
                <c:pt idx="151">
                  <c:v>0.97013790748980477</c:v>
                </c:pt>
                <c:pt idx="152">
                  <c:v>0.97013790748980477</c:v>
                </c:pt>
                <c:pt idx="153">
                  <c:v>0.97013790748980477</c:v>
                </c:pt>
                <c:pt idx="154">
                  <c:v>1.3229153283951884</c:v>
                </c:pt>
                <c:pt idx="155">
                  <c:v>1.3229153283951884</c:v>
                </c:pt>
                <c:pt idx="156">
                  <c:v>1.2463896677438726</c:v>
                </c:pt>
                <c:pt idx="157">
                  <c:v>1.2463896677438726</c:v>
                </c:pt>
                <c:pt idx="158">
                  <c:v>1.2463896677438726</c:v>
                </c:pt>
                <c:pt idx="159">
                  <c:v>0.91401908967883982</c:v>
                </c:pt>
                <c:pt idx="160">
                  <c:v>0.91401908967883982</c:v>
                </c:pt>
                <c:pt idx="161">
                  <c:v>0.91401908967883982</c:v>
                </c:pt>
                <c:pt idx="162">
                  <c:v>0.91401908967883982</c:v>
                </c:pt>
                <c:pt idx="163">
                  <c:v>0.91401908967883982</c:v>
                </c:pt>
                <c:pt idx="164">
                  <c:v>0.91401908967883982</c:v>
                </c:pt>
                <c:pt idx="165">
                  <c:v>0.91401908967883982</c:v>
                </c:pt>
                <c:pt idx="166">
                  <c:v>1.2463896677438726</c:v>
                </c:pt>
                <c:pt idx="167">
                  <c:v>1.2463896677438726</c:v>
                </c:pt>
                <c:pt idx="168">
                  <c:v>1.157160747424439</c:v>
                </c:pt>
                <c:pt idx="169">
                  <c:v>1.157160747424439</c:v>
                </c:pt>
                <c:pt idx="170">
                  <c:v>1.157160747424439</c:v>
                </c:pt>
                <c:pt idx="171">
                  <c:v>0.84858454811125517</c:v>
                </c:pt>
                <c:pt idx="172">
                  <c:v>0.84858454811125517</c:v>
                </c:pt>
                <c:pt idx="173">
                  <c:v>0.84858454811125517</c:v>
                </c:pt>
                <c:pt idx="174">
                  <c:v>0.84858454811125517</c:v>
                </c:pt>
                <c:pt idx="175">
                  <c:v>0.84858454811125517</c:v>
                </c:pt>
                <c:pt idx="176">
                  <c:v>0.84858454811125517</c:v>
                </c:pt>
                <c:pt idx="177">
                  <c:v>0.84858454811125517</c:v>
                </c:pt>
                <c:pt idx="178">
                  <c:v>1.157160747424439</c:v>
                </c:pt>
                <c:pt idx="179">
                  <c:v>1.157160747424439</c:v>
                </c:pt>
                <c:pt idx="180">
                  <c:v>1.0933893635483425</c:v>
                </c:pt>
                <c:pt idx="181">
                  <c:v>1.0933893635483425</c:v>
                </c:pt>
                <c:pt idx="182">
                  <c:v>1.0933893635483425</c:v>
                </c:pt>
                <c:pt idx="183">
                  <c:v>0.80181886660211776</c:v>
                </c:pt>
                <c:pt idx="184">
                  <c:v>0.80181886660211776</c:v>
                </c:pt>
                <c:pt idx="185">
                  <c:v>0.80181886660211776</c:v>
                </c:pt>
                <c:pt idx="186">
                  <c:v>0.80181886660211776</c:v>
                </c:pt>
                <c:pt idx="187">
                  <c:v>0.80181886660211776</c:v>
                </c:pt>
                <c:pt idx="188">
                  <c:v>0.80181886660211776</c:v>
                </c:pt>
                <c:pt idx="189">
                  <c:v>0.80181886660211776</c:v>
                </c:pt>
                <c:pt idx="190">
                  <c:v>1.0933893635483425</c:v>
                </c:pt>
                <c:pt idx="191">
                  <c:v>1.0933893635483425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84-402E-B438-09255EA0CFC6}"/>
            </c:ext>
          </c:extLst>
        </c:ser>
        <c:ser>
          <c:idx val="1"/>
          <c:order val="1"/>
          <c:tx>
            <c:strRef>
              <c:f>LC!$D$16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  <a:prstDash val="sysDash"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LC!$E$16:$GN$16</c:f>
              <c:numCache>
                <c:formatCode>General</c:formatCode>
                <c:ptCount val="192"/>
                <c:pt idx="0">
                  <c:v>4.2333333333333334</c:v>
                </c:pt>
                <c:pt idx="1">
                  <c:v>4.8282215413333338</c:v>
                </c:pt>
                <c:pt idx="2">
                  <c:v>4.2333333333333343</c:v>
                </c:pt>
                <c:pt idx="3">
                  <c:v>4.1444397050666666</c:v>
                </c:pt>
                <c:pt idx="4">
                  <c:v>3.1512439794666673</c:v>
                </c:pt>
                <c:pt idx="5">
                  <c:v>4.0061591643456769</c:v>
                </c:pt>
                <c:pt idx="6">
                  <c:v>2.9723098705501614</c:v>
                </c:pt>
                <c:pt idx="7">
                  <c:v>2.9723098705501614</c:v>
                </c:pt>
                <c:pt idx="8">
                  <c:v>3.300188371681577</c:v>
                </c:pt>
                <c:pt idx="9">
                  <c:v>3.7624413490666666</c:v>
                </c:pt>
                <c:pt idx="10">
                  <c:v>4.2333333333333334</c:v>
                </c:pt>
                <c:pt idx="11">
                  <c:v>4.2333333333333334</c:v>
                </c:pt>
                <c:pt idx="12">
                  <c:v>3.6496511457907861</c:v>
                </c:pt>
                <c:pt idx="13">
                  <c:v>4.2333333333333343</c:v>
                </c:pt>
                <c:pt idx="14">
                  <c:v>4.2333333333333334</c:v>
                </c:pt>
                <c:pt idx="15">
                  <c:v>4.0477997191535637</c:v>
                </c:pt>
                <c:pt idx="16">
                  <c:v>3.1051641222667743</c:v>
                </c:pt>
                <c:pt idx="17">
                  <c:v>3.2721337710774763</c:v>
                </c:pt>
                <c:pt idx="18">
                  <c:v>2.7641450916936354</c:v>
                </c:pt>
                <c:pt idx="19">
                  <c:v>4.2333333333333343</c:v>
                </c:pt>
                <c:pt idx="20">
                  <c:v>2.7641450916936354</c:v>
                </c:pt>
                <c:pt idx="21">
                  <c:v>3.7212341675008358</c:v>
                </c:pt>
                <c:pt idx="22">
                  <c:v>4.1926922350636779</c:v>
                </c:pt>
                <c:pt idx="23">
                  <c:v>3.08468410251891</c:v>
                </c:pt>
                <c:pt idx="24">
                  <c:v>4.4206146889799571</c:v>
                </c:pt>
                <c:pt idx="25">
                  <c:v>4.666666666666667</c:v>
                </c:pt>
                <c:pt idx="26">
                  <c:v>4.666666666666667</c:v>
                </c:pt>
                <c:pt idx="27">
                  <c:v>3.7306511361414847</c:v>
                </c:pt>
                <c:pt idx="28">
                  <c:v>3.2291412887364697</c:v>
                </c:pt>
                <c:pt idx="29">
                  <c:v>3.6009311584325356</c:v>
                </c:pt>
                <c:pt idx="30">
                  <c:v>2.0851226900325042</c:v>
                </c:pt>
                <c:pt idx="31">
                  <c:v>2.0851226900325042</c:v>
                </c:pt>
                <c:pt idx="32">
                  <c:v>2.3753450475427957</c:v>
                </c:pt>
                <c:pt idx="33">
                  <c:v>3.6751301528795297</c:v>
                </c:pt>
                <c:pt idx="34">
                  <c:v>4.3870921509685026</c:v>
                </c:pt>
                <c:pt idx="35">
                  <c:v>4.6666666666666679</c:v>
                </c:pt>
                <c:pt idx="36">
                  <c:v>5.5816516723014793</c:v>
                </c:pt>
                <c:pt idx="37">
                  <c:v>4.6666666666666661</c:v>
                </c:pt>
                <c:pt idx="38">
                  <c:v>4.6666666666666661</c:v>
                </c:pt>
                <c:pt idx="39">
                  <c:v>3.9628592014806774</c:v>
                </c:pt>
                <c:pt idx="40">
                  <c:v>3.5231754788757561</c:v>
                </c:pt>
                <c:pt idx="41">
                  <c:v>2.662679308685246</c:v>
                </c:pt>
                <c:pt idx="42">
                  <c:v>2.5120105001727415</c:v>
                </c:pt>
                <c:pt idx="43">
                  <c:v>3.4523986685243298</c:v>
                </c:pt>
                <c:pt idx="44">
                  <c:v>2.662679308685246</c:v>
                </c:pt>
                <c:pt idx="45">
                  <c:v>3.5717245786668084</c:v>
                </c:pt>
                <c:pt idx="46">
                  <c:v>4.666666666666667</c:v>
                </c:pt>
                <c:pt idx="47">
                  <c:v>4.6926324152985632</c:v>
                </c:pt>
                <c:pt idx="48">
                  <c:v>5.1481349843709232</c:v>
                </c:pt>
                <c:pt idx="49">
                  <c:v>5.2918715812584249</c:v>
                </c:pt>
                <c:pt idx="50">
                  <c:v>4.8188555271562343</c:v>
                </c:pt>
                <c:pt idx="51">
                  <c:v>4.2800306682495606</c:v>
                </c:pt>
                <c:pt idx="52">
                  <c:v>3.8411204840103674</c:v>
                </c:pt>
                <c:pt idx="53">
                  <c:v>2.9176167819244534</c:v>
                </c:pt>
                <c:pt idx="54">
                  <c:v>3.8884489308950427</c:v>
                </c:pt>
                <c:pt idx="55">
                  <c:v>2.523436736839296</c:v>
                </c:pt>
                <c:pt idx="56">
                  <c:v>2.6106789381236593</c:v>
                </c:pt>
                <c:pt idx="57">
                  <c:v>3.8858506231644014</c:v>
                </c:pt>
                <c:pt idx="58">
                  <c:v>4.6666666666666679</c:v>
                </c:pt>
                <c:pt idx="59">
                  <c:v>5.1341995632243602</c:v>
                </c:pt>
                <c:pt idx="60">
                  <c:v>4.740102256277952</c:v>
                </c:pt>
                <c:pt idx="61">
                  <c:v>4.6835113092342304</c:v>
                </c:pt>
                <c:pt idx="62">
                  <c:v>4.6666666666666679</c:v>
                </c:pt>
                <c:pt idx="63">
                  <c:v>4.6211214461001937</c:v>
                </c:pt>
                <c:pt idx="64">
                  <c:v>3.9203336589286604</c:v>
                </c:pt>
                <c:pt idx="65">
                  <c:v>3.0464376307444772</c:v>
                </c:pt>
                <c:pt idx="66">
                  <c:v>2.6492121633880297</c:v>
                </c:pt>
                <c:pt idx="67">
                  <c:v>2.7424177071604845</c:v>
                </c:pt>
                <c:pt idx="68">
                  <c:v>4.3745518839263369</c:v>
                </c:pt>
                <c:pt idx="69">
                  <c:v>4.5558944066989753</c:v>
                </c:pt>
                <c:pt idx="70">
                  <c:v>4.6681404314676502</c:v>
                </c:pt>
                <c:pt idx="71">
                  <c:v>5.5420364596518343</c:v>
                </c:pt>
                <c:pt idx="72">
                  <c:v>4.747272820502169</c:v>
                </c:pt>
                <c:pt idx="73">
                  <c:v>4.6666666666666687</c:v>
                </c:pt>
                <c:pt idx="74">
                  <c:v>4.6666666666666687</c:v>
                </c:pt>
                <c:pt idx="75">
                  <c:v>4.5094160100949239</c:v>
                </c:pt>
                <c:pt idx="76">
                  <c:v>3.9557718348577606</c:v>
                </c:pt>
                <c:pt idx="77">
                  <c:v>3.6026725821576391</c:v>
                </c:pt>
                <c:pt idx="78">
                  <c:v>3.5932657858715911</c:v>
                </c:pt>
                <c:pt idx="79">
                  <c:v>2.6894458504781427</c:v>
                </c:pt>
                <c:pt idx="80">
                  <c:v>3.0851727205967738</c:v>
                </c:pt>
                <c:pt idx="81">
                  <c:v>4.4895012222280055</c:v>
                </c:pt>
                <c:pt idx="82">
                  <c:v>4.6666666666666652</c:v>
                </c:pt>
                <c:pt idx="83">
                  <c:v>4.6666666666666687</c:v>
                </c:pt>
                <c:pt idx="84">
                  <c:v>4.4333252250918349</c:v>
                </c:pt>
                <c:pt idx="85">
                  <c:v>4.4333252250918367</c:v>
                </c:pt>
                <c:pt idx="86">
                  <c:v>4.4333252250918349</c:v>
                </c:pt>
                <c:pt idx="87">
                  <c:v>4.2785922153830978</c:v>
                </c:pt>
                <c:pt idx="88">
                  <c:v>3.9725785632736206</c:v>
                </c:pt>
                <c:pt idx="89">
                  <c:v>4.0335922153830985</c:v>
                </c:pt>
                <c:pt idx="90">
                  <c:v>2.7110480900550153</c:v>
                </c:pt>
                <c:pt idx="91">
                  <c:v>3.5183252427184475</c:v>
                </c:pt>
                <c:pt idx="92">
                  <c:v>3.2986173679774127</c:v>
                </c:pt>
                <c:pt idx="93">
                  <c:v>4.1674537791676851</c:v>
                </c:pt>
                <c:pt idx="94">
                  <c:v>4.4333252250918358</c:v>
                </c:pt>
                <c:pt idx="95">
                  <c:v>4.4333252250918367</c:v>
                </c:pt>
                <c:pt idx="96">
                  <c:v>4.6666666666666661</c:v>
                </c:pt>
                <c:pt idx="97">
                  <c:v>4.6666666666666679</c:v>
                </c:pt>
                <c:pt idx="98">
                  <c:v>4.6666666666666661</c:v>
                </c:pt>
                <c:pt idx="99">
                  <c:v>4.666666666666667</c:v>
                </c:pt>
                <c:pt idx="100">
                  <c:v>4.6666666666666661</c:v>
                </c:pt>
                <c:pt idx="101">
                  <c:v>3.976486224812541</c:v>
                </c:pt>
                <c:pt idx="102">
                  <c:v>2.7325380919962652</c:v>
                </c:pt>
                <c:pt idx="103">
                  <c:v>3.1328600323624598</c:v>
                </c:pt>
                <c:pt idx="104">
                  <c:v>3.1252677676392637</c:v>
                </c:pt>
                <c:pt idx="105">
                  <c:v>4.6176405350826553</c:v>
                </c:pt>
                <c:pt idx="106">
                  <c:v>4.6666666666666661</c:v>
                </c:pt>
                <c:pt idx="107">
                  <c:v>4.6666666666666679</c:v>
                </c:pt>
                <c:pt idx="108">
                  <c:v>4.6666666666666652</c:v>
                </c:pt>
                <c:pt idx="109">
                  <c:v>4.6666666666666661</c:v>
                </c:pt>
                <c:pt idx="110">
                  <c:v>4.6666666666666652</c:v>
                </c:pt>
                <c:pt idx="111">
                  <c:v>4.6666666666666661</c:v>
                </c:pt>
                <c:pt idx="112">
                  <c:v>4.0246738174377521</c:v>
                </c:pt>
                <c:pt idx="113">
                  <c:v>3.1639654449463519</c:v>
                </c:pt>
                <c:pt idx="114">
                  <c:v>2.7727343665411706</c:v>
                </c:pt>
                <c:pt idx="115">
                  <c:v>4.3622774904640034</c:v>
                </c:pt>
                <c:pt idx="116">
                  <c:v>3.5033563311758016</c:v>
                </c:pt>
                <c:pt idx="117">
                  <c:v>4.6506435428860424</c:v>
                </c:pt>
                <c:pt idx="118">
                  <c:v>4.6666666666666652</c:v>
                </c:pt>
                <c:pt idx="119">
                  <c:v>4.6666666666666652</c:v>
                </c:pt>
                <c:pt idx="120">
                  <c:v>4.666666666666667</c:v>
                </c:pt>
                <c:pt idx="121">
                  <c:v>4.6666666666666679</c:v>
                </c:pt>
                <c:pt idx="122">
                  <c:v>4.666666666666667</c:v>
                </c:pt>
                <c:pt idx="123">
                  <c:v>4.6666666666666661</c:v>
                </c:pt>
                <c:pt idx="124">
                  <c:v>4.0788556785157155</c:v>
                </c:pt>
                <c:pt idx="125">
                  <c:v>3.2251351432338491</c:v>
                </c:pt>
                <c:pt idx="126">
                  <c:v>4.6666666666666661</c:v>
                </c:pt>
                <c:pt idx="127">
                  <c:v>2.9219998977595716</c:v>
                </c:pt>
                <c:pt idx="128">
                  <c:v>3.2214442199475122</c:v>
                </c:pt>
                <c:pt idx="129">
                  <c:v>4.6666666666666661</c:v>
                </c:pt>
                <c:pt idx="130">
                  <c:v>4.6666666666666661</c:v>
                </c:pt>
                <c:pt idx="131">
                  <c:v>4.6666666666666679</c:v>
                </c:pt>
                <c:pt idx="132">
                  <c:v>4.6666666666666687</c:v>
                </c:pt>
                <c:pt idx="133">
                  <c:v>4.666666666666667</c:v>
                </c:pt>
                <c:pt idx="134">
                  <c:v>4.6666666666666687</c:v>
                </c:pt>
                <c:pt idx="135">
                  <c:v>4.666666666666667</c:v>
                </c:pt>
                <c:pt idx="136">
                  <c:v>4.666666666666667</c:v>
                </c:pt>
                <c:pt idx="137">
                  <c:v>4.2309114990587888</c:v>
                </c:pt>
                <c:pt idx="138">
                  <c:v>2.8812611496268783</c:v>
                </c:pt>
                <c:pt idx="139">
                  <c:v>2.8812611496268783</c:v>
                </c:pt>
                <c:pt idx="140">
                  <c:v>3.693955489741124</c:v>
                </c:pt>
                <c:pt idx="141">
                  <c:v>4.6666666666666661</c:v>
                </c:pt>
                <c:pt idx="142">
                  <c:v>4.6666666666666679</c:v>
                </c:pt>
                <c:pt idx="143">
                  <c:v>4.6666666666666679</c:v>
                </c:pt>
                <c:pt idx="144">
                  <c:v>4.6666666666666661</c:v>
                </c:pt>
                <c:pt idx="145">
                  <c:v>4.6666666666666679</c:v>
                </c:pt>
                <c:pt idx="146">
                  <c:v>4.6666666666666687</c:v>
                </c:pt>
                <c:pt idx="147">
                  <c:v>4.666666666666667</c:v>
                </c:pt>
                <c:pt idx="148">
                  <c:v>4.1684757155227814</c:v>
                </c:pt>
                <c:pt idx="149">
                  <c:v>4.666666666666667</c:v>
                </c:pt>
                <c:pt idx="150">
                  <c:v>3.5108482263958156</c:v>
                </c:pt>
                <c:pt idx="151">
                  <c:v>2.9309227981092332</c:v>
                </c:pt>
                <c:pt idx="152">
                  <c:v>3.3176580848009674</c:v>
                </c:pt>
                <c:pt idx="153">
                  <c:v>4.6666666666666679</c:v>
                </c:pt>
                <c:pt idx="154">
                  <c:v>4.6666666666666679</c:v>
                </c:pt>
                <c:pt idx="155">
                  <c:v>4.666666666666667</c:v>
                </c:pt>
                <c:pt idx="156">
                  <c:v>4.6666666666666679</c:v>
                </c:pt>
                <c:pt idx="157">
                  <c:v>4.6666666666666687</c:v>
                </c:pt>
                <c:pt idx="158">
                  <c:v>4.6666666666666679</c:v>
                </c:pt>
                <c:pt idx="159">
                  <c:v>4.6666666666666661</c:v>
                </c:pt>
                <c:pt idx="160">
                  <c:v>4.2039138914518803</c:v>
                </c:pt>
                <c:pt idx="161">
                  <c:v>3.9399608953613816</c:v>
                </c:pt>
                <c:pt idx="162">
                  <c:v>4.316522774643512</c:v>
                </c:pt>
                <c:pt idx="163">
                  <c:v>2.9711564851993462</c:v>
                </c:pt>
                <c:pt idx="164">
                  <c:v>3.3563931746532631</c:v>
                </c:pt>
                <c:pt idx="165">
                  <c:v>4.6666666666666679</c:v>
                </c:pt>
                <c:pt idx="166">
                  <c:v>4.6666666666666679</c:v>
                </c:pt>
                <c:pt idx="167">
                  <c:v>4.6666666666666687</c:v>
                </c:pt>
                <c:pt idx="168">
                  <c:v>4.666666666666667</c:v>
                </c:pt>
                <c:pt idx="169">
                  <c:v>4.666666666666667</c:v>
                </c:pt>
                <c:pt idx="170">
                  <c:v>4.6666666666666687</c:v>
                </c:pt>
                <c:pt idx="171">
                  <c:v>4.6666666666666679</c:v>
                </c:pt>
                <c:pt idx="172">
                  <c:v>4.652687732230615</c:v>
                </c:pt>
                <c:pt idx="173">
                  <c:v>3.4044439882621798</c:v>
                </c:pt>
                <c:pt idx="174">
                  <c:v>3.0207058960460782</c:v>
                </c:pt>
                <c:pt idx="175">
                  <c:v>4.5456199651053506</c:v>
                </c:pt>
                <c:pt idx="176">
                  <c:v>3.4044439882621798</c:v>
                </c:pt>
                <c:pt idx="177">
                  <c:v>4.6666666666666687</c:v>
                </c:pt>
                <c:pt idx="178">
                  <c:v>4.6666666666666679</c:v>
                </c:pt>
                <c:pt idx="179">
                  <c:v>4.6666666666666661</c:v>
                </c:pt>
                <c:pt idx="180">
                  <c:v>4.6666666666666687</c:v>
                </c:pt>
                <c:pt idx="181">
                  <c:v>4.666666666666667</c:v>
                </c:pt>
                <c:pt idx="182">
                  <c:v>4.666666666666667</c:v>
                </c:pt>
                <c:pt idx="183">
                  <c:v>4.6666666666666687</c:v>
                </c:pt>
                <c:pt idx="184">
                  <c:v>4.6526877322306142</c:v>
                </c:pt>
                <c:pt idx="185">
                  <c:v>3.9472872467937208</c:v>
                </c:pt>
                <c:pt idx="186">
                  <c:v>3.0515864468343619</c:v>
                </c:pt>
                <c:pt idx="187">
                  <c:v>3.0515864468343619</c:v>
                </c:pt>
                <c:pt idx="188">
                  <c:v>4.4713637455181177</c:v>
                </c:pt>
                <c:pt idx="189">
                  <c:v>4.666666666666667</c:v>
                </c:pt>
                <c:pt idx="190">
                  <c:v>4.666666666666667</c:v>
                </c:pt>
                <c:pt idx="191">
                  <c:v>4.6666666666666661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4C84-402E-B438-09255EA0CFC6}"/>
            </c:ext>
          </c:extLst>
        </c:ser>
        <c:ser>
          <c:idx val="2"/>
          <c:order val="2"/>
          <c:tx>
            <c:strRef>
              <c:f>LC!$D$17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LC!$E$17:$GN$17</c:f>
              <c:numCache>
                <c:formatCode>General</c:formatCode>
                <c:ptCount val="192"/>
                <c:pt idx="0">
                  <c:v>0.28699999999999998</c:v>
                </c:pt>
                <c:pt idx="1">
                  <c:v>0.28699999999999998</c:v>
                </c:pt>
                <c:pt idx="2">
                  <c:v>0.28699999999999998</c:v>
                </c:pt>
                <c:pt idx="3">
                  <c:v>0.28699999999999998</c:v>
                </c:pt>
                <c:pt idx="4">
                  <c:v>0.28699999999999998</c:v>
                </c:pt>
                <c:pt idx="5">
                  <c:v>0.28699999999999998</c:v>
                </c:pt>
                <c:pt idx="6">
                  <c:v>0.28699999999999998</c:v>
                </c:pt>
                <c:pt idx="7">
                  <c:v>0.28699999999999998</c:v>
                </c:pt>
                <c:pt idx="8">
                  <c:v>0.28699999999999998</c:v>
                </c:pt>
                <c:pt idx="9">
                  <c:v>0.28699999999999998</c:v>
                </c:pt>
                <c:pt idx="10">
                  <c:v>0.28699999999999998</c:v>
                </c:pt>
                <c:pt idx="11">
                  <c:v>0.28699999999999998</c:v>
                </c:pt>
                <c:pt idx="12">
                  <c:v>0.28699999999999998</c:v>
                </c:pt>
                <c:pt idx="13">
                  <c:v>0.28699999999999998</c:v>
                </c:pt>
                <c:pt idx="14">
                  <c:v>0.28699999999999998</c:v>
                </c:pt>
                <c:pt idx="15">
                  <c:v>0.28699999999999998</c:v>
                </c:pt>
                <c:pt idx="16">
                  <c:v>0.28699999999999998</c:v>
                </c:pt>
                <c:pt idx="17">
                  <c:v>0.28699999999999998</c:v>
                </c:pt>
                <c:pt idx="18">
                  <c:v>0.28699999999999998</c:v>
                </c:pt>
                <c:pt idx="19">
                  <c:v>0.28699999999999998</c:v>
                </c:pt>
                <c:pt idx="20">
                  <c:v>0.28699999999999998</c:v>
                </c:pt>
                <c:pt idx="21">
                  <c:v>0.28699999999999998</c:v>
                </c:pt>
                <c:pt idx="22">
                  <c:v>0.28699999999999998</c:v>
                </c:pt>
                <c:pt idx="23">
                  <c:v>0.28699999999999998</c:v>
                </c:pt>
                <c:pt idx="24">
                  <c:v>0.28699999999999998</c:v>
                </c:pt>
                <c:pt idx="25">
                  <c:v>0.28699999999999998</c:v>
                </c:pt>
                <c:pt idx="26">
                  <c:v>0.28699999999999998</c:v>
                </c:pt>
                <c:pt idx="27">
                  <c:v>0.28699999999999998</c:v>
                </c:pt>
                <c:pt idx="28">
                  <c:v>0.28699999999999998</c:v>
                </c:pt>
                <c:pt idx="29">
                  <c:v>0.28699999999999998</c:v>
                </c:pt>
                <c:pt idx="30">
                  <c:v>0.28699999999999998</c:v>
                </c:pt>
                <c:pt idx="31">
                  <c:v>0.28699999999999998</c:v>
                </c:pt>
                <c:pt idx="32">
                  <c:v>0.28699999999999998</c:v>
                </c:pt>
                <c:pt idx="33">
                  <c:v>0.28699999999999998</c:v>
                </c:pt>
                <c:pt idx="34">
                  <c:v>0.28699999999999998</c:v>
                </c:pt>
                <c:pt idx="35">
                  <c:v>0.392047314130887</c:v>
                </c:pt>
                <c:pt idx="36">
                  <c:v>0.4859362030197758</c:v>
                </c:pt>
                <c:pt idx="37">
                  <c:v>0.4859362030197758</c:v>
                </c:pt>
                <c:pt idx="38">
                  <c:v>0.4859362030197758</c:v>
                </c:pt>
                <c:pt idx="39">
                  <c:v>0.28699999999999998</c:v>
                </c:pt>
                <c:pt idx="40">
                  <c:v>0.28699999999999998</c:v>
                </c:pt>
                <c:pt idx="41">
                  <c:v>0.28699999999999998</c:v>
                </c:pt>
                <c:pt idx="42">
                  <c:v>0.28699999999999998</c:v>
                </c:pt>
                <c:pt idx="43">
                  <c:v>0.28699999999999998</c:v>
                </c:pt>
                <c:pt idx="44">
                  <c:v>0.28699999999999998</c:v>
                </c:pt>
                <c:pt idx="45">
                  <c:v>0.28699999999999998</c:v>
                </c:pt>
                <c:pt idx="46">
                  <c:v>0.30033333333333329</c:v>
                </c:pt>
                <c:pt idx="47">
                  <c:v>0.4859362030197758</c:v>
                </c:pt>
                <c:pt idx="48">
                  <c:v>0.82330348697039302</c:v>
                </c:pt>
                <c:pt idx="49">
                  <c:v>0.82330348697039302</c:v>
                </c:pt>
                <c:pt idx="50">
                  <c:v>0.82330348697039302</c:v>
                </c:pt>
                <c:pt idx="51">
                  <c:v>0.19833333333333331</c:v>
                </c:pt>
                <c:pt idx="52">
                  <c:v>0.19833333333333331</c:v>
                </c:pt>
                <c:pt idx="53">
                  <c:v>0.19833333333333331</c:v>
                </c:pt>
                <c:pt idx="54">
                  <c:v>0.19833333333333331</c:v>
                </c:pt>
                <c:pt idx="55">
                  <c:v>0.19833333333333331</c:v>
                </c:pt>
                <c:pt idx="56">
                  <c:v>0.19833333333333331</c:v>
                </c:pt>
                <c:pt idx="57">
                  <c:v>0.19833333333333331</c:v>
                </c:pt>
                <c:pt idx="58">
                  <c:v>0.55043209876543209</c:v>
                </c:pt>
                <c:pt idx="59">
                  <c:v>0.82330348697039302</c:v>
                </c:pt>
                <c:pt idx="60">
                  <c:v>1.343049937587677</c:v>
                </c:pt>
                <c:pt idx="61">
                  <c:v>1.343049937587677</c:v>
                </c:pt>
                <c:pt idx="62">
                  <c:v>1.2142940254929186</c:v>
                </c:pt>
                <c:pt idx="63">
                  <c:v>0.19833333333333331</c:v>
                </c:pt>
                <c:pt idx="64">
                  <c:v>0.19833333333333331</c:v>
                </c:pt>
                <c:pt idx="65">
                  <c:v>0.19833333333333331</c:v>
                </c:pt>
                <c:pt idx="66">
                  <c:v>0.19833333333333331</c:v>
                </c:pt>
                <c:pt idx="67">
                  <c:v>0.19833333333333331</c:v>
                </c:pt>
                <c:pt idx="68">
                  <c:v>0.19833333333333331</c:v>
                </c:pt>
                <c:pt idx="69">
                  <c:v>0.19833333333333331</c:v>
                </c:pt>
                <c:pt idx="70">
                  <c:v>0.96648743758767686</c:v>
                </c:pt>
                <c:pt idx="71">
                  <c:v>0.96648743758767686</c:v>
                </c:pt>
                <c:pt idx="72">
                  <c:v>1.714433425370798</c:v>
                </c:pt>
                <c:pt idx="73">
                  <c:v>1.714433425370798</c:v>
                </c:pt>
                <c:pt idx="74">
                  <c:v>1.58413738802756</c:v>
                </c:pt>
                <c:pt idx="75">
                  <c:v>0.19833333333333331</c:v>
                </c:pt>
                <c:pt idx="76">
                  <c:v>0.19833333333333331</c:v>
                </c:pt>
                <c:pt idx="77">
                  <c:v>0.19833333333333331</c:v>
                </c:pt>
                <c:pt idx="78">
                  <c:v>0.19833333333333331</c:v>
                </c:pt>
                <c:pt idx="79">
                  <c:v>0.19833333333333331</c:v>
                </c:pt>
                <c:pt idx="80">
                  <c:v>0.19833333333333331</c:v>
                </c:pt>
                <c:pt idx="81">
                  <c:v>0.19833333333333331</c:v>
                </c:pt>
                <c:pt idx="82">
                  <c:v>1.0301197698614781</c:v>
                </c:pt>
                <c:pt idx="83">
                  <c:v>1.714433425370798</c:v>
                </c:pt>
                <c:pt idx="84">
                  <c:v>2.1078239816852644</c:v>
                </c:pt>
                <c:pt idx="85">
                  <c:v>2.1071689532194906</c:v>
                </c:pt>
                <c:pt idx="86">
                  <c:v>1.8470515377387822</c:v>
                </c:pt>
                <c:pt idx="87">
                  <c:v>0.45569927466005128</c:v>
                </c:pt>
                <c:pt idx="88">
                  <c:v>0.19833333333333331</c:v>
                </c:pt>
                <c:pt idx="89">
                  <c:v>0.19833333333333331</c:v>
                </c:pt>
                <c:pt idx="90">
                  <c:v>0.19833333333333331</c:v>
                </c:pt>
                <c:pt idx="91">
                  <c:v>0.19833333333333331</c:v>
                </c:pt>
                <c:pt idx="92">
                  <c:v>0.19833333333333331</c:v>
                </c:pt>
                <c:pt idx="93">
                  <c:v>0.19833333333333331</c:v>
                </c:pt>
                <c:pt idx="94">
                  <c:v>1.2951319557056424</c:v>
                </c:pt>
                <c:pt idx="95">
                  <c:v>1.4666430143021811</c:v>
                </c:pt>
                <c:pt idx="96">
                  <c:v>1.9050000000000002</c:v>
                </c:pt>
                <c:pt idx="97">
                  <c:v>1.9050000000000002</c:v>
                </c:pt>
                <c:pt idx="98">
                  <c:v>1.6430991427147783</c:v>
                </c:pt>
                <c:pt idx="99">
                  <c:v>0.19833333333333331</c:v>
                </c:pt>
                <c:pt idx="100">
                  <c:v>0.19833333333333331</c:v>
                </c:pt>
                <c:pt idx="101">
                  <c:v>0.19833333333333331</c:v>
                </c:pt>
                <c:pt idx="102">
                  <c:v>0.19833333333333331</c:v>
                </c:pt>
                <c:pt idx="103">
                  <c:v>0.19833333333333331</c:v>
                </c:pt>
                <c:pt idx="104">
                  <c:v>0.19833333333333331</c:v>
                </c:pt>
                <c:pt idx="105">
                  <c:v>0.19833333333333331</c:v>
                </c:pt>
                <c:pt idx="106">
                  <c:v>1.0932775968145823</c:v>
                </c:pt>
                <c:pt idx="107">
                  <c:v>1.9050000000000002</c:v>
                </c:pt>
                <c:pt idx="108">
                  <c:v>1.1073207876518909</c:v>
                </c:pt>
                <c:pt idx="109">
                  <c:v>2.17257574761235</c:v>
                </c:pt>
                <c:pt idx="110">
                  <c:v>1.7030984535261309</c:v>
                </c:pt>
                <c:pt idx="111">
                  <c:v>0.54882690668980927</c:v>
                </c:pt>
                <c:pt idx="112">
                  <c:v>0.19833333333333331</c:v>
                </c:pt>
                <c:pt idx="113">
                  <c:v>0.19833333333333331</c:v>
                </c:pt>
                <c:pt idx="114">
                  <c:v>0.19833333333333331</c:v>
                </c:pt>
                <c:pt idx="115">
                  <c:v>0.19833333333333331</c:v>
                </c:pt>
                <c:pt idx="116">
                  <c:v>0.19833333333333331</c:v>
                </c:pt>
                <c:pt idx="117">
                  <c:v>0.19833333333333331</c:v>
                </c:pt>
                <c:pt idx="118">
                  <c:v>1.1553749437588769</c:v>
                </c:pt>
                <c:pt idx="119">
                  <c:v>1.2687676457222419</c:v>
                </c:pt>
                <c:pt idx="120">
                  <c:v>1.8882900799186668</c:v>
                </c:pt>
                <c:pt idx="121">
                  <c:v>2.2615094470558921</c:v>
                </c:pt>
                <c:pt idx="122">
                  <c:v>1.7938304696550542</c:v>
                </c:pt>
                <c:pt idx="123">
                  <c:v>0.62382679621753367</c:v>
                </c:pt>
                <c:pt idx="124">
                  <c:v>0.19833333333333331</c:v>
                </c:pt>
                <c:pt idx="125">
                  <c:v>0.19833333333333331</c:v>
                </c:pt>
                <c:pt idx="126">
                  <c:v>0.19833333333333331</c:v>
                </c:pt>
                <c:pt idx="127">
                  <c:v>0.19833333333333331</c:v>
                </c:pt>
                <c:pt idx="128">
                  <c:v>0.19833333333333331</c:v>
                </c:pt>
                <c:pt idx="129">
                  <c:v>0.23409431505016803</c:v>
                </c:pt>
                <c:pt idx="130">
                  <c:v>1.3088263339818238</c:v>
                </c:pt>
                <c:pt idx="131">
                  <c:v>2.1056164545889482</c:v>
                </c:pt>
                <c:pt idx="132">
                  <c:v>2.6062345679012346</c:v>
                </c:pt>
                <c:pt idx="133">
                  <c:v>0.97404262895746196</c:v>
                </c:pt>
                <c:pt idx="134">
                  <c:v>1.8353566302213307</c:v>
                </c:pt>
                <c:pt idx="135">
                  <c:v>0.6646843430849313</c:v>
                </c:pt>
                <c:pt idx="136">
                  <c:v>0.19833333333333331</c:v>
                </c:pt>
                <c:pt idx="137">
                  <c:v>0.19833333333333331</c:v>
                </c:pt>
                <c:pt idx="138">
                  <c:v>0.19833333333333331</c:v>
                </c:pt>
                <c:pt idx="139">
                  <c:v>0.19833333333333331</c:v>
                </c:pt>
                <c:pt idx="140">
                  <c:v>0.19833333333333331</c:v>
                </c:pt>
                <c:pt idx="141">
                  <c:v>0.27645045915538186</c:v>
                </c:pt>
                <c:pt idx="142">
                  <c:v>1.6080669351024861</c:v>
                </c:pt>
                <c:pt idx="143">
                  <c:v>2.4621814797474935</c:v>
                </c:pt>
                <c:pt idx="144">
                  <c:v>2.6304320987654322</c:v>
                </c:pt>
                <c:pt idx="145">
                  <c:v>1.6282905522061917</c:v>
                </c:pt>
                <c:pt idx="146">
                  <c:v>1.8802195636643488</c:v>
                </c:pt>
                <c:pt idx="147">
                  <c:v>0.7056541275879531</c:v>
                </c:pt>
                <c:pt idx="148">
                  <c:v>0.19833333333333331</c:v>
                </c:pt>
                <c:pt idx="149">
                  <c:v>0.19833333333333331</c:v>
                </c:pt>
                <c:pt idx="150">
                  <c:v>0.19833333333333331</c:v>
                </c:pt>
                <c:pt idx="151">
                  <c:v>0.19833333333333331</c:v>
                </c:pt>
                <c:pt idx="152">
                  <c:v>0.19833333333333331</c:v>
                </c:pt>
                <c:pt idx="153">
                  <c:v>0.31891884089621947</c:v>
                </c:pt>
                <c:pt idx="154">
                  <c:v>1.6677766814344612</c:v>
                </c:pt>
                <c:pt idx="155">
                  <c:v>2.5185943121562735</c:v>
                </c:pt>
                <c:pt idx="156">
                  <c:v>2.4293521967687406</c:v>
                </c:pt>
                <c:pt idx="157">
                  <c:v>1.8736122008534903</c:v>
                </c:pt>
                <c:pt idx="158">
                  <c:v>2.2539614820125005</c:v>
                </c:pt>
                <c:pt idx="159">
                  <c:v>0.73719595069873023</c:v>
                </c:pt>
                <c:pt idx="160">
                  <c:v>0.19833333333333331</c:v>
                </c:pt>
                <c:pt idx="161">
                  <c:v>0.19833333333333331</c:v>
                </c:pt>
                <c:pt idx="162">
                  <c:v>0.19833333333333331</c:v>
                </c:pt>
                <c:pt idx="163">
                  <c:v>0.19833333333333331</c:v>
                </c:pt>
                <c:pt idx="164">
                  <c:v>0.19833333333333331</c:v>
                </c:pt>
                <c:pt idx="165">
                  <c:v>0.3519592612448133</c:v>
                </c:pt>
                <c:pt idx="166">
                  <c:v>1.7146301167770153</c:v>
                </c:pt>
                <c:pt idx="167">
                  <c:v>2.5621508335756329</c:v>
                </c:pt>
                <c:pt idx="168">
                  <c:v>2.6783333333333332</c:v>
                </c:pt>
                <c:pt idx="169">
                  <c:v>2.13850003051849</c:v>
                </c:pt>
                <c:pt idx="170">
                  <c:v>1.9058746645702829</c:v>
                </c:pt>
                <c:pt idx="171">
                  <c:v>0.77805349756612929</c:v>
                </c:pt>
                <c:pt idx="172">
                  <c:v>0.19833333333333331</c:v>
                </c:pt>
                <c:pt idx="173">
                  <c:v>0.19833333333333331</c:v>
                </c:pt>
                <c:pt idx="174">
                  <c:v>0.19833333333333331</c:v>
                </c:pt>
                <c:pt idx="175">
                  <c:v>0.19833333333333331</c:v>
                </c:pt>
                <c:pt idx="176">
                  <c:v>0.19833333333333331</c:v>
                </c:pt>
                <c:pt idx="177">
                  <c:v>0.39431540535002835</c:v>
                </c:pt>
                <c:pt idx="178">
                  <c:v>1.7741868117876889</c:v>
                </c:pt>
                <c:pt idx="179">
                  <c:v>2.6184106146631096</c:v>
                </c:pt>
                <c:pt idx="180">
                  <c:v>2.7025308641975312</c:v>
                </c:pt>
                <c:pt idx="181">
                  <c:v>1.7661654403561542</c:v>
                </c:pt>
                <c:pt idx="182">
                  <c:v>2.3434212633246161</c:v>
                </c:pt>
                <c:pt idx="183">
                  <c:v>0.80024218437507733</c:v>
                </c:pt>
                <c:pt idx="184">
                  <c:v>0.19833333333333331</c:v>
                </c:pt>
                <c:pt idx="185">
                  <c:v>0.19833333333333331</c:v>
                </c:pt>
                <c:pt idx="186">
                  <c:v>0.19833333333333331</c:v>
                </c:pt>
                <c:pt idx="187">
                  <c:v>0.19833333333333331</c:v>
                </c:pt>
                <c:pt idx="188">
                  <c:v>0.19833333333333331</c:v>
                </c:pt>
                <c:pt idx="189">
                  <c:v>0.41800268939679291</c:v>
                </c:pt>
                <c:pt idx="190">
                  <c:v>1.8082859703550198</c:v>
                </c:pt>
                <c:pt idx="191">
                  <c:v>2.6492128593072435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4-402E-B438-09255EA0CFC6}"/>
            </c:ext>
          </c:extLst>
        </c:ser>
        <c:ser>
          <c:idx val="3"/>
          <c:order val="3"/>
          <c:tx>
            <c:strRef>
              <c:f>LC!$D$18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LC!$E$18:$GN$18</c:f>
              <c:numCache>
                <c:formatCode>General</c:formatCode>
                <c:ptCount val="192"/>
                <c:pt idx="0">
                  <c:v>1.8004265530666661</c:v>
                </c:pt>
                <c:pt idx="1">
                  <c:v>0.44154163306666661</c:v>
                </c:pt>
                <c:pt idx="2">
                  <c:v>0.57803181386666758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4.3234115466667333E-2</c:v>
                </c:pt>
                <c:pt idx="11">
                  <c:v>0.88363049866666721</c:v>
                </c:pt>
                <c:pt idx="12">
                  <c:v>2.3142424693208223</c:v>
                </c:pt>
                <c:pt idx="13">
                  <c:v>0.9604727252356966</c:v>
                </c:pt>
                <c:pt idx="14">
                  <c:v>0.4984201913101467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1.9551044447416039</c:v>
                </c:pt>
                <c:pt idx="24">
                  <c:v>1.7516877844844077</c:v>
                </c:pt>
                <c:pt idx="25">
                  <c:v>0.72945740571254092</c:v>
                </c:pt>
                <c:pt idx="26">
                  <c:v>0.26375036506144767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5.1108575284821711E-2</c:v>
                </c:pt>
                <c:pt idx="36">
                  <c:v>0.51760715069255347</c:v>
                </c:pt>
                <c:pt idx="37">
                  <c:v>0.65032291069963044</c:v>
                </c:pt>
                <c:pt idx="38">
                  <c:v>0.18096136332299473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0.46790331294218568</c:v>
                </c:pt>
                <c:pt idx="48">
                  <c:v>0.93209668705781468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1.0689299938345851</c:v>
                </c:pt>
                <c:pt idx="61">
                  <c:v>0.33107000616541526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1.0554237932008799</c:v>
                </c:pt>
                <c:pt idx="73">
                  <c:v>0.34457620679912004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0.18628545875166758</c:v>
                </c:pt>
                <c:pt idx="84">
                  <c:v>1.0007580292721254</c:v>
                </c:pt>
                <c:pt idx="85">
                  <c:v>0.21295651197620735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0.69579114174125101</c:v>
                </c:pt>
                <c:pt idx="96">
                  <c:v>0.994834104772373</c:v>
                </c:pt>
                <c:pt idx="97">
                  <c:v>0.20937475348637591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5.2282883229176846E-2</c:v>
                </c:pt>
                <c:pt idx="108">
                  <c:v>1.8477171167708231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0.74731567052803527</c:v>
                </c:pt>
                <c:pt idx="120">
                  <c:v>1.1526843294719651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0.50524877326999373</c:v>
                </c:pt>
                <c:pt idx="133">
                  <c:v>1.3609729443546672</c:v>
                </c:pt>
                <c:pt idx="134">
                  <c:v>3.3778282375338975E-2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0.55174383577196373</c:v>
                </c:pt>
                <c:pt idx="145">
                  <c:v>1.0449978746267741</c:v>
                </c:pt>
                <c:pt idx="146">
                  <c:v>0.30325828960126211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1.0573666914962931</c:v>
                </c:pt>
                <c:pt idx="157">
                  <c:v>0.84263330850370721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0.86104870264841971</c:v>
                </c:pt>
                <c:pt idx="169">
                  <c:v>0.63340582103106069</c:v>
                </c:pt>
                <c:pt idx="170">
                  <c:v>0.40554547632051907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0.86405678305759537</c:v>
                </c:pt>
                <c:pt idx="181">
                  <c:v>1.0359432169424045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C84-402E-B438-09255EA0C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17541232"/>
        <c:axId val="217541792"/>
        <c:extLst/>
      </c:barChart>
      <c:lineChart>
        <c:grouping val="standard"/>
        <c:varyColors val="0"/>
        <c:ser>
          <c:idx val="4"/>
          <c:order val="4"/>
          <c:tx>
            <c:strRef>
              <c:f>LC!$D$19</c:f>
              <c:strCache>
                <c:ptCount val="1"/>
                <c:pt idx="0">
                  <c:v>CONSUMPTION</c:v>
                </c:pt>
              </c:strCache>
            </c:strRef>
          </c:tx>
          <c:spPr>
            <a:ln w="28575">
              <a:solidFill>
                <a:schemeClr val="tx1"/>
              </a:solidFill>
              <a:prstDash val="sysDash"/>
            </a:ln>
          </c:spPr>
          <c:marker>
            <c:symbol val="none"/>
          </c:marke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LC!$E$19:$GN$19</c:f>
              <c:numCache>
                <c:formatCode>General</c:formatCode>
                <c:ptCount val="192"/>
                <c:pt idx="0">
                  <c:v>9.3207598863999994</c:v>
                </c:pt>
                <c:pt idx="1">
                  <c:v>8.5567631744000003</c:v>
                </c:pt>
                <c:pt idx="2">
                  <c:v>8.0983651471999991</c:v>
                </c:pt>
                <c:pt idx="3">
                  <c:v>6.2647730384000004</c:v>
                </c:pt>
                <c:pt idx="4">
                  <c:v>5.2715773128000007</c:v>
                </c:pt>
                <c:pt idx="5">
                  <c:v>4.4311809296</c:v>
                </c:pt>
                <c:pt idx="6">
                  <c:v>4.0491825735999996</c:v>
                </c:pt>
                <c:pt idx="7">
                  <c:v>4.0491825735999996</c:v>
                </c:pt>
                <c:pt idx="8">
                  <c:v>4.4311809296</c:v>
                </c:pt>
                <c:pt idx="9">
                  <c:v>5.8827746824</c:v>
                </c:pt>
                <c:pt idx="10">
                  <c:v>7.5635674488000006</c:v>
                </c:pt>
                <c:pt idx="11">
                  <c:v>8.4039638320000005</c:v>
                </c:pt>
                <c:pt idx="12">
                  <c:v>9.3950681898194617</c:v>
                </c:pt>
                <c:pt idx="13">
                  <c:v>8.6249806332768824</c:v>
                </c:pt>
                <c:pt idx="14">
                  <c:v>8.1629280993513351</c:v>
                </c:pt>
                <c:pt idx="15">
                  <c:v>6.3147179636491471</c:v>
                </c:pt>
                <c:pt idx="16">
                  <c:v>5.3136041401437941</c:v>
                </c:pt>
                <c:pt idx="17">
                  <c:v>4.4665078279469572</c:v>
                </c:pt>
                <c:pt idx="18">
                  <c:v>4.0814640496756676</c:v>
                </c:pt>
                <c:pt idx="19">
                  <c:v>4.0814640496756676</c:v>
                </c:pt>
                <c:pt idx="20">
                  <c:v>4.4665078279469572</c:v>
                </c:pt>
                <c:pt idx="21">
                  <c:v>5.9296741853778565</c:v>
                </c:pt>
                <c:pt idx="22">
                  <c:v>7.6238668097715303</c:v>
                </c:pt>
                <c:pt idx="23">
                  <c:v>8.4709631219683672</c:v>
                </c:pt>
                <c:pt idx="24">
                  <c:v>9.4693764932389222</c:v>
                </c:pt>
                <c:pt idx="25">
                  <c:v>8.6931980921537644</c:v>
                </c:pt>
                <c:pt idx="26">
                  <c:v>8.2274910515026694</c:v>
                </c:pt>
                <c:pt idx="27">
                  <c:v>6.3646628888982919</c:v>
                </c:pt>
                <c:pt idx="28">
                  <c:v>5.3556309674875875</c:v>
                </c:pt>
                <c:pt idx="29">
                  <c:v>4.5018347262939136</c:v>
                </c:pt>
                <c:pt idx="30">
                  <c:v>4.1137455257513347</c:v>
                </c:pt>
                <c:pt idx="31">
                  <c:v>4.1137455257513347</c:v>
                </c:pt>
                <c:pt idx="32">
                  <c:v>4.5018347262939136</c:v>
                </c:pt>
                <c:pt idx="33">
                  <c:v>5.976573688355713</c:v>
                </c:pt>
                <c:pt idx="34">
                  <c:v>7.68416617074306</c:v>
                </c:pt>
                <c:pt idx="35">
                  <c:v>8.5379624119367321</c:v>
                </c:pt>
                <c:pt idx="36">
                  <c:v>9.5436847966583827</c:v>
                </c:pt>
                <c:pt idx="37">
                  <c:v>8.7614155510306464</c:v>
                </c:pt>
                <c:pt idx="38">
                  <c:v>8.2920540036540054</c:v>
                </c:pt>
                <c:pt idx="39">
                  <c:v>6.4146078141474385</c:v>
                </c:pt>
                <c:pt idx="40">
                  <c:v>5.3976577948313809</c:v>
                </c:pt>
                <c:pt idx="41">
                  <c:v>4.5371616246408708</c:v>
                </c:pt>
                <c:pt idx="42">
                  <c:v>4.1460270018270027</c:v>
                </c:pt>
                <c:pt idx="43">
                  <c:v>4.1460270018270027</c:v>
                </c:pt>
                <c:pt idx="44">
                  <c:v>4.5371616246408708</c:v>
                </c:pt>
                <c:pt idx="45">
                  <c:v>6.0234731913335695</c:v>
                </c:pt>
                <c:pt idx="46">
                  <c:v>7.7444655317145896</c:v>
                </c:pt>
                <c:pt idx="47">
                  <c:v>8.6049617019050988</c:v>
                </c:pt>
                <c:pt idx="48">
                  <c:v>9.6179931000778431</c:v>
                </c:pt>
                <c:pt idx="49">
                  <c:v>8.8296330099075284</c:v>
                </c:pt>
                <c:pt idx="50">
                  <c:v>8.3566169558053396</c:v>
                </c:pt>
                <c:pt idx="51">
                  <c:v>6.4645527393965834</c:v>
                </c:pt>
                <c:pt idx="52">
                  <c:v>5.4396846221751742</c:v>
                </c:pt>
                <c:pt idx="53">
                  <c:v>4.5724885229878272</c:v>
                </c:pt>
                <c:pt idx="54">
                  <c:v>4.1783084779026698</c:v>
                </c:pt>
                <c:pt idx="55">
                  <c:v>4.1783084779026698</c:v>
                </c:pt>
                <c:pt idx="56">
                  <c:v>4.5724885229878272</c:v>
                </c:pt>
                <c:pt idx="57">
                  <c:v>6.0703726943114251</c:v>
                </c:pt>
                <c:pt idx="58">
                  <c:v>7.8047648926861193</c:v>
                </c:pt>
                <c:pt idx="59">
                  <c:v>8.6719609918734655</c:v>
                </c:pt>
                <c:pt idx="60">
                  <c:v>9.6923014034973018</c:v>
                </c:pt>
                <c:pt idx="61">
                  <c:v>8.8978504687844087</c:v>
                </c:pt>
                <c:pt idx="62">
                  <c:v>8.421179907956672</c:v>
                </c:pt>
                <c:pt idx="63">
                  <c:v>6.5144976646457282</c:v>
                </c:pt>
                <c:pt idx="64">
                  <c:v>5.4817114495189667</c:v>
                </c:pt>
                <c:pt idx="65">
                  <c:v>4.6078154213347835</c:v>
                </c:pt>
                <c:pt idx="66">
                  <c:v>4.210589953978336</c:v>
                </c:pt>
                <c:pt idx="67">
                  <c:v>4.210589953978336</c:v>
                </c:pt>
                <c:pt idx="68">
                  <c:v>4.6078154213347835</c:v>
                </c:pt>
                <c:pt idx="69">
                  <c:v>6.1172721972892816</c:v>
                </c:pt>
                <c:pt idx="70">
                  <c:v>7.8650642536576481</c:v>
                </c:pt>
                <c:pt idx="71">
                  <c:v>8.7389602818418304</c:v>
                </c:pt>
                <c:pt idx="72">
                  <c:v>9.6557356308945863</c:v>
                </c:pt>
                <c:pt idx="73">
                  <c:v>8.8642818906573257</c:v>
                </c:pt>
                <c:pt idx="74">
                  <c:v>8.3894096465149683</c:v>
                </c:pt>
                <c:pt idx="75">
                  <c:v>6.4899206699455423</c:v>
                </c:pt>
                <c:pt idx="76">
                  <c:v>5.461030807637103</c:v>
                </c:pt>
                <c:pt idx="77">
                  <c:v>4.5904316933761153</c:v>
                </c:pt>
                <c:pt idx="78">
                  <c:v>4.1947048232574842</c:v>
                </c:pt>
                <c:pt idx="79">
                  <c:v>4.1947048232574842</c:v>
                </c:pt>
                <c:pt idx="80">
                  <c:v>4.5904316933761153</c:v>
                </c:pt>
                <c:pt idx="81">
                  <c:v>6.0941937998269111</c:v>
                </c:pt>
                <c:pt idx="82">
                  <c:v>7.8353920283488865</c:v>
                </c:pt>
                <c:pt idx="83">
                  <c:v>8.7059911426098733</c:v>
                </c:pt>
                <c:pt idx="84">
                  <c:v>9.6191698582918708</c:v>
                </c:pt>
                <c:pt idx="85">
                  <c:v>8.8307133125302411</c:v>
                </c:pt>
                <c:pt idx="86">
                  <c:v>8.3576393850732646</c:v>
                </c:pt>
                <c:pt idx="87">
                  <c:v>6.4653436752453555</c:v>
                </c:pt>
                <c:pt idx="88">
                  <c:v>5.4403501657552384</c:v>
                </c:pt>
                <c:pt idx="89">
                  <c:v>4.5730479654174472</c:v>
                </c:pt>
                <c:pt idx="90">
                  <c:v>4.1788196925366323</c:v>
                </c:pt>
                <c:pt idx="91">
                  <c:v>4.1788196925366323</c:v>
                </c:pt>
                <c:pt idx="92">
                  <c:v>4.5730479654174472</c:v>
                </c:pt>
                <c:pt idx="93">
                  <c:v>6.0711154023645406</c:v>
                </c:pt>
                <c:pt idx="94">
                  <c:v>7.8057198030401249</c:v>
                </c:pt>
                <c:pt idx="95">
                  <c:v>8.6730220033779162</c:v>
                </c:pt>
                <c:pt idx="96">
                  <c:v>9.5826040856891535</c:v>
                </c:pt>
                <c:pt idx="97">
                  <c:v>8.7971447344031581</c:v>
                </c:pt>
                <c:pt idx="98">
                  <c:v>8.3258691236315592</c:v>
                </c:pt>
                <c:pt idx="99">
                  <c:v>6.4407666805451695</c:v>
                </c:pt>
                <c:pt idx="100">
                  <c:v>5.4196695238733748</c:v>
                </c:pt>
                <c:pt idx="101">
                  <c:v>4.5556642374587781</c:v>
                </c:pt>
                <c:pt idx="102">
                  <c:v>4.1629345618157796</c:v>
                </c:pt>
                <c:pt idx="103">
                  <c:v>4.1629345618157796</c:v>
                </c:pt>
                <c:pt idx="104">
                  <c:v>4.5556642374587781</c:v>
                </c:pt>
                <c:pt idx="105">
                  <c:v>6.048037004902171</c:v>
                </c:pt>
                <c:pt idx="106">
                  <c:v>7.7760475777313633</c:v>
                </c:pt>
                <c:pt idx="107">
                  <c:v>8.6400528641459591</c:v>
                </c:pt>
                <c:pt idx="108">
                  <c:v>9.5460383130864379</c:v>
                </c:pt>
                <c:pt idx="109">
                  <c:v>8.7635761562760734</c:v>
                </c:pt>
                <c:pt idx="110">
                  <c:v>8.2940988621898555</c:v>
                </c:pt>
                <c:pt idx="111">
                  <c:v>6.4161896858449827</c:v>
                </c:pt>
                <c:pt idx="112">
                  <c:v>5.3989888819915102</c:v>
                </c:pt>
                <c:pt idx="113">
                  <c:v>4.53828050950011</c:v>
                </c:pt>
                <c:pt idx="114">
                  <c:v>4.1470494310949277</c:v>
                </c:pt>
                <c:pt idx="115">
                  <c:v>4.1470494310949277</c:v>
                </c:pt>
                <c:pt idx="116">
                  <c:v>4.53828050950011</c:v>
                </c:pt>
                <c:pt idx="117">
                  <c:v>6.0249586074398005</c:v>
                </c:pt>
                <c:pt idx="118">
                  <c:v>7.7463753524226018</c:v>
                </c:pt>
                <c:pt idx="119">
                  <c:v>8.607083724914002</c:v>
                </c:pt>
                <c:pt idx="120">
                  <c:v>9.5094725404837206</c:v>
                </c:pt>
                <c:pt idx="121">
                  <c:v>8.7300075781489905</c:v>
                </c:pt>
                <c:pt idx="122">
                  <c:v>8.2623286007481518</c:v>
                </c:pt>
                <c:pt idx="123">
                  <c:v>6.3916126911447968</c:v>
                </c:pt>
                <c:pt idx="124">
                  <c:v>5.3783082401096465</c:v>
                </c:pt>
                <c:pt idx="125">
                  <c:v>4.5208967815414418</c:v>
                </c:pt>
                <c:pt idx="126">
                  <c:v>4.1311643003740759</c:v>
                </c:pt>
                <c:pt idx="127">
                  <c:v>4.1311643003740759</c:v>
                </c:pt>
                <c:pt idx="128">
                  <c:v>4.5208967815414418</c:v>
                </c:pt>
                <c:pt idx="129">
                  <c:v>6.0018802099774309</c:v>
                </c:pt>
                <c:pt idx="130">
                  <c:v>7.7167031271138402</c:v>
                </c:pt>
                <c:pt idx="131">
                  <c:v>8.5741145856820449</c:v>
                </c:pt>
                <c:pt idx="132">
                  <c:v>9.4729067678810051</c:v>
                </c:pt>
                <c:pt idx="133">
                  <c:v>8.6964390000219058</c:v>
                </c:pt>
                <c:pt idx="134">
                  <c:v>8.2305583393064463</c:v>
                </c:pt>
                <c:pt idx="135">
                  <c:v>6.36703569644461</c:v>
                </c:pt>
                <c:pt idx="136">
                  <c:v>5.3576275982277819</c:v>
                </c:pt>
                <c:pt idx="137">
                  <c:v>4.5035130535827728</c:v>
                </c:pt>
                <c:pt idx="138">
                  <c:v>4.1152791696532232</c:v>
                </c:pt>
                <c:pt idx="139">
                  <c:v>4.1152791696532232</c:v>
                </c:pt>
                <c:pt idx="140">
                  <c:v>4.5035130535827728</c:v>
                </c:pt>
                <c:pt idx="141">
                  <c:v>5.9788018125150604</c:v>
                </c:pt>
                <c:pt idx="142">
                  <c:v>7.6870309018050786</c:v>
                </c:pt>
                <c:pt idx="143">
                  <c:v>8.541145446450086</c:v>
                </c:pt>
                <c:pt idx="144">
                  <c:v>9.4363409952782895</c:v>
                </c:pt>
                <c:pt idx="145">
                  <c:v>8.6628704218948229</c:v>
                </c:pt>
                <c:pt idx="146">
                  <c:v>8.1987880778647426</c:v>
                </c:pt>
                <c:pt idx="147">
                  <c:v>6.3424587017444241</c:v>
                </c:pt>
                <c:pt idx="148">
                  <c:v>5.3369469563459182</c:v>
                </c:pt>
                <c:pt idx="149">
                  <c:v>4.4861293256241046</c:v>
                </c:pt>
                <c:pt idx="150">
                  <c:v>4.0993940389323713</c:v>
                </c:pt>
                <c:pt idx="151">
                  <c:v>4.0993940389323713</c:v>
                </c:pt>
                <c:pt idx="152">
                  <c:v>4.4861293256241046</c:v>
                </c:pt>
                <c:pt idx="153">
                  <c:v>5.9557234150526908</c:v>
                </c:pt>
                <c:pt idx="154">
                  <c:v>7.6573586764963171</c:v>
                </c:pt>
                <c:pt idx="155">
                  <c:v>8.5081763072181289</c:v>
                </c:pt>
                <c:pt idx="156">
                  <c:v>9.3997752226755722</c:v>
                </c:pt>
                <c:pt idx="157">
                  <c:v>8.6293018437677382</c:v>
                </c:pt>
                <c:pt idx="158">
                  <c:v>8.1670178164230389</c:v>
                </c:pt>
                <c:pt idx="159">
                  <c:v>6.3178817070442372</c:v>
                </c:pt>
                <c:pt idx="160">
                  <c:v>5.3162663144640536</c:v>
                </c:pt>
                <c:pt idx="161">
                  <c:v>4.4687455976654364</c:v>
                </c:pt>
                <c:pt idx="162">
                  <c:v>4.0835089082115195</c:v>
                </c:pt>
                <c:pt idx="163">
                  <c:v>4.0835089082115195</c:v>
                </c:pt>
                <c:pt idx="164">
                  <c:v>4.4687455976654364</c:v>
                </c:pt>
                <c:pt idx="165">
                  <c:v>5.9326450175903203</c:v>
                </c:pt>
                <c:pt idx="166">
                  <c:v>7.6276864511875555</c:v>
                </c:pt>
                <c:pt idx="167">
                  <c:v>8.4752071679861718</c:v>
                </c:pt>
                <c:pt idx="168">
                  <c:v>9.3632094500728567</c:v>
                </c:pt>
                <c:pt idx="169">
                  <c:v>8.5957332656406553</c:v>
                </c:pt>
                <c:pt idx="170">
                  <c:v>8.1352475549813335</c:v>
                </c:pt>
                <c:pt idx="171">
                  <c:v>6.2933047123440513</c:v>
                </c:pt>
                <c:pt idx="172">
                  <c:v>5.2955856725821899</c:v>
                </c:pt>
                <c:pt idx="173">
                  <c:v>4.4513618697067683</c:v>
                </c:pt>
                <c:pt idx="174">
                  <c:v>4.0676237774906667</c:v>
                </c:pt>
                <c:pt idx="175">
                  <c:v>4.0676237774906667</c:v>
                </c:pt>
                <c:pt idx="176">
                  <c:v>4.4513618697067683</c:v>
                </c:pt>
                <c:pt idx="177">
                  <c:v>5.9095666201279506</c:v>
                </c:pt>
                <c:pt idx="178">
                  <c:v>7.5980142258787939</c:v>
                </c:pt>
                <c:pt idx="179">
                  <c:v>8.4422380287542147</c:v>
                </c:pt>
                <c:pt idx="180">
                  <c:v>9.3266436774701358</c:v>
                </c:pt>
                <c:pt idx="181">
                  <c:v>8.5621646875135689</c:v>
                </c:pt>
                <c:pt idx="182">
                  <c:v>8.1034772935396262</c:v>
                </c:pt>
                <c:pt idx="183">
                  <c:v>6.2687277176438627</c:v>
                </c:pt>
                <c:pt idx="184">
                  <c:v>5.2749050307003236</c:v>
                </c:pt>
                <c:pt idx="185">
                  <c:v>4.4339781417480983</c:v>
                </c:pt>
                <c:pt idx="186">
                  <c:v>4.0517386467698131</c:v>
                </c:pt>
                <c:pt idx="187">
                  <c:v>4.0517386467698131</c:v>
                </c:pt>
                <c:pt idx="188">
                  <c:v>4.4339781417480983</c:v>
                </c:pt>
                <c:pt idx="189">
                  <c:v>5.8864882226655775</c:v>
                </c:pt>
                <c:pt idx="190">
                  <c:v>7.5683420005700288</c:v>
                </c:pt>
                <c:pt idx="191">
                  <c:v>8.409268889522254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C84-402E-B438-09255EA0C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541232"/>
        <c:axId val="217541792"/>
      </c:lineChart>
      <c:catAx>
        <c:axId val="217541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17541792"/>
        <c:crosses val="autoZero"/>
        <c:auto val="1"/>
        <c:lblAlgn val="ctr"/>
        <c:lblOffset val="100"/>
        <c:noMultiLvlLbl val="0"/>
      </c:catAx>
      <c:valAx>
        <c:axId val="217541792"/>
        <c:scaling>
          <c:orientation val="minMax"/>
          <c:max val="1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17541232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showDLblsOverMax val="0"/>
  </c:chart>
  <c:spPr>
    <a:ln>
      <a:prstDash val="sysDash"/>
    </a:ln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Austria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LC!$D$46</c:f>
              <c:strCache>
                <c:ptCount val="1"/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LC!$E$46:$GN$46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0-8128-4D1C-A7FA-3031DADDBF05}"/>
            </c:ext>
          </c:extLst>
        </c:ser>
        <c:ser>
          <c:idx val="1"/>
          <c:order val="1"/>
          <c:tx>
            <c:strRef>
              <c:f>LC!$D$47</c:f>
              <c:strCache>
                <c:ptCount val="1"/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LC!$E$47:$GN$47</c:f>
              <c:numCache>
                <c:formatCode>General</c:formatCode>
                <c:ptCount val="192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8128-4D1C-A7FA-3031DADDBF05}"/>
            </c:ext>
          </c:extLst>
        </c:ser>
        <c:ser>
          <c:idx val="2"/>
          <c:order val="2"/>
          <c:tx>
            <c:strRef>
              <c:f>LC!$D$48</c:f>
              <c:strCache>
                <c:ptCount val="1"/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LC!$E$48:$GN$48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2-8128-4D1C-A7FA-3031DADDBF05}"/>
            </c:ext>
          </c:extLst>
        </c:ser>
        <c:ser>
          <c:idx val="3"/>
          <c:order val="6"/>
          <c:tx>
            <c:strRef>
              <c:f>LC!$D$49</c:f>
              <c:strCache>
                <c:ptCount val="1"/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LC!$E$49:$GN$49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3-8128-4D1C-A7FA-3031DADDB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06048"/>
        <c:axId val="220906608"/>
        <c:extLst>
          <c:ext xmlns:c15="http://schemas.microsoft.com/office/drawing/2012/chart" uri="{02D57815-91ED-43cb-92C2-25804820EDAC}">
            <c15:filteredAreaSeries>
              <c15:ser>
                <c:idx val="6"/>
                <c:order val="5"/>
                <c:tx>
                  <c:strRef>
                    <c:extLst>
                      <c:ext uri="{02D57815-91ED-43cb-92C2-25804820EDAC}">
                        <c15:formulaRef>
                          <c15:sqref>LC!$D$11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multiLvlStrRef>
                    <c:extLst>
                      <c:ext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LC!$E$11:$GN$11</c15:sqref>
                        </c15:formulaRef>
                      </c:ext>
                    </c:extLst>
                    <c:numCache>
                      <c:formatCode>General</c:formatCode>
                      <c:ptCount val="19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8128-4D1C-A7FA-3031DADDBF05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5"/>
          <c:order val="4"/>
          <c:tx>
            <c:strRef>
              <c:f>LC!$D$50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LC!$E$50:$GN$50</c:f>
              <c:numCache>
                <c:formatCode>General</c:formatCode>
                <c:ptCount val="192"/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128-4D1C-A7FA-3031DADDB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907728"/>
        <c:axId val="220907168"/>
        <c:extLst>
          <c:ext xmlns:c15="http://schemas.microsoft.com/office/drawing/2012/chart" uri="{02D57815-91ED-43cb-92C2-25804820EDAC}">
            <c15:filteredLineSeries>
              <c15:ser>
                <c:idx val="4"/>
                <c:order val="3"/>
                <c:tx>
                  <c:strRef>
                    <c:extLst>
                      <c:ext uri="{02D57815-91ED-43cb-92C2-25804820EDAC}">
                        <c15:formulaRef>
                          <c15:sqref>LC!$D$9</c15:sqref>
                        </c15:formulaRef>
                      </c:ext>
                    </c:extLst>
                    <c:strCache>
                      <c:ptCount val="1"/>
                      <c:pt idx="0">
                        <c:v>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multiLvlStrRef>
                    <c:extLst>
                      <c:ext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LC!$E$9:$GN$9</c15:sqref>
                        </c15:formulaRef>
                      </c:ext>
                    </c:extLst>
                    <c:numCache>
                      <c:formatCode>General</c:formatCode>
                      <c:ptCount val="192"/>
                      <c:pt idx="0">
                        <c:v>10.559934320000002</c:v>
                      </c:pt>
                      <c:pt idx="1">
                        <c:v>9.6664014159999994</c:v>
                      </c:pt>
                      <c:pt idx="2">
                        <c:v>8.6916382480000003</c:v>
                      </c:pt>
                      <c:pt idx="3">
                        <c:v>6.254730328</c:v>
                      </c:pt>
                      <c:pt idx="4">
                        <c:v>5.1987368960000007</c:v>
                      </c:pt>
                      <c:pt idx="5">
                        <c:v>4.1427434639999996</c:v>
                      </c:pt>
                      <c:pt idx="6">
                        <c:v>4.2239737279999998</c:v>
                      </c:pt>
                      <c:pt idx="7">
                        <c:v>3.8178224080000001</c:v>
                      </c:pt>
                      <c:pt idx="8">
                        <c:v>4.5488947840000007</c:v>
                      </c:pt>
                      <c:pt idx="9">
                        <c:v>6.0922698000000004</c:v>
                      </c:pt>
                      <c:pt idx="10">
                        <c:v>8.2854869279999992</c:v>
                      </c:pt>
                      <c:pt idx="11">
                        <c:v>9.6664014159999994</c:v>
                      </c:pt>
                      <c:pt idx="12">
                        <c:v>10.449932648741038</c:v>
                      </c:pt>
                      <c:pt idx="13">
                        <c:v>9.5657075784629502</c:v>
                      </c:pt>
                      <c:pt idx="14">
                        <c:v>8.6010984108868538</c:v>
                      </c:pt>
                      <c:pt idx="15">
                        <c:v>6.1895754919466146</c:v>
                      </c:pt>
                      <c:pt idx="16">
                        <c:v>5.1445822270725117</c:v>
                      </c:pt>
                      <c:pt idx="17">
                        <c:v>4.099588962198407</c:v>
                      </c:pt>
                      <c:pt idx="18">
                        <c:v>4.1799730594964153</c:v>
                      </c:pt>
                      <c:pt idx="19">
                        <c:v>3.7780525730063754</c:v>
                      </c:pt>
                      <c:pt idx="20">
                        <c:v>4.5015094486884477</c:v>
                      </c:pt>
                      <c:pt idx="21">
                        <c:v>6.0288072973505988</c:v>
                      </c:pt>
                      <c:pt idx="22">
                        <c:v>8.1991779243968139</c:v>
                      </c:pt>
                      <c:pt idx="23">
                        <c:v>9.5657075784629502</c:v>
                      </c:pt>
                      <c:pt idx="24">
                        <c:v>10.339930977482075</c:v>
                      </c:pt>
                      <c:pt idx="25">
                        <c:v>9.4650137409258974</c:v>
                      </c:pt>
                      <c:pt idx="26">
                        <c:v>8.5105585737737073</c:v>
                      </c:pt>
                      <c:pt idx="27">
                        <c:v>6.1244206558932284</c:v>
                      </c:pt>
                      <c:pt idx="28">
                        <c:v>5.0904275581450209</c:v>
                      </c:pt>
                      <c:pt idx="29">
                        <c:v>4.0564344603968134</c:v>
                      </c:pt>
                      <c:pt idx="30">
                        <c:v>4.135972390992829</c:v>
                      </c:pt>
                      <c:pt idx="31">
                        <c:v>3.7382827380127499</c:v>
                      </c:pt>
                      <c:pt idx="32">
                        <c:v>4.4541241133768938</c:v>
                      </c:pt>
                      <c:pt idx="33">
                        <c:v>5.9653447947011964</c:v>
                      </c:pt>
                      <c:pt idx="34">
                        <c:v>8.1128689207936269</c:v>
                      </c:pt>
                      <c:pt idx="35">
                        <c:v>9.4650137409258974</c:v>
                      </c:pt>
                      <c:pt idx="36">
                        <c:v>10.229929306223111</c:v>
                      </c:pt>
                      <c:pt idx="37">
                        <c:v>9.3643199033888482</c:v>
                      </c:pt>
                      <c:pt idx="38">
                        <c:v>8.4200187366605608</c:v>
                      </c:pt>
                      <c:pt idx="39">
                        <c:v>6.059265819839843</c:v>
                      </c:pt>
                      <c:pt idx="40">
                        <c:v>5.0362728892175319</c:v>
                      </c:pt>
                      <c:pt idx="41">
                        <c:v>4.0132799585952208</c:v>
                      </c:pt>
                      <c:pt idx="42">
                        <c:v>4.0919717224892445</c:v>
                      </c:pt>
                      <c:pt idx="43">
                        <c:v>3.6985129030191248</c:v>
                      </c:pt>
                      <c:pt idx="44">
                        <c:v>4.4067387780653409</c:v>
                      </c:pt>
                      <c:pt idx="45">
                        <c:v>5.9018822920517948</c:v>
                      </c:pt>
                      <c:pt idx="46">
                        <c:v>8.0265599171904416</c:v>
                      </c:pt>
                      <c:pt idx="47">
                        <c:v>9.3643199033888482</c:v>
                      </c:pt>
                      <c:pt idx="48">
                        <c:v>10.119927634964148</c:v>
                      </c:pt>
                      <c:pt idx="49">
                        <c:v>9.2636260658517955</c:v>
                      </c:pt>
                      <c:pt idx="50">
                        <c:v>8.3294788995474143</c:v>
                      </c:pt>
                      <c:pt idx="51">
                        <c:v>5.9941109837864568</c:v>
                      </c:pt>
                      <c:pt idx="52">
                        <c:v>4.982118220290042</c:v>
                      </c:pt>
                      <c:pt idx="53">
                        <c:v>3.9701254567936268</c:v>
                      </c:pt>
                      <c:pt idx="54">
                        <c:v>4.047971053985659</c:v>
                      </c:pt>
                      <c:pt idx="55">
                        <c:v>3.6587430680254993</c:v>
                      </c:pt>
                      <c:pt idx="56">
                        <c:v>4.359353442753787</c:v>
                      </c:pt>
                      <c:pt idx="57">
                        <c:v>5.8384197894023924</c:v>
                      </c:pt>
                      <c:pt idx="58">
                        <c:v>7.9402509135872537</c:v>
                      </c:pt>
                      <c:pt idx="59">
                        <c:v>9.2636260658517955</c:v>
                      </c:pt>
                      <c:pt idx="60">
                        <c:v>10.009925963705186</c:v>
                      </c:pt>
                      <c:pt idx="61">
                        <c:v>9.1629322283147463</c:v>
                      </c:pt>
                      <c:pt idx="62">
                        <c:v>8.2389390624342678</c:v>
                      </c:pt>
                      <c:pt idx="63">
                        <c:v>5.9289561477330714</c:v>
                      </c:pt>
                      <c:pt idx="64">
                        <c:v>4.927963551362553</c:v>
                      </c:pt>
                      <c:pt idx="65">
                        <c:v>3.9269709549920337</c:v>
                      </c:pt>
                      <c:pt idx="66">
                        <c:v>4.0039703854820736</c:v>
                      </c:pt>
                      <c:pt idx="67">
                        <c:v>3.6189732330318747</c:v>
                      </c:pt>
                      <c:pt idx="68">
                        <c:v>4.311968107442234</c:v>
                      </c:pt>
                      <c:pt idx="69">
                        <c:v>5.7749572867529908</c:v>
                      </c:pt>
                      <c:pt idx="70">
                        <c:v>7.8539419099840675</c:v>
                      </c:pt>
                      <c:pt idx="71">
                        <c:v>9.1629322283147463</c:v>
                      </c:pt>
                      <c:pt idx="72">
                        <c:v>9.8591421208664514</c:v>
                      </c:pt>
                      <c:pt idx="73">
                        <c:v>9.0249070183315965</c:v>
                      </c:pt>
                      <c:pt idx="74">
                        <c:v>8.1148323610208486</c:v>
                      </c:pt>
                      <c:pt idx="75">
                        <c:v>5.8396457177439745</c:v>
                      </c:pt>
                      <c:pt idx="76">
                        <c:v>4.85373150565733</c:v>
                      </c:pt>
                      <c:pt idx="77">
                        <c:v>3.8678172935706843</c:v>
                      </c:pt>
                      <c:pt idx="78">
                        <c:v>3.9436568483465804</c:v>
                      </c:pt>
                      <c:pt idx="79">
                        <c:v>3.5644590744671016</c:v>
                      </c:pt>
                      <c:pt idx="80">
                        <c:v>4.2470150674501639</c:v>
                      </c:pt>
                      <c:pt idx="81">
                        <c:v>5.6879666081921831</c:v>
                      </c:pt>
                      <c:pt idx="82">
                        <c:v>7.7356345871413685</c:v>
                      </c:pt>
                      <c:pt idx="83">
                        <c:v>9.0249070183315965</c:v>
                      </c:pt>
                      <c:pt idx="84">
                        <c:v>9.7083582780277169</c:v>
                      </c:pt>
                      <c:pt idx="85">
                        <c:v>8.8868818083484484</c:v>
                      </c:pt>
                      <c:pt idx="86">
                        <c:v>7.9907256596074285</c:v>
                      </c:pt>
                      <c:pt idx="87">
                        <c:v>5.7503352877548783</c:v>
                      </c:pt>
                      <c:pt idx="88">
                        <c:v>4.779499459952107</c:v>
                      </c:pt>
                      <c:pt idx="89">
                        <c:v>3.8086636321493348</c:v>
                      </c:pt>
                      <c:pt idx="90">
                        <c:v>3.8833433112110867</c:v>
                      </c:pt>
                      <c:pt idx="91">
                        <c:v>3.5099449159023286</c:v>
                      </c:pt>
                      <c:pt idx="92">
                        <c:v>4.1820620274580937</c:v>
                      </c:pt>
                      <c:pt idx="93">
                        <c:v>5.6009759296313755</c:v>
                      </c:pt>
                      <c:pt idx="94">
                        <c:v>7.6173272642986696</c:v>
                      </c:pt>
                      <c:pt idx="95">
                        <c:v>8.8868818083484484</c:v>
                      </c:pt>
                      <c:pt idx="96">
                        <c:v>9.5575744351889842</c:v>
                      </c:pt>
                      <c:pt idx="97">
                        <c:v>8.7488565983653004</c:v>
                      </c:pt>
                      <c:pt idx="98">
                        <c:v>7.8666189581940094</c:v>
                      </c:pt>
                      <c:pt idx="99">
                        <c:v>5.6610248577657822</c:v>
                      </c:pt>
                      <c:pt idx="100">
                        <c:v>4.705267414246884</c:v>
                      </c:pt>
                      <c:pt idx="101">
                        <c:v>3.7495099707279853</c:v>
                      </c:pt>
                      <c:pt idx="102">
                        <c:v>3.823029774075593</c:v>
                      </c:pt>
                      <c:pt idx="103">
                        <c:v>3.455430757337556</c:v>
                      </c:pt>
                      <c:pt idx="104">
                        <c:v>4.1171089874660236</c:v>
                      </c:pt>
                      <c:pt idx="105">
                        <c:v>5.5139852510705669</c:v>
                      </c:pt>
                      <c:pt idx="106">
                        <c:v>7.4990199414559706</c:v>
                      </c:pt>
                      <c:pt idx="107">
                        <c:v>8.7488565983653004</c:v>
                      </c:pt>
                      <c:pt idx="108">
                        <c:v>9.4067905923502497</c:v>
                      </c:pt>
                      <c:pt idx="109">
                        <c:v>8.6108313883821506</c:v>
                      </c:pt>
                      <c:pt idx="110">
                        <c:v>7.7425122567805893</c:v>
                      </c:pt>
                      <c:pt idx="111">
                        <c:v>5.5717144277766861</c:v>
                      </c:pt>
                      <c:pt idx="112">
                        <c:v>4.631035368541661</c:v>
                      </c:pt>
                      <c:pt idx="113">
                        <c:v>3.6903563093066358</c:v>
                      </c:pt>
                      <c:pt idx="114">
                        <c:v>3.7627162369400997</c:v>
                      </c:pt>
                      <c:pt idx="115">
                        <c:v>3.400916598772783</c:v>
                      </c:pt>
                      <c:pt idx="116">
                        <c:v>4.0521559474739535</c:v>
                      </c:pt>
                      <c:pt idx="117">
                        <c:v>5.4269945725097593</c:v>
                      </c:pt>
                      <c:pt idx="118">
                        <c:v>7.3807126186132725</c:v>
                      </c:pt>
                      <c:pt idx="119">
                        <c:v>8.6108313883821506</c:v>
                      </c:pt>
                      <c:pt idx="120">
                        <c:v>9.2560067495115153</c:v>
                      </c:pt>
                      <c:pt idx="121">
                        <c:v>8.4728061783990025</c:v>
                      </c:pt>
                      <c:pt idx="122">
                        <c:v>7.6184055553671701</c:v>
                      </c:pt>
                      <c:pt idx="123">
                        <c:v>5.48240399778759</c:v>
                      </c:pt>
                      <c:pt idx="124">
                        <c:v>4.5568033228364389</c:v>
                      </c:pt>
                      <c:pt idx="125">
                        <c:v>3.6312026478852868</c:v>
                      </c:pt>
                      <c:pt idx="126">
                        <c:v>3.7024026998046065</c:v>
                      </c:pt>
                      <c:pt idx="127">
                        <c:v>3.3464024402080099</c:v>
                      </c:pt>
                      <c:pt idx="128">
                        <c:v>3.9872029074818833</c:v>
                      </c:pt>
                      <c:pt idx="129">
                        <c:v>5.3400038939489507</c:v>
                      </c:pt>
                      <c:pt idx="130">
                        <c:v>7.2624052957705736</c:v>
                      </c:pt>
                      <c:pt idx="131">
                        <c:v>8.4728061783990025</c:v>
                      </c:pt>
                      <c:pt idx="132">
                        <c:v>9.1052229066727826</c:v>
                      </c:pt>
                      <c:pt idx="133">
                        <c:v>8.3347809684158527</c:v>
                      </c:pt>
                      <c:pt idx="134">
                        <c:v>7.4942988539537509</c:v>
                      </c:pt>
                      <c:pt idx="135">
                        <c:v>5.3930935677984939</c:v>
                      </c:pt>
                      <c:pt idx="136">
                        <c:v>4.4825712771312158</c:v>
                      </c:pt>
                      <c:pt idx="137">
                        <c:v>3.5720489864639369</c:v>
                      </c:pt>
                      <c:pt idx="138">
                        <c:v>3.6420891626691123</c:v>
                      </c:pt>
                      <c:pt idx="139">
                        <c:v>3.291888281643236</c:v>
                      </c:pt>
                      <c:pt idx="140">
                        <c:v>3.9222498674898136</c:v>
                      </c:pt>
                      <c:pt idx="141">
                        <c:v>5.253013215388143</c:v>
                      </c:pt>
                      <c:pt idx="142">
                        <c:v>7.1440979729278746</c:v>
                      </c:pt>
                      <c:pt idx="143">
                        <c:v>8.3347809684158527</c:v>
                      </c:pt>
                      <c:pt idx="144">
                        <c:v>8.9544390638340481</c:v>
                      </c:pt>
                      <c:pt idx="145">
                        <c:v>8.1967557584327047</c:v>
                      </c:pt>
                      <c:pt idx="146">
                        <c:v>7.3701921525403318</c:v>
                      </c:pt>
                      <c:pt idx="147">
                        <c:v>5.3037831378093978</c:v>
                      </c:pt>
                      <c:pt idx="148">
                        <c:v>4.4083392314259928</c:v>
                      </c:pt>
                      <c:pt idx="149">
                        <c:v>3.5128953250425878</c:v>
                      </c:pt>
                      <c:pt idx="150">
                        <c:v>3.5817756255336191</c:v>
                      </c:pt>
                      <c:pt idx="151">
                        <c:v>3.2373741230784634</c:v>
                      </c:pt>
                      <c:pt idx="152">
                        <c:v>3.8572968274977435</c:v>
                      </c:pt>
                      <c:pt idx="153">
                        <c:v>5.1660225368273354</c:v>
                      </c:pt>
                      <c:pt idx="154">
                        <c:v>7.0257906500851757</c:v>
                      </c:pt>
                      <c:pt idx="155">
                        <c:v>8.1967557584327047</c:v>
                      </c:pt>
                      <c:pt idx="156">
                        <c:v>8.8036552209953136</c:v>
                      </c:pt>
                      <c:pt idx="157">
                        <c:v>8.0587305484495566</c:v>
                      </c:pt>
                      <c:pt idx="158">
                        <c:v>7.2460854511269117</c:v>
                      </c:pt>
                      <c:pt idx="159">
                        <c:v>5.2144727078203008</c:v>
                      </c:pt>
                      <c:pt idx="160">
                        <c:v>4.3341071857207698</c:v>
                      </c:pt>
                      <c:pt idx="161">
                        <c:v>3.4537416636212379</c:v>
                      </c:pt>
                      <c:pt idx="162">
                        <c:v>3.5214620883981249</c:v>
                      </c:pt>
                      <c:pt idx="163">
                        <c:v>3.1828599645136899</c:v>
                      </c:pt>
                      <c:pt idx="164">
                        <c:v>3.7923437875056738</c:v>
                      </c:pt>
                      <c:pt idx="165">
                        <c:v>5.0790318582665268</c:v>
                      </c:pt>
                      <c:pt idx="166">
                        <c:v>6.9074833272424767</c:v>
                      </c:pt>
                      <c:pt idx="167">
                        <c:v>8.0587305484495566</c:v>
                      </c:pt>
                      <c:pt idx="168">
                        <c:v>8.6528713781565809</c:v>
                      </c:pt>
                      <c:pt idx="169">
                        <c:v>7.9207053384664068</c:v>
                      </c:pt>
                      <c:pt idx="170">
                        <c:v>7.1219787497134925</c:v>
                      </c:pt>
                      <c:pt idx="171">
                        <c:v>5.1251622778312047</c:v>
                      </c:pt>
                      <c:pt idx="172">
                        <c:v>4.2598751400155468</c:v>
                      </c:pt>
                      <c:pt idx="173">
                        <c:v>3.3945880021998889</c:v>
                      </c:pt>
                      <c:pt idx="174">
                        <c:v>3.4611485512626317</c:v>
                      </c:pt>
                      <c:pt idx="175">
                        <c:v>3.1283458059489173</c:v>
                      </c:pt>
                      <c:pt idx="176">
                        <c:v>3.7273907475136037</c:v>
                      </c:pt>
                      <c:pt idx="177">
                        <c:v>4.9920411797057191</c:v>
                      </c:pt>
                      <c:pt idx="178">
                        <c:v>6.7891760043997778</c:v>
                      </c:pt>
                      <c:pt idx="179">
                        <c:v>7.9207053384664077</c:v>
                      </c:pt>
                      <c:pt idx="180">
                        <c:v>8.5020875353178411</c:v>
                      </c:pt>
                      <c:pt idx="181">
                        <c:v>7.7826801284832534</c:v>
                      </c:pt>
                      <c:pt idx="182">
                        <c:v>6.9978720483000689</c:v>
                      </c:pt>
                      <c:pt idx="183">
                        <c:v>5.035851847842105</c:v>
                      </c:pt>
                      <c:pt idx="184">
                        <c:v>4.1856430943103211</c:v>
                      </c:pt>
                      <c:pt idx="185">
                        <c:v>3.3354343407785372</c:v>
                      </c:pt>
                      <c:pt idx="186">
                        <c:v>3.4008350141271366</c:v>
                      </c:pt>
                      <c:pt idx="187">
                        <c:v>3.0738316473841429</c:v>
                      </c:pt>
                      <c:pt idx="188">
                        <c:v>3.6624377075215313</c:v>
                      </c:pt>
                      <c:pt idx="189">
                        <c:v>4.9050505011449079</c:v>
                      </c:pt>
                      <c:pt idx="190">
                        <c:v>6.6708686815570744</c:v>
                      </c:pt>
                      <c:pt idx="191">
                        <c:v>7.7826801284832534</c:v>
                      </c:pt>
                    </c:numCache>
                  </c:numRef>
                </c:val>
                <c:smooth val="1"/>
                <c:extLst>
                  <c:ext xmlns:c16="http://schemas.microsoft.com/office/drawing/2014/chart" uri="{C3380CC4-5D6E-409C-BE32-E72D297353CC}">
                    <c16:uniqueId val="{00000005-8128-4D1C-A7FA-3031DADDBF05}"/>
                  </c:ext>
                </c:extLst>
              </c15:ser>
            </c15:filteredLineSeries>
          </c:ext>
        </c:extLst>
      </c:lineChart>
      <c:catAx>
        <c:axId val="220906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0906608"/>
        <c:crosses val="autoZero"/>
        <c:auto val="1"/>
        <c:lblAlgn val="ctr"/>
        <c:lblOffset val="100"/>
        <c:noMultiLvlLbl val="0"/>
      </c:catAx>
      <c:valAx>
        <c:axId val="220906608"/>
        <c:scaling>
          <c:orientation val="minMax"/>
          <c:max val="1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0906048"/>
        <c:crosses val="autoZero"/>
        <c:crossBetween val="between"/>
      </c:valAx>
      <c:valAx>
        <c:axId val="220907168"/>
        <c:scaling>
          <c:orientation val="minMax"/>
          <c:max val="12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0907728"/>
        <c:crosses val="max"/>
        <c:crossBetween val="between"/>
      </c:valAx>
      <c:catAx>
        <c:axId val="2209077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09071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Austria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LC!$D$49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LC!$E$49:$GN$49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0-CC6B-4ECF-9B23-BD959F673315}"/>
            </c:ext>
          </c:extLst>
        </c:ser>
        <c:ser>
          <c:idx val="1"/>
          <c:order val="1"/>
          <c:tx>
            <c:strRef>
              <c:f>LC!$D$51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LC!$E$51:$GN$51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1-CC6B-4ECF-9B23-BD959F673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0911088"/>
        <c:axId val="220911648"/>
      </c:barChart>
      <c:catAx>
        <c:axId val="220911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0911648"/>
        <c:crosses val="autoZero"/>
        <c:auto val="1"/>
        <c:lblAlgn val="ctr"/>
        <c:lblOffset val="100"/>
        <c:noMultiLvlLbl val="0"/>
      </c:catAx>
      <c:valAx>
        <c:axId val="220911648"/>
        <c:scaling>
          <c:orientation val="minMax"/>
          <c:max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0911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Iberia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LC!$D$126</c:f>
              <c:strCache>
                <c:ptCount val="1"/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LC!$E$126:$GN$126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0-D2B5-436E-9976-A0FEBC245663}"/>
            </c:ext>
          </c:extLst>
        </c:ser>
        <c:ser>
          <c:idx val="1"/>
          <c:order val="1"/>
          <c:tx>
            <c:strRef>
              <c:f>LC!$D$127</c:f>
              <c:strCache>
                <c:ptCount val="1"/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LC!$E$127:$GN$127</c:f>
              <c:numCache>
                <c:formatCode>General</c:formatCode>
                <c:ptCount val="192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D2B5-436E-9976-A0FEBC245663}"/>
            </c:ext>
          </c:extLst>
        </c:ser>
        <c:ser>
          <c:idx val="2"/>
          <c:order val="2"/>
          <c:tx>
            <c:strRef>
              <c:f>LC!$D$128</c:f>
              <c:strCache>
                <c:ptCount val="1"/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LC!$E$128:$GN$128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2-D2B5-436E-9976-A0FEBC245663}"/>
            </c:ext>
          </c:extLst>
        </c:ser>
        <c:ser>
          <c:idx val="3"/>
          <c:order val="6"/>
          <c:tx>
            <c:strRef>
              <c:f>LC!$D$129</c:f>
              <c:strCache>
                <c:ptCount val="1"/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LC!$E$129:$GN$129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3-D2B5-436E-9976-A0FEBC245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38624"/>
        <c:axId val="220939184"/>
        <c:extLst>
          <c:ext xmlns:c15="http://schemas.microsoft.com/office/drawing/2012/chart" uri="{02D57815-91ED-43cb-92C2-25804820EDAC}">
            <c15:filteredAreaSeries>
              <c15:ser>
                <c:idx val="6"/>
                <c:order val="5"/>
                <c:tx>
                  <c:strRef>
                    <c:extLst>
                      <c:ext uri="{02D57815-91ED-43cb-92C2-25804820EDAC}">
                        <c15:formulaRef>
                          <c15:sqref>LC!$D$11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multiLvlStrRef>
                    <c:extLst>
                      <c:ext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LC!$E$11:$GN$11</c15:sqref>
                        </c15:formulaRef>
                      </c:ext>
                    </c:extLst>
                    <c:numCache>
                      <c:formatCode>General</c:formatCode>
                      <c:ptCount val="19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D2B5-436E-9976-A0FEBC245663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5"/>
          <c:order val="4"/>
          <c:tx>
            <c:strRef>
              <c:f>LC!$D$130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LC!$E$130:$GN$130</c:f>
              <c:numCache>
                <c:formatCode>General</c:formatCode>
                <c:ptCount val="192"/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2B5-436E-9976-A0FEBC245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940304"/>
        <c:axId val="220939744"/>
        <c:extLst>
          <c:ext xmlns:c15="http://schemas.microsoft.com/office/drawing/2012/chart" uri="{02D57815-91ED-43cb-92C2-25804820EDAC}">
            <c15:filteredLineSeries>
              <c15:ser>
                <c:idx val="4"/>
                <c:order val="3"/>
                <c:tx>
                  <c:strRef>
                    <c:extLst>
                      <c:ext uri="{02D57815-91ED-43cb-92C2-25804820EDAC}">
                        <c15:formulaRef>
                          <c15:sqref>LC!$D$9</c15:sqref>
                        </c15:formulaRef>
                      </c:ext>
                    </c:extLst>
                    <c:strCache>
                      <c:ptCount val="1"/>
                      <c:pt idx="0">
                        <c:v>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multiLvlStrRef>
                    <c:extLst>
                      <c:ext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LC!$E$9:$GN$9</c15:sqref>
                        </c15:formulaRef>
                      </c:ext>
                    </c:extLst>
                    <c:numCache>
                      <c:formatCode>General</c:formatCode>
                      <c:ptCount val="192"/>
                      <c:pt idx="0">
                        <c:v>10.559934320000002</c:v>
                      </c:pt>
                      <c:pt idx="1">
                        <c:v>9.6664014159999994</c:v>
                      </c:pt>
                      <c:pt idx="2">
                        <c:v>8.6916382480000003</c:v>
                      </c:pt>
                      <c:pt idx="3">
                        <c:v>6.254730328</c:v>
                      </c:pt>
                      <c:pt idx="4">
                        <c:v>5.1987368960000007</c:v>
                      </c:pt>
                      <c:pt idx="5">
                        <c:v>4.1427434639999996</c:v>
                      </c:pt>
                      <c:pt idx="6">
                        <c:v>4.2239737279999998</c:v>
                      </c:pt>
                      <c:pt idx="7">
                        <c:v>3.8178224080000001</c:v>
                      </c:pt>
                      <c:pt idx="8">
                        <c:v>4.5488947840000007</c:v>
                      </c:pt>
                      <c:pt idx="9">
                        <c:v>6.0922698000000004</c:v>
                      </c:pt>
                      <c:pt idx="10">
                        <c:v>8.2854869279999992</c:v>
                      </c:pt>
                      <c:pt idx="11">
                        <c:v>9.6664014159999994</c:v>
                      </c:pt>
                      <c:pt idx="12">
                        <c:v>10.449932648741038</c:v>
                      </c:pt>
                      <c:pt idx="13">
                        <c:v>9.5657075784629502</c:v>
                      </c:pt>
                      <c:pt idx="14">
                        <c:v>8.6010984108868538</c:v>
                      </c:pt>
                      <c:pt idx="15">
                        <c:v>6.1895754919466146</c:v>
                      </c:pt>
                      <c:pt idx="16">
                        <c:v>5.1445822270725117</c:v>
                      </c:pt>
                      <c:pt idx="17">
                        <c:v>4.099588962198407</c:v>
                      </c:pt>
                      <c:pt idx="18">
                        <c:v>4.1799730594964153</c:v>
                      </c:pt>
                      <c:pt idx="19">
                        <c:v>3.7780525730063754</c:v>
                      </c:pt>
                      <c:pt idx="20">
                        <c:v>4.5015094486884477</c:v>
                      </c:pt>
                      <c:pt idx="21">
                        <c:v>6.0288072973505988</c:v>
                      </c:pt>
                      <c:pt idx="22">
                        <c:v>8.1991779243968139</c:v>
                      </c:pt>
                      <c:pt idx="23">
                        <c:v>9.5657075784629502</c:v>
                      </c:pt>
                      <c:pt idx="24">
                        <c:v>10.339930977482075</c:v>
                      </c:pt>
                      <c:pt idx="25">
                        <c:v>9.4650137409258974</c:v>
                      </c:pt>
                      <c:pt idx="26">
                        <c:v>8.5105585737737073</c:v>
                      </c:pt>
                      <c:pt idx="27">
                        <c:v>6.1244206558932284</c:v>
                      </c:pt>
                      <c:pt idx="28">
                        <c:v>5.0904275581450209</c:v>
                      </c:pt>
                      <c:pt idx="29">
                        <c:v>4.0564344603968134</c:v>
                      </c:pt>
                      <c:pt idx="30">
                        <c:v>4.135972390992829</c:v>
                      </c:pt>
                      <c:pt idx="31">
                        <c:v>3.7382827380127499</c:v>
                      </c:pt>
                      <c:pt idx="32">
                        <c:v>4.4541241133768938</c:v>
                      </c:pt>
                      <c:pt idx="33">
                        <c:v>5.9653447947011964</c:v>
                      </c:pt>
                      <c:pt idx="34">
                        <c:v>8.1128689207936269</c:v>
                      </c:pt>
                      <c:pt idx="35">
                        <c:v>9.4650137409258974</c:v>
                      </c:pt>
                      <c:pt idx="36">
                        <c:v>10.229929306223111</c:v>
                      </c:pt>
                      <c:pt idx="37">
                        <c:v>9.3643199033888482</c:v>
                      </c:pt>
                      <c:pt idx="38">
                        <c:v>8.4200187366605608</c:v>
                      </c:pt>
                      <c:pt idx="39">
                        <c:v>6.059265819839843</c:v>
                      </c:pt>
                      <c:pt idx="40">
                        <c:v>5.0362728892175319</c:v>
                      </c:pt>
                      <c:pt idx="41">
                        <c:v>4.0132799585952208</c:v>
                      </c:pt>
                      <c:pt idx="42">
                        <c:v>4.0919717224892445</c:v>
                      </c:pt>
                      <c:pt idx="43">
                        <c:v>3.6985129030191248</c:v>
                      </c:pt>
                      <c:pt idx="44">
                        <c:v>4.4067387780653409</c:v>
                      </c:pt>
                      <c:pt idx="45">
                        <c:v>5.9018822920517948</c:v>
                      </c:pt>
                      <c:pt idx="46">
                        <c:v>8.0265599171904416</c:v>
                      </c:pt>
                      <c:pt idx="47">
                        <c:v>9.3643199033888482</c:v>
                      </c:pt>
                      <c:pt idx="48">
                        <c:v>10.119927634964148</c:v>
                      </c:pt>
                      <c:pt idx="49">
                        <c:v>9.2636260658517955</c:v>
                      </c:pt>
                      <c:pt idx="50">
                        <c:v>8.3294788995474143</c:v>
                      </c:pt>
                      <c:pt idx="51">
                        <c:v>5.9941109837864568</c:v>
                      </c:pt>
                      <c:pt idx="52">
                        <c:v>4.982118220290042</c:v>
                      </c:pt>
                      <c:pt idx="53">
                        <c:v>3.9701254567936268</c:v>
                      </c:pt>
                      <c:pt idx="54">
                        <c:v>4.047971053985659</c:v>
                      </c:pt>
                      <c:pt idx="55">
                        <c:v>3.6587430680254993</c:v>
                      </c:pt>
                      <c:pt idx="56">
                        <c:v>4.359353442753787</c:v>
                      </c:pt>
                      <c:pt idx="57">
                        <c:v>5.8384197894023924</c:v>
                      </c:pt>
                      <c:pt idx="58">
                        <c:v>7.9402509135872537</c:v>
                      </c:pt>
                      <c:pt idx="59">
                        <c:v>9.2636260658517955</c:v>
                      </c:pt>
                      <c:pt idx="60">
                        <c:v>10.009925963705186</c:v>
                      </c:pt>
                      <c:pt idx="61">
                        <c:v>9.1629322283147463</c:v>
                      </c:pt>
                      <c:pt idx="62">
                        <c:v>8.2389390624342678</c:v>
                      </c:pt>
                      <c:pt idx="63">
                        <c:v>5.9289561477330714</c:v>
                      </c:pt>
                      <c:pt idx="64">
                        <c:v>4.927963551362553</c:v>
                      </c:pt>
                      <c:pt idx="65">
                        <c:v>3.9269709549920337</c:v>
                      </c:pt>
                      <c:pt idx="66">
                        <c:v>4.0039703854820736</c:v>
                      </c:pt>
                      <c:pt idx="67">
                        <c:v>3.6189732330318747</c:v>
                      </c:pt>
                      <c:pt idx="68">
                        <c:v>4.311968107442234</c:v>
                      </c:pt>
                      <c:pt idx="69">
                        <c:v>5.7749572867529908</c:v>
                      </c:pt>
                      <c:pt idx="70">
                        <c:v>7.8539419099840675</c:v>
                      </c:pt>
                      <c:pt idx="71">
                        <c:v>9.1629322283147463</c:v>
                      </c:pt>
                      <c:pt idx="72">
                        <c:v>9.8591421208664514</c:v>
                      </c:pt>
                      <c:pt idx="73">
                        <c:v>9.0249070183315965</c:v>
                      </c:pt>
                      <c:pt idx="74">
                        <c:v>8.1148323610208486</c:v>
                      </c:pt>
                      <c:pt idx="75">
                        <c:v>5.8396457177439745</c:v>
                      </c:pt>
                      <c:pt idx="76">
                        <c:v>4.85373150565733</c:v>
                      </c:pt>
                      <c:pt idx="77">
                        <c:v>3.8678172935706843</c:v>
                      </c:pt>
                      <c:pt idx="78">
                        <c:v>3.9436568483465804</c:v>
                      </c:pt>
                      <c:pt idx="79">
                        <c:v>3.5644590744671016</c:v>
                      </c:pt>
                      <c:pt idx="80">
                        <c:v>4.2470150674501639</c:v>
                      </c:pt>
                      <c:pt idx="81">
                        <c:v>5.6879666081921831</c:v>
                      </c:pt>
                      <c:pt idx="82">
                        <c:v>7.7356345871413685</c:v>
                      </c:pt>
                      <c:pt idx="83">
                        <c:v>9.0249070183315965</c:v>
                      </c:pt>
                      <c:pt idx="84">
                        <c:v>9.7083582780277169</c:v>
                      </c:pt>
                      <c:pt idx="85">
                        <c:v>8.8868818083484484</c:v>
                      </c:pt>
                      <c:pt idx="86">
                        <c:v>7.9907256596074285</c:v>
                      </c:pt>
                      <c:pt idx="87">
                        <c:v>5.7503352877548783</c:v>
                      </c:pt>
                      <c:pt idx="88">
                        <c:v>4.779499459952107</c:v>
                      </c:pt>
                      <c:pt idx="89">
                        <c:v>3.8086636321493348</c:v>
                      </c:pt>
                      <c:pt idx="90">
                        <c:v>3.8833433112110867</c:v>
                      </c:pt>
                      <c:pt idx="91">
                        <c:v>3.5099449159023286</c:v>
                      </c:pt>
                      <c:pt idx="92">
                        <c:v>4.1820620274580937</c:v>
                      </c:pt>
                      <c:pt idx="93">
                        <c:v>5.6009759296313755</c:v>
                      </c:pt>
                      <c:pt idx="94">
                        <c:v>7.6173272642986696</c:v>
                      </c:pt>
                      <c:pt idx="95">
                        <c:v>8.8868818083484484</c:v>
                      </c:pt>
                      <c:pt idx="96">
                        <c:v>9.5575744351889842</c:v>
                      </c:pt>
                      <c:pt idx="97">
                        <c:v>8.7488565983653004</c:v>
                      </c:pt>
                      <c:pt idx="98">
                        <c:v>7.8666189581940094</c:v>
                      </c:pt>
                      <c:pt idx="99">
                        <c:v>5.6610248577657822</c:v>
                      </c:pt>
                      <c:pt idx="100">
                        <c:v>4.705267414246884</c:v>
                      </c:pt>
                      <c:pt idx="101">
                        <c:v>3.7495099707279853</c:v>
                      </c:pt>
                      <c:pt idx="102">
                        <c:v>3.823029774075593</c:v>
                      </c:pt>
                      <c:pt idx="103">
                        <c:v>3.455430757337556</c:v>
                      </c:pt>
                      <c:pt idx="104">
                        <c:v>4.1171089874660236</c:v>
                      </c:pt>
                      <c:pt idx="105">
                        <c:v>5.5139852510705669</c:v>
                      </c:pt>
                      <c:pt idx="106">
                        <c:v>7.4990199414559706</c:v>
                      </c:pt>
                      <c:pt idx="107">
                        <c:v>8.7488565983653004</c:v>
                      </c:pt>
                      <c:pt idx="108">
                        <c:v>9.4067905923502497</c:v>
                      </c:pt>
                      <c:pt idx="109">
                        <c:v>8.6108313883821506</c:v>
                      </c:pt>
                      <c:pt idx="110">
                        <c:v>7.7425122567805893</c:v>
                      </c:pt>
                      <c:pt idx="111">
                        <c:v>5.5717144277766861</c:v>
                      </c:pt>
                      <c:pt idx="112">
                        <c:v>4.631035368541661</c:v>
                      </c:pt>
                      <c:pt idx="113">
                        <c:v>3.6903563093066358</c:v>
                      </c:pt>
                      <c:pt idx="114">
                        <c:v>3.7627162369400997</c:v>
                      </c:pt>
                      <c:pt idx="115">
                        <c:v>3.400916598772783</c:v>
                      </c:pt>
                      <c:pt idx="116">
                        <c:v>4.0521559474739535</c:v>
                      </c:pt>
                      <c:pt idx="117">
                        <c:v>5.4269945725097593</c:v>
                      </c:pt>
                      <c:pt idx="118">
                        <c:v>7.3807126186132725</c:v>
                      </c:pt>
                      <c:pt idx="119">
                        <c:v>8.6108313883821506</c:v>
                      </c:pt>
                      <c:pt idx="120">
                        <c:v>9.2560067495115153</c:v>
                      </c:pt>
                      <c:pt idx="121">
                        <c:v>8.4728061783990025</c:v>
                      </c:pt>
                      <c:pt idx="122">
                        <c:v>7.6184055553671701</c:v>
                      </c:pt>
                      <c:pt idx="123">
                        <c:v>5.48240399778759</c:v>
                      </c:pt>
                      <c:pt idx="124">
                        <c:v>4.5568033228364389</c:v>
                      </c:pt>
                      <c:pt idx="125">
                        <c:v>3.6312026478852868</c:v>
                      </c:pt>
                      <c:pt idx="126">
                        <c:v>3.7024026998046065</c:v>
                      </c:pt>
                      <c:pt idx="127">
                        <c:v>3.3464024402080099</c:v>
                      </c:pt>
                      <c:pt idx="128">
                        <c:v>3.9872029074818833</c:v>
                      </c:pt>
                      <c:pt idx="129">
                        <c:v>5.3400038939489507</c:v>
                      </c:pt>
                      <c:pt idx="130">
                        <c:v>7.2624052957705736</c:v>
                      </c:pt>
                      <c:pt idx="131">
                        <c:v>8.4728061783990025</c:v>
                      </c:pt>
                      <c:pt idx="132">
                        <c:v>9.1052229066727826</c:v>
                      </c:pt>
                      <c:pt idx="133">
                        <c:v>8.3347809684158527</c:v>
                      </c:pt>
                      <c:pt idx="134">
                        <c:v>7.4942988539537509</c:v>
                      </c:pt>
                      <c:pt idx="135">
                        <c:v>5.3930935677984939</c:v>
                      </c:pt>
                      <c:pt idx="136">
                        <c:v>4.4825712771312158</c:v>
                      </c:pt>
                      <c:pt idx="137">
                        <c:v>3.5720489864639369</c:v>
                      </c:pt>
                      <c:pt idx="138">
                        <c:v>3.6420891626691123</c:v>
                      </c:pt>
                      <c:pt idx="139">
                        <c:v>3.291888281643236</c:v>
                      </c:pt>
                      <c:pt idx="140">
                        <c:v>3.9222498674898136</c:v>
                      </c:pt>
                      <c:pt idx="141">
                        <c:v>5.253013215388143</c:v>
                      </c:pt>
                      <c:pt idx="142">
                        <c:v>7.1440979729278746</c:v>
                      </c:pt>
                      <c:pt idx="143">
                        <c:v>8.3347809684158527</c:v>
                      </c:pt>
                      <c:pt idx="144">
                        <c:v>8.9544390638340481</c:v>
                      </c:pt>
                      <c:pt idx="145">
                        <c:v>8.1967557584327047</c:v>
                      </c:pt>
                      <c:pt idx="146">
                        <c:v>7.3701921525403318</c:v>
                      </c:pt>
                      <c:pt idx="147">
                        <c:v>5.3037831378093978</c:v>
                      </c:pt>
                      <c:pt idx="148">
                        <c:v>4.4083392314259928</c:v>
                      </c:pt>
                      <c:pt idx="149">
                        <c:v>3.5128953250425878</c:v>
                      </c:pt>
                      <c:pt idx="150">
                        <c:v>3.5817756255336191</c:v>
                      </c:pt>
                      <c:pt idx="151">
                        <c:v>3.2373741230784634</c:v>
                      </c:pt>
                      <c:pt idx="152">
                        <c:v>3.8572968274977435</c:v>
                      </c:pt>
                      <c:pt idx="153">
                        <c:v>5.1660225368273354</c:v>
                      </c:pt>
                      <c:pt idx="154">
                        <c:v>7.0257906500851757</c:v>
                      </c:pt>
                      <c:pt idx="155">
                        <c:v>8.1967557584327047</c:v>
                      </c:pt>
                      <c:pt idx="156">
                        <c:v>8.8036552209953136</c:v>
                      </c:pt>
                      <c:pt idx="157">
                        <c:v>8.0587305484495566</c:v>
                      </c:pt>
                      <c:pt idx="158">
                        <c:v>7.2460854511269117</c:v>
                      </c:pt>
                      <c:pt idx="159">
                        <c:v>5.2144727078203008</c:v>
                      </c:pt>
                      <c:pt idx="160">
                        <c:v>4.3341071857207698</c:v>
                      </c:pt>
                      <c:pt idx="161">
                        <c:v>3.4537416636212379</c:v>
                      </c:pt>
                      <c:pt idx="162">
                        <c:v>3.5214620883981249</c:v>
                      </c:pt>
                      <c:pt idx="163">
                        <c:v>3.1828599645136899</c:v>
                      </c:pt>
                      <c:pt idx="164">
                        <c:v>3.7923437875056738</c:v>
                      </c:pt>
                      <c:pt idx="165">
                        <c:v>5.0790318582665268</c:v>
                      </c:pt>
                      <c:pt idx="166">
                        <c:v>6.9074833272424767</c:v>
                      </c:pt>
                      <c:pt idx="167">
                        <c:v>8.0587305484495566</c:v>
                      </c:pt>
                      <c:pt idx="168">
                        <c:v>8.6528713781565809</c:v>
                      </c:pt>
                      <c:pt idx="169">
                        <c:v>7.9207053384664068</c:v>
                      </c:pt>
                      <c:pt idx="170">
                        <c:v>7.1219787497134925</c:v>
                      </c:pt>
                      <c:pt idx="171">
                        <c:v>5.1251622778312047</c:v>
                      </c:pt>
                      <c:pt idx="172">
                        <c:v>4.2598751400155468</c:v>
                      </c:pt>
                      <c:pt idx="173">
                        <c:v>3.3945880021998889</c:v>
                      </c:pt>
                      <c:pt idx="174">
                        <c:v>3.4611485512626317</c:v>
                      </c:pt>
                      <c:pt idx="175">
                        <c:v>3.1283458059489173</c:v>
                      </c:pt>
                      <c:pt idx="176">
                        <c:v>3.7273907475136037</c:v>
                      </c:pt>
                      <c:pt idx="177">
                        <c:v>4.9920411797057191</c:v>
                      </c:pt>
                      <c:pt idx="178">
                        <c:v>6.7891760043997778</c:v>
                      </c:pt>
                      <c:pt idx="179">
                        <c:v>7.9207053384664077</c:v>
                      </c:pt>
                      <c:pt idx="180">
                        <c:v>8.5020875353178411</c:v>
                      </c:pt>
                      <c:pt idx="181">
                        <c:v>7.7826801284832534</c:v>
                      </c:pt>
                      <c:pt idx="182">
                        <c:v>6.9978720483000689</c:v>
                      </c:pt>
                      <c:pt idx="183">
                        <c:v>5.035851847842105</c:v>
                      </c:pt>
                      <c:pt idx="184">
                        <c:v>4.1856430943103211</c:v>
                      </c:pt>
                      <c:pt idx="185">
                        <c:v>3.3354343407785372</c:v>
                      </c:pt>
                      <c:pt idx="186">
                        <c:v>3.4008350141271366</c:v>
                      </c:pt>
                      <c:pt idx="187">
                        <c:v>3.0738316473841429</c:v>
                      </c:pt>
                      <c:pt idx="188">
                        <c:v>3.6624377075215313</c:v>
                      </c:pt>
                      <c:pt idx="189">
                        <c:v>4.9050505011449079</c:v>
                      </c:pt>
                      <c:pt idx="190">
                        <c:v>6.6708686815570744</c:v>
                      </c:pt>
                      <c:pt idx="191">
                        <c:v>7.7826801284832534</c:v>
                      </c:pt>
                    </c:numCache>
                  </c:numRef>
                </c:val>
                <c:smooth val="1"/>
                <c:extLst>
                  <c:ext xmlns:c16="http://schemas.microsoft.com/office/drawing/2014/chart" uri="{C3380CC4-5D6E-409C-BE32-E72D297353CC}">
                    <c16:uniqueId val="{00000005-D2B5-436E-9976-A0FEBC245663}"/>
                  </c:ext>
                </c:extLst>
              </c15:ser>
            </c15:filteredLineSeries>
          </c:ext>
        </c:extLst>
      </c:lineChart>
      <c:catAx>
        <c:axId val="220938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0939184"/>
        <c:crosses val="autoZero"/>
        <c:auto val="1"/>
        <c:lblAlgn val="ctr"/>
        <c:lblOffset val="100"/>
        <c:noMultiLvlLbl val="0"/>
      </c:catAx>
      <c:valAx>
        <c:axId val="220939184"/>
        <c:scaling>
          <c:orientation val="minMax"/>
          <c:max val="1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0938624"/>
        <c:crosses val="autoZero"/>
        <c:crossBetween val="between"/>
      </c:valAx>
      <c:valAx>
        <c:axId val="220939744"/>
        <c:scaling>
          <c:orientation val="minMax"/>
          <c:max val="12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0940304"/>
        <c:crosses val="max"/>
        <c:crossBetween val="between"/>
      </c:valAx>
      <c:catAx>
        <c:axId val="2209403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09397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Iberia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LC!$D$129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LC!$E$129:$GN$129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0-C37A-43BB-98FE-378F32FAF485}"/>
            </c:ext>
          </c:extLst>
        </c:ser>
        <c:ser>
          <c:idx val="1"/>
          <c:order val="1"/>
          <c:tx>
            <c:strRef>
              <c:f>LC!$D$131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LC!$E$131:$GN$131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1-C37A-43BB-98FE-378F32FAF4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430016"/>
        <c:axId val="221430576"/>
      </c:barChart>
      <c:catAx>
        <c:axId val="22143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1430576"/>
        <c:crosses val="autoZero"/>
        <c:auto val="1"/>
        <c:lblAlgn val="ctr"/>
        <c:lblOffset val="100"/>
        <c:noMultiLvlLbl val="0"/>
      </c:catAx>
      <c:valAx>
        <c:axId val="221430576"/>
        <c:scaling>
          <c:orientation val="minMax"/>
          <c:max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143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Sweden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LC!$D$136</c:f>
              <c:strCache>
                <c:ptCount val="1"/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LC!$E$136:$GN$136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0-6233-407B-8288-9D36B1FC5B7B}"/>
            </c:ext>
          </c:extLst>
        </c:ser>
        <c:ser>
          <c:idx val="1"/>
          <c:order val="1"/>
          <c:tx>
            <c:strRef>
              <c:f>LC!$D$137</c:f>
              <c:strCache>
                <c:ptCount val="1"/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LC!$E$137:$GN$137</c:f>
              <c:numCache>
                <c:formatCode>General</c:formatCode>
                <c:ptCount val="192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6233-407B-8288-9D36B1FC5B7B}"/>
            </c:ext>
          </c:extLst>
        </c:ser>
        <c:ser>
          <c:idx val="2"/>
          <c:order val="2"/>
          <c:tx>
            <c:strRef>
              <c:f>LC!$D$138</c:f>
              <c:strCache>
                <c:ptCount val="1"/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LC!$E$138:$GN$138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2-6233-407B-8288-9D36B1FC5B7B}"/>
            </c:ext>
          </c:extLst>
        </c:ser>
        <c:ser>
          <c:idx val="3"/>
          <c:order val="6"/>
          <c:tx>
            <c:strRef>
              <c:f>LC!$D$139</c:f>
              <c:strCache>
                <c:ptCount val="1"/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LC!$E$139:$GN$139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3-6233-407B-8288-9D36B1FC5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840560"/>
        <c:axId val="221841120"/>
        <c:extLst>
          <c:ext xmlns:c15="http://schemas.microsoft.com/office/drawing/2012/chart" uri="{02D57815-91ED-43cb-92C2-25804820EDAC}">
            <c15:filteredAreaSeries>
              <c15:ser>
                <c:idx val="6"/>
                <c:order val="5"/>
                <c:tx>
                  <c:strRef>
                    <c:extLst>
                      <c:ext uri="{02D57815-91ED-43cb-92C2-25804820EDAC}">
                        <c15:formulaRef>
                          <c15:sqref>LC!$D$11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multiLvlStrRef>
                    <c:extLst>
                      <c:ext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LC!$E$11:$GN$11</c15:sqref>
                        </c15:formulaRef>
                      </c:ext>
                    </c:extLst>
                    <c:numCache>
                      <c:formatCode>General</c:formatCode>
                      <c:ptCount val="19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6233-407B-8288-9D36B1FC5B7B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5"/>
          <c:order val="4"/>
          <c:tx>
            <c:strRef>
              <c:f>LC!$D$140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LC!$E$140:$GN$140</c:f>
              <c:numCache>
                <c:formatCode>General</c:formatCode>
                <c:ptCount val="192"/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233-407B-8288-9D36B1FC5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842240"/>
        <c:axId val="221841680"/>
        <c:extLst>
          <c:ext xmlns:c15="http://schemas.microsoft.com/office/drawing/2012/chart" uri="{02D57815-91ED-43cb-92C2-25804820EDAC}">
            <c15:filteredLineSeries>
              <c15:ser>
                <c:idx val="4"/>
                <c:order val="3"/>
                <c:tx>
                  <c:strRef>
                    <c:extLst>
                      <c:ext uri="{02D57815-91ED-43cb-92C2-25804820EDAC}">
                        <c15:formulaRef>
                          <c15:sqref>LC!$D$9</c15:sqref>
                        </c15:formulaRef>
                      </c:ext>
                    </c:extLst>
                    <c:strCache>
                      <c:ptCount val="1"/>
                      <c:pt idx="0">
                        <c:v>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multiLvlStrRef>
                    <c:extLst>
                      <c:ext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LC!$E$9:$GN$9</c15:sqref>
                        </c15:formulaRef>
                      </c:ext>
                    </c:extLst>
                    <c:numCache>
                      <c:formatCode>General</c:formatCode>
                      <c:ptCount val="192"/>
                      <c:pt idx="0">
                        <c:v>10.559934320000002</c:v>
                      </c:pt>
                      <c:pt idx="1">
                        <c:v>9.6664014159999994</c:v>
                      </c:pt>
                      <c:pt idx="2">
                        <c:v>8.6916382480000003</c:v>
                      </c:pt>
                      <c:pt idx="3">
                        <c:v>6.254730328</c:v>
                      </c:pt>
                      <c:pt idx="4">
                        <c:v>5.1987368960000007</c:v>
                      </c:pt>
                      <c:pt idx="5">
                        <c:v>4.1427434639999996</c:v>
                      </c:pt>
                      <c:pt idx="6">
                        <c:v>4.2239737279999998</c:v>
                      </c:pt>
                      <c:pt idx="7">
                        <c:v>3.8178224080000001</c:v>
                      </c:pt>
                      <c:pt idx="8">
                        <c:v>4.5488947840000007</c:v>
                      </c:pt>
                      <c:pt idx="9">
                        <c:v>6.0922698000000004</c:v>
                      </c:pt>
                      <c:pt idx="10">
                        <c:v>8.2854869279999992</c:v>
                      </c:pt>
                      <c:pt idx="11">
                        <c:v>9.6664014159999994</c:v>
                      </c:pt>
                      <c:pt idx="12">
                        <c:v>10.449932648741038</c:v>
                      </c:pt>
                      <c:pt idx="13">
                        <c:v>9.5657075784629502</c:v>
                      </c:pt>
                      <c:pt idx="14">
                        <c:v>8.6010984108868538</c:v>
                      </c:pt>
                      <c:pt idx="15">
                        <c:v>6.1895754919466146</c:v>
                      </c:pt>
                      <c:pt idx="16">
                        <c:v>5.1445822270725117</c:v>
                      </c:pt>
                      <c:pt idx="17">
                        <c:v>4.099588962198407</c:v>
                      </c:pt>
                      <c:pt idx="18">
                        <c:v>4.1799730594964153</c:v>
                      </c:pt>
                      <c:pt idx="19">
                        <c:v>3.7780525730063754</c:v>
                      </c:pt>
                      <c:pt idx="20">
                        <c:v>4.5015094486884477</c:v>
                      </c:pt>
                      <c:pt idx="21">
                        <c:v>6.0288072973505988</c:v>
                      </c:pt>
                      <c:pt idx="22">
                        <c:v>8.1991779243968139</c:v>
                      </c:pt>
                      <c:pt idx="23">
                        <c:v>9.5657075784629502</c:v>
                      </c:pt>
                      <c:pt idx="24">
                        <c:v>10.339930977482075</c:v>
                      </c:pt>
                      <c:pt idx="25">
                        <c:v>9.4650137409258974</c:v>
                      </c:pt>
                      <c:pt idx="26">
                        <c:v>8.5105585737737073</c:v>
                      </c:pt>
                      <c:pt idx="27">
                        <c:v>6.1244206558932284</c:v>
                      </c:pt>
                      <c:pt idx="28">
                        <c:v>5.0904275581450209</c:v>
                      </c:pt>
                      <c:pt idx="29">
                        <c:v>4.0564344603968134</c:v>
                      </c:pt>
                      <c:pt idx="30">
                        <c:v>4.135972390992829</c:v>
                      </c:pt>
                      <c:pt idx="31">
                        <c:v>3.7382827380127499</c:v>
                      </c:pt>
                      <c:pt idx="32">
                        <c:v>4.4541241133768938</c:v>
                      </c:pt>
                      <c:pt idx="33">
                        <c:v>5.9653447947011964</c:v>
                      </c:pt>
                      <c:pt idx="34">
                        <c:v>8.1128689207936269</c:v>
                      </c:pt>
                      <c:pt idx="35">
                        <c:v>9.4650137409258974</c:v>
                      </c:pt>
                      <c:pt idx="36">
                        <c:v>10.229929306223111</c:v>
                      </c:pt>
                      <c:pt idx="37">
                        <c:v>9.3643199033888482</c:v>
                      </c:pt>
                      <c:pt idx="38">
                        <c:v>8.4200187366605608</c:v>
                      </c:pt>
                      <c:pt idx="39">
                        <c:v>6.059265819839843</c:v>
                      </c:pt>
                      <c:pt idx="40">
                        <c:v>5.0362728892175319</c:v>
                      </c:pt>
                      <c:pt idx="41">
                        <c:v>4.0132799585952208</c:v>
                      </c:pt>
                      <c:pt idx="42">
                        <c:v>4.0919717224892445</c:v>
                      </c:pt>
                      <c:pt idx="43">
                        <c:v>3.6985129030191248</c:v>
                      </c:pt>
                      <c:pt idx="44">
                        <c:v>4.4067387780653409</c:v>
                      </c:pt>
                      <c:pt idx="45">
                        <c:v>5.9018822920517948</c:v>
                      </c:pt>
                      <c:pt idx="46">
                        <c:v>8.0265599171904416</c:v>
                      </c:pt>
                      <c:pt idx="47">
                        <c:v>9.3643199033888482</c:v>
                      </c:pt>
                      <c:pt idx="48">
                        <c:v>10.119927634964148</c:v>
                      </c:pt>
                      <c:pt idx="49">
                        <c:v>9.2636260658517955</c:v>
                      </c:pt>
                      <c:pt idx="50">
                        <c:v>8.3294788995474143</c:v>
                      </c:pt>
                      <c:pt idx="51">
                        <c:v>5.9941109837864568</c:v>
                      </c:pt>
                      <c:pt idx="52">
                        <c:v>4.982118220290042</c:v>
                      </c:pt>
                      <c:pt idx="53">
                        <c:v>3.9701254567936268</c:v>
                      </c:pt>
                      <c:pt idx="54">
                        <c:v>4.047971053985659</c:v>
                      </c:pt>
                      <c:pt idx="55">
                        <c:v>3.6587430680254993</c:v>
                      </c:pt>
                      <c:pt idx="56">
                        <c:v>4.359353442753787</c:v>
                      </c:pt>
                      <c:pt idx="57">
                        <c:v>5.8384197894023924</c:v>
                      </c:pt>
                      <c:pt idx="58">
                        <c:v>7.9402509135872537</c:v>
                      </c:pt>
                      <c:pt idx="59">
                        <c:v>9.2636260658517955</c:v>
                      </c:pt>
                      <c:pt idx="60">
                        <c:v>10.009925963705186</c:v>
                      </c:pt>
                      <c:pt idx="61">
                        <c:v>9.1629322283147463</c:v>
                      </c:pt>
                      <c:pt idx="62">
                        <c:v>8.2389390624342678</c:v>
                      </c:pt>
                      <c:pt idx="63">
                        <c:v>5.9289561477330714</c:v>
                      </c:pt>
                      <c:pt idx="64">
                        <c:v>4.927963551362553</c:v>
                      </c:pt>
                      <c:pt idx="65">
                        <c:v>3.9269709549920337</c:v>
                      </c:pt>
                      <c:pt idx="66">
                        <c:v>4.0039703854820736</c:v>
                      </c:pt>
                      <c:pt idx="67">
                        <c:v>3.6189732330318747</c:v>
                      </c:pt>
                      <c:pt idx="68">
                        <c:v>4.311968107442234</c:v>
                      </c:pt>
                      <c:pt idx="69">
                        <c:v>5.7749572867529908</c:v>
                      </c:pt>
                      <c:pt idx="70">
                        <c:v>7.8539419099840675</c:v>
                      </c:pt>
                      <c:pt idx="71">
                        <c:v>9.1629322283147463</c:v>
                      </c:pt>
                      <c:pt idx="72">
                        <c:v>9.8591421208664514</c:v>
                      </c:pt>
                      <c:pt idx="73">
                        <c:v>9.0249070183315965</c:v>
                      </c:pt>
                      <c:pt idx="74">
                        <c:v>8.1148323610208486</c:v>
                      </c:pt>
                      <c:pt idx="75">
                        <c:v>5.8396457177439745</c:v>
                      </c:pt>
                      <c:pt idx="76">
                        <c:v>4.85373150565733</c:v>
                      </c:pt>
                      <c:pt idx="77">
                        <c:v>3.8678172935706843</c:v>
                      </c:pt>
                      <c:pt idx="78">
                        <c:v>3.9436568483465804</c:v>
                      </c:pt>
                      <c:pt idx="79">
                        <c:v>3.5644590744671016</c:v>
                      </c:pt>
                      <c:pt idx="80">
                        <c:v>4.2470150674501639</c:v>
                      </c:pt>
                      <c:pt idx="81">
                        <c:v>5.6879666081921831</c:v>
                      </c:pt>
                      <c:pt idx="82">
                        <c:v>7.7356345871413685</c:v>
                      </c:pt>
                      <c:pt idx="83">
                        <c:v>9.0249070183315965</c:v>
                      </c:pt>
                      <c:pt idx="84">
                        <c:v>9.7083582780277169</c:v>
                      </c:pt>
                      <c:pt idx="85">
                        <c:v>8.8868818083484484</c:v>
                      </c:pt>
                      <c:pt idx="86">
                        <c:v>7.9907256596074285</c:v>
                      </c:pt>
                      <c:pt idx="87">
                        <c:v>5.7503352877548783</c:v>
                      </c:pt>
                      <c:pt idx="88">
                        <c:v>4.779499459952107</c:v>
                      </c:pt>
                      <c:pt idx="89">
                        <c:v>3.8086636321493348</c:v>
                      </c:pt>
                      <c:pt idx="90">
                        <c:v>3.8833433112110867</c:v>
                      </c:pt>
                      <c:pt idx="91">
                        <c:v>3.5099449159023286</c:v>
                      </c:pt>
                      <c:pt idx="92">
                        <c:v>4.1820620274580937</c:v>
                      </c:pt>
                      <c:pt idx="93">
                        <c:v>5.6009759296313755</c:v>
                      </c:pt>
                      <c:pt idx="94">
                        <c:v>7.6173272642986696</c:v>
                      </c:pt>
                      <c:pt idx="95">
                        <c:v>8.8868818083484484</c:v>
                      </c:pt>
                      <c:pt idx="96">
                        <c:v>9.5575744351889842</c:v>
                      </c:pt>
                      <c:pt idx="97">
                        <c:v>8.7488565983653004</c:v>
                      </c:pt>
                      <c:pt idx="98">
                        <c:v>7.8666189581940094</c:v>
                      </c:pt>
                      <c:pt idx="99">
                        <c:v>5.6610248577657822</c:v>
                      </c:pt>
                      <c:pt idx="100">
                        <c:v>4.705267414246884</c:v>
                      </c:pt>
                      <c:pt idx="101">
                        <c:v>3.7495099707279853</c:v>
                      </c:pt>
                      <c:pt idx="102">
                        <c:v>3.823029774075593</c:v>
                      </c:pt>
                      <c:pt idx="103">
                        <c:v>3.455430757337556</c:v>
                      </c:pt>
                      <c:pt idx="104">
                        <c:v>4.1171089874660236</c:v>
                      </c:pt>
                      <c:pt idx="105">
                        <c:v>5.5139852510705669</c:v>
                      </c:pt>
                      <c:pt idx="106">
                        <c:v>7.4990199414559706</c:v>
                      </c:pt>
                      <c:pt idx="107">
                        <c:v>8.7488565983653004</c:v>
                      </c:pt>
                      <c:pt idx="108">
                        <c:v>9.4067905923502497</c:v>
                      </c:pt>
                      <c:pt idx="109">
                        <c:v>8.6108313883821506</c:v>
                      </c:pt>
                      <c:pt idx="110">
                        <c:v>7.7425122567805893</c:v>
                      </c:pt>
                      <c:pt idx="111">
                        <c:v>5.5717144277766861</c:v>
                      </c:pt>
                      <c:pt idx="112">
                        <c:v>4.631035368541661</c:v>
                      </c:pt>
                      <c:pt idx="113">
                        <c:v>3.6903563093066358</c:v>
                      </c:pt>
                      <c:pt idx="114">
                        <c:v>3.7627162369400997</c:v>
                      </c:pt>
                      <c:pt idx="115">
                        <c:v>3.400916598772783</c:v>
                      </c:pt>
                      <c:pt idx="116">
                        <c:v>4.0521559474739535</c:v>
                      </c:pt>
                      <c:pt idx="117">
                        <c:v>5.4269945725097593</c:v>
                      </c:pt>
                      <c:pt idx="118">
                        <c:v>7.3807126186132725</c:v>
                      </c:pt>
                      <c:pt idx="119">
                        <c:v>8.6108313883821506</c:v>
                      </c:pt>
                      <c:pt idx="120">
                        <c:v>9.2560067495115153</c:v>
                      </c:pt>
                      <c:pt idx="121">
                        <c:v>8.4728061783990025</c:v>
                      </c:pt>
                      <c:pt idx="122">
                        <c:v>7.6184055553671701</c:v>
                      </c:pt>
                      <c:pt idx="123">
                        <c:v>5.48240399778759</c:v>
                      </c:pt>
                      <c:pt idx="124">
                        <c:v>4.5568033228364389</c:v>
                      </c:pt>
                      <c:pt idx="125">
                        <c:v>3.6312026478852868</c:v>
                      </c:pt>
                      <c:pt idx="126">
                        <c:v>3.7024026998046065</c:v>
                      </c:pt>
                      <c:pt idx="127">
                        <c:v>3.3464024402080099</c:v>
                      </c:pt>
                      <c:pt idx="128">
                        <c:v>3.9872029074818833</c:v>
                      </c:pt>
                      <c:pt idx="129">
                        <c:v>5.3400038939489507</c:v>
                      </c:pt>
                      <c:pt idx="130">
                        <c:v>7.2624052957705736</c:v>
                      </c:pt>
                      <c:pt idx="131">
                        <c:v>8.4728061783990025</c:v>
                      </c:pt>
                      <c:pt idx="132">
                        <c:v>9.1052229066727826</c:v>
                      </c:pt>
                      <c:pt idx="133">
                        <c:v>8.3347809684158527</c:v>
                      </c:pt>
                      <c:pt idx="134">
                        <c:v>7.4942988539537509</c:v>
                      </c:pt>
                      <c:pt idx="135">
                        <c:v>5.3930935677984939</c:v>
                      </c:pt>
                      <c:pt idx="136">
                        <c:v>4.4825712771312158</c:v>
                      </c:pt>
                      <c:pt idx="137">
                        <c:v>3.5720489864639369</c:v>
                      </c:pt>
                      <c:pt idx="138">
                        <c:v>3.6420891626691123</c:v>
                      </c:pt>
                      <c:pt idx="139">
                        <c:v>3.291888281643236</c:v>
                      </c:pt>
                      <c:pt idx="140">
                        <c:v>3.9222498674898136</c:v>
                      </c:pt>
                      <c:pt idx="141">
                        <c:v>5.253013215388143</c:v>
                      </c:pt>
                      <c:pt idx="142">
                        <c:v>7.1440979729278746</c:v>
                      </c:pt>
                      <c:pt idx="143">
                        <c:v>8.3347809684158527</c:v>
                      </c:pt>
                      <c:pt idx="144">
                        <c:v>8.9544390638340481</c:v>
                      </c:pt>
                      <c:pt idx="145">
                        <c:v>8.1967557584327047</c:v>
                      </c:pt>
                      <c:pt idx="146">
                        <c:v>7.3701921525403318</c:v>
                      </c:pt>
                      <c:pt idx="147">
                        <c:v>5.3037831378093978</c:v>
                      </c:pt>
                      <c:pt idx="148">
                        <c:v>4.4083392314259928</c:v>
                      </c:pt>
                      <c:pt idx="149">
                        <c:v>3.5128953250425878</c:v>
                      </c:pt>
                      <c:pt idx="150">
                        <c:v>3.5817756255336191</c:v>
                      </c:pt>
                      <c:pt idx="151">
                        <c:v>3.2373741230784634</c:v>
                      </c:pt>
                      <c:pt idx="152">
                        <c:v>3.8572968274977435</c:v>
                      </c:pt>
                      <c:pt idx="153">
                        <c:v>5.1660225368273354</c:v>
                      </c:pt>
                      <c:pt idx="154">
                        <c:v>7.0257906500851757</c:v>
                      </c:pt>
                      <c:pt idx="155">
                        <c:v>8.1967557584327047</c:v>
                      </c:pt>
                      <c:pt idx="156">
                        <c:v>8.8036552209953136</c:v>
                      </c:pt>
                      <c:pt idx="157">
                        <c:v>8.0587305484495566</c:v>
                      </c:pt>
                      <c:pt idx="158">
                        <c:v>7.2460854511269117</c:v>
                      </c:pt>
                      <c:pt idx="159">
                        <c:v>5.2144727078203008</c:v>
                      </c:pt>
                      <c:pt idx="160">
                        <c:v>4.3341071857207698</c:v>
                      </c:pt>
                      <c:pt idx="161">
                        <c:v>3.4537416636212379</c:v>
                      </c:pt>
                      <c:pt idx="162">
                        <c:v>3.5214620883981249</c:v>
                      </c:pt>
                      <c:pt idx="163">
                        <c:v>3.1828599645136899</c:v>
                      </c:pt>
                      <c:pt idx="164">
                        <c:v>3.7923437875056738</c:v>
                      </c:pt>
                      <c:pt idx="165">
                        <c:v>5.0790318582665268</c:v>
                      </c:pt>
                      <c:pt idx="166">
                        <c:v>6.9074833272424767</c:v>
                      </c:pt>
                      <c:pt idx="167">
                        <c:v>8.0587305484495566</c:v>
                      </c:pt>
                      <c:pt idx="168">
                        <c:v>8.6528713781565809</c:v>
                      </c:pt>
                      <c:pt idx="169">
                        <c:v>7.9207053384664068</c:v>
                      </c:pt>
                      <c:pt idx="170">
                        <c:v>7.1219787497134925</c:v>
                      </c:pt>
                      <c:pt idx="171">
                        <c:v>5.1251622778312047</c:v>
                      </c:pt>
                      <c:pt idx="172">
                        <c:v>4.2598751400155468</c:v>
                      </c:pt>
                      <c:pt idx="173">
                        <c:v>3.3945880021998889</c:v>
                      </c:pt>
                      <c:pt idx="174">
                        <c:v>3.4611485512626317</c:v>
                      </c:pt>
                      <c:pt idx="175">
                        <c:v>3.1283458059489173</c:v>
                      </c:pt>
                      <c:pt idx="176">
                        <c:v>3.7273907475136037</c:v>
                      </c:pt>
                      <c:pt idx="177">
                        <c:v>4.9920411797057191</c:v>
                      </c:pt>
                      <c:pt idx="178">
                        <c:v>6.7891760043997778</c:v>
                      </c:pt>
                      <c:pt idx="179">
                        <c:v>7.9207053384664077</c:v>
                      </c:pt>
                      <c:pt idx="180">
                        <c:v>8.5020875353178411</c:v>
                      </c:pt>
                      <c:pt idx="181">
                        <c:v>7.7826801284832534</c:v>
                      </c:pt>
                      <c:pt idx="182">
                        <c:v>6.9978720483000689</c:v>
                      </c:pt>
                      <c:pt idx="183">
                        <c:v>5.035851847842105</c:v>
                      </c:pt>
                      <c:pt idx="184">
                        <c:v>4.1856430943103211</c:v>
                      </c:pt>
                      <c:pt idx="185">
                        <c:v>3.3354343407785372</c:v>
                      </c:pt>
                      <c:pt idx="186">
                        <c:v>3.4008350141271366</c:v>
                      </c:pt>
                      <c:pt idx="187">
                        <c:v>3.0738316473841429</c:v>
                      </c:pt>
                      <c:pt idx="188">
                        <c:v>3.6624377075215313</c:v>
                      </c:pt>
                      <c:pt idx="189">
                        <c:v>4.9050505011449079</c:v>
                      </c:pt>
                      <c:pt idx="190">
                        <c:v>6.6708686815570744</c:v>
                      </c:pt>
                      <c:pt idx="191">
                        <c:v>7.7826801284832534</c:v>
                      </c:pt>
                    </c:numCache>
                  </c:numRef>
                </c:val>
                <c:smooth val="1"/>
                <c:extLst>
                  <c:ext xmlns:c16="http://schemas.microsoft.com/office/drawing/2014/chart" uri="{C3380CC4-5D6E-409C-BE32-E72D297353CC}">
                    <c16:uniqueId val="{00000005-6233-407B-8288-9D36B1FC5B7B}"/>
                  </c:ext>
                </c:extLst>
              </c15:ser>
            </c15:filteredLineSeries>
          </c:ext>
        </c:extLst>
      </c:lineChart>
      <c:catAx>
        <c:axId val="221840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1841120"/>
        <c:crosses val="autoZero"/>
        <c:auto val="1"/>
        <c:lblAlgn val="ctr"/>
        <c:lblOffset val="100"/>
        <c:noMultiLvlLbl val="0"/>
      </c:catAx>
      <c:valAx>
        <c:axId val="221841120"/>
        <c:scaling>
          <c:orientation val="minMax"/>
          <c:max val="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1840560"/>
        <c:crosses val="autoZero"/>
        <c:crossBetween val="between"/>
      </c:valAx>
      <c:valAx>
        <c:axId val="221841680"/>
        <c:scaling>
          <c:orientation val="minMax"/>
          <c:max val="4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1842240"/>
        <c:crosses val="max"/>
        <c:crossBetween val="between"/>
      </c:valAx>
      <c:catAx>
        <c:axId val="221842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18416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Scandinavia: storage  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LC!$D$139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LC!$E$139:$GN$139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0-CEF5-4318-9960-48523FA5CBB1}"/>
            </c:ext>
          </c:extLst>
        </c:ser>
        <c:ser>
          <c:idx val="1"/>
          <c:order val="1"/>
          <c:tx>
            <c:strRef>
              <c:f>LC!$D$141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LC!$E$141:$GN$141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1-CEF5-4318-9960-48523FA5C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817200"/>
        <c:axId val="221817760"/>
      </c:barChart>
      <c:catAx>
        <c:axId val="22181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1817760"/>
        <c:crosses val="autoZero"/>
        <c:auto val="1"/>
        <c:lblAlgn val="ctr"/>
        <c:lblOffset val="100"/>
        <c:noMultiLvlLbl val="0"/>
      </c:catAx>
      <c:valAx>
        <c:axId val="221817760"/>
        <c:scaling>
          <c:orientation val="minMax"/>
          <c:max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181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Netherlands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LC!$D$146</c:f>
              <c:strCache>
                <c:ptCount val="1"/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LC!$E$146:$GN$146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1-4C84-402E-B438-09255EA0CFC6}"/>
            </c:ext>
          </c:extLst>
        </c:ser>
        <c:ser>
          <c:idx val="1"/>
          <c:order val="1"/>
          <c:tx>
            <c:strRef>
              <c:f>LC!$D$147</c:f>
              <c:strCache>
                <c:ptCount val="1"/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  <a:prstDash val="sysDash"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LC!$E$147:$GN$147</c:f>
              <c:numCache>
                <c:formatCode>General</c:formatCode>
                <c:ptCount val="192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4C84-402E-B438-09255EA0CFC6}"/>
            </c:ext>
          </c:extLst>
        </c:ser>
        <c:ser>
          <c:idx val="2"/>
          <c:order val="2"/>
          <c:tx>
            <c:strRef>
              <c:f>LC!$D$148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LC!$E$148:$GN$148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5-4C84-402E-B438-09255EA0CFC6}"/>
            </c:ext>
          </c:extLst>
        </c:ser>
        <c:ser>
          <c:idx val="3"/>
          <c:order val="3"/>
          <c:tx>
            <c:strRef>
              <c:f>LC!$D$149</c:f>
              <c:strCache>
                <c:ptCount val="1"/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LC!$E$149:$GN$149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7-4C84-402E-B438-09255EA0C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21822240"/>
        <c:axId val="221822800"/>
        <c:extLst/>
      </c:barChart>
      <c:lineChart>
        <c:grouping val="standard"/>
        <c:varyColors val="0"/>
        <c:ser>
          <c:idx val="6"/>
          <c:order val="4"/>
          <c:tx>
            <c:strRef>
              <c:f>LC!$D$150</c:f>
              <c:strCache>
                <c:ptCount val="1"/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LC!$E$150:$GN$150</c:f>
              <c:numCache>
                <c:formatCode>General</c:formatCode>
                <c:ptCount val="19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64E-4F1D-AFBF-335315F6E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822240"/>
        <c:axId val="221822800"/>
      </c:lineChart>
      <c:catAx>
        <c:axId val="221822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1822800"/>
        <c:crosses val="autoZero"/>
        <c:auto val="1"/>
        <c:lblAlgn val="ctr"/>
        <c:lblOffset val="100"/>
        <c:noMultiLvlLbl val="0"/>
      </c:catAx>
      <c:valAx>
        <c:axId val="221822800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1822240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showDLblsOverMax val="0"/>
  </c:chart>
  <c:spPr>
    <a:ln>
      <a:prstDash val="sysDash"/>
    </a:ln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Netherlands: storage  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LC!$D$149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LC!$E$149:$GN$149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0-274B-4B9D-B678-016025705F2B}"/>
            </c:ext>
          </c:extLst>
        </c:ser>
        <c:ser>
          <c:idx val="1"/>
          <c:order val="1"/>
          <c:tx>
            <c:strRef>
              <c:f>LC!$D$151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LC!$E$151:$GN$151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1-274B-4B9D-B678-016025705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2296208"/>
        <c:axId val="222296768"/>
      </c:barChart>
      <c:catAx>
        <c:axId val="222296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2296768"/>
        <c:crosses val="autoZero"/>
        <c:auto val="1"/>
        <c:lblAlgn val="ctr"/>
        <c:lblOffset val="100"/>
        <c:noMultiLvlLbl val="0"/>
      </c:catAx>
      <c:valAx>
        <c:axId val="222296768"/>
        <c:scaling>
          <c:orientation val="minMax"/>
          <c:max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2296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EU28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LC!$D$156</c:f>
              <c:strCache>
                <c:ptCount val="1"/>
              </c:strCache>
            </c:strRef>
          </c:tx>
          <c:spPr>
            <a:solidFill>
              <a:srgbClr val="A5B592">
                <a:lumMod val="50000"/>
              </a:srgbClr>
            </a:solidFill>
            <a:ln w="25400"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LC!$E$156:$GN$156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0-7473-411A-BED4-BE3339773F0D}"/>
            </c:ext>
          </c:extLst>
        </c:ser>
        <c:ser>
          <c:idx val="1"/>
          <c:order val="1"/>
          <c:tx>
            <c:strRef>
              <c:f>LC!$D$157</c:f>
              <c:strCache>
                <c:ptCount val="1"/>
              </c:strCache>
            </c:strRef>
          </c:tx>
          <c:spPr>
            <a:solidFill>
              <a:srgbClr val="F3A447">
                <a:lumMod val="75000"/>
              </a:srgbClr>
            </a:solidFill>
            <a:ln w="25400"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LC!$E$157:$GN$157</c:f>
              <c:numCache>
                <c:formatCode>General</c:formatCode>
                <c:ptCount val="192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7473-411A-BED4-BE3339773F0D}"/>
            </c:ext>
          </c:extLst>
        </c:ser>
        <c:ser>
          <c:idx val="2"/>
          <c:order val="2"/>
          <c:tx>
            <c:strRef>
              <c:f>LC!$D$158</c:f>
              <c:strCache>
                <c:ptCount val="1"/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25400"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LC!$E$158:$GN$158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2-7473-411A-BED4-BE3339773F0D}"/>
            </c:ext>
          </c:extLst>
        </c:ser>
        <c:ser>
          <c:idx val="3"/>
          <c:order val="6"/>
          <c:tx>
            <c:strRef>
              <c:f>LC!$D$159</c:f>
              <c:strCache>
                <c:ptCount val="1"/>
              </c:strCache>
            </c:strRef>
          </c:tx>
          <c:spPr>
            <a:solidFill>
              <a:srgbClr val="0070C0"/>
            </a:solidFill>
            <a:ln w="25400"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LC!$E$159:$GN$159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3-7473-411A-BED4-BE3339773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22568544"/>
        <c:axId val="222569104"/>
        <c:extLst>
          <c:ext xmlns:c15="http://schemas.microsoft.com/office/drawing/2012/chart" uri="{02D57815-91ED-43cb-92C2-25804820EDAC}">
            <c15:filteredBarSeries>
              <c15:ser>
                <c:idx val="4"/>
                <c:order val="3"/>
                <c:tx>
                  <c:strRef>
                    <c:extLst>
                      <c:ext uri="{02D57815-91ED-43cb-92C2-25804820EDAC}">
                        <c15:formulaRef>
                          <c15:sqref>LC!$D$9</c15:sqref>
                        </c15:formulaRef>
                      </c:ext>
                    </c:extLst>
                    <c:strCache>
                      <c:ptCount val="1"/>
                      <c:pt idx="0">
                        <c:v>CONSUMPTION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LC!$E$9:$GN$9</c15:sqref>
                        </c15:formulaRef>
                      </c:ext>
                    </c:extLst>
                    <c:numCache>
                      <c:formatCode>General</c:formatCode>
                      <c:ptCount val="192"/>
                      <c:pt idx="0">
                        <c:v>10.559934320000002</c:v>
                      </c:pt>
                      <c:pt idx="1">
                        <c:v>9.6664014159999994</c:v>
                      </c:pt>
                      <c:pt idx="2">
                        <c:v>8.6916382480000003</c:v>
                      </c:pt>
                      <c:pt idx="3">
                        <c:v>6.254730328</c:v>
                      </c:pt>
                      <c:pt idx="4">
                        <c:v>5.1987368960000007</c:v>
                      </c:pt>
                      <c:pt idx="5">
                        <c:v>4.1427434639999996</c:v>
                      </c:pt>
                      <c:pt idx="6">
                        <c:v>4.2239737279999998</c:v>
                      </c:pt>
                      <c:pt idx="7">
                        <c:v>3.8178224080000001</c:v>
                      </c:pt>
                      <c:pt idx="8">
                        <c:v>4.5488947840000007</c:v>
                      </c:pt>
                      <c:pt idx="9">
                        <c:v>6.0922698000000004</c:v>
                      </c:pt>
                      <c:pt idx="10">
                        <c:v>8.2854869279999992</c:v>
                      </c:pt>
                      <c:pt idx="11">
                        <c:v>9.6664014159999994</c:v>
                      </c:pt>
                      <c:pt idx="12">
                        <c:v>10.449932648741038</c:v>
                      </c:pt>
                      <c:pt idx="13">
                        <c:v>9.5657075784629502</c:v>
                      </c:pt>
                      <c:pt idx="14">
                        <c:v>8.6010984108868538</c:v>
                      </c:pt>
                      <c:pt idx="15">
                        <c:v>6.1895754919466146</c:v>
                      </c:pt>
                      <c:pt idx="16">
                        <c:v>5.1445822270725117</c:v>
                      </c:pt>
                      <c:pt idx="17">
                        <c:v>4.099588962198407</c:v>
                      </c:pt>
                      <c:pt idx="18">
                        <c:v>4.1799730594964153</c:v>
                      </c:pt>
                      <c:pt idx="19">
                        <c:v>3.7780525730063754</c:v>
                      </c:pt>
                      <c:pt idx="20">
                        <c:v>4.5015094486884477</c:v>
                      </c:pt>
                      <c:pt idx="21">
                        <c:v>6.0288072973505988</c:v>
                      </c:pt>
                      <c:pt idx="22">
                        <c:v>8.1991779243968139</c:v>
                      </c:pt>
                      <c:pt idx="23">
                        <c:v>9.5657075784629502</c:v>
                      </c:pt>
                      <c:pt idx="24">
                        <c:v>10.339930977482075</c:v>
                      </c:pt>
                      <c:pt idx="25">
                        <c:v>9.4650137409258974</c:v>
                      </c:pt>
                      <c:pt idx="26">
                        <c:v>8.5105585737737073</c:v>
                      </c:pt>
                      <c:pt idx="27">
                        <c:v>6.1244206558932284</c:v>
                      </c:pt>
                      <c:pt idx="28">
                        <c:v>5.0904275581450209</c:v>
                      </c:pt>
                      <c:pt idx="29">
                        <c:v>4.0564344603968134</c:v>
                      </c:pt>
                      <c:pt idx="30">
                        <c:v>4.135972390992829</c:v>
                      </c:pt>
                      <c:pt idx="31">
                        <c:v>3.7382827380127499</c:v>
                      </c:pt>
                      <c:pt idx="32">
                        <c:v>4.4541241133768938</c:v>
                      </c:pt>
                      <c:pt idx="33">
                        <c:v>5.9653447947011964</c:v>
                      </c:pt>
                      <c:pt idx="34">
                        <c:v>8.1128689207936269</c:v>
                      </c:pt>
                      <c:pt idx="35">
                        <c:v>9.4650137409258974</c:v>
                      </c:pt>
                      <c:pt idx="36">
                        <c:v>10.229929306223111</c:v>
                      </c:pt>
                      <c:pt idx="37">
                        <c:v>9.3643199033888482</c:v>
                      </c:pt>
                      <c:pt idx="38">
                        <c:v>8.4200187366605608</c:v>
                      </c:pt>
                      <c:pt idx="39">
                        <c:v>6.059265819839843</c:v>
                      </c:pt>
                      <c:pt idx="40">
                        <c:v>5.0362728892175319</c:v>
                      </c:pt>
                      <c:pt idx="41">
                        <c:v>4.0132799585952208</c:v>
                      </c:pt>
                      <c:pt idx="42">
                        <c:v>4.0919717224892445</c:v>
                      </c:pt>
                      <c:pt idx="43">
                        <c:v>3.6985129030191248</c:v>
                      </c:pt>
                      <c:pt idx="44">
                        <c:v>4.4067387780653409</c:v>
                      </c:pt>
                      <c:pt idx="45">
                        <c:v>5.9018822920517948</c:v>
                      </c:pt>
                      <c:pt idx="46">
                        <c:v>8.0265599171904416</c:v>
                      </c:pt>
                      <c:pt idx="47">
                        <c:v>9.3643199033888482</c:v>
                      </c:pt>
                      <c:pt idx="48">
                        <c:v>10.119927634964148</c:v>
                      </c:pt>
                      <c:pt idx="49">
                        <c:v>9.2636260658517955</c:v>
                      </c:pt>
                      <c:pt idx="50">
                        <c:v>8.3294788995474143</c:v>
                      </c:pt>
                      <c:pt idx="51">
                        <c:v>5.9941109837864568</c:v>
                      </c:pt>
                      <c:pt idx="52">
                        <c:v>4.982118220290042</c:v>
                      </c:pt>
                      <c:pt idx="53">
                        <c:v>3.9701254567936268</c:v>
                      </c:pt>
                      <c:pt idx="54">
                        <c:v>4.047971053985659</c:v>
                      </c:pt>
                      <c:pt idx="55">
                        <c:v>3.6587430680254993</c:v>
                      </c:pt>
                      <c:pt idx="56">
                        <c:v>4.359353442753787</c:v>
                      </c:pt>
                      <c:pt idx="57">
                        <c:v>5.8384197894023924</c:v>
                      </c:pt>
                      <c:pt idx="58">
                        <c:v>7.9402509135872537</c:v>
                      </c:pt>
                      <c:pt idx="59">
                        <c:v>9.2636260658517955</c:v>
                      </c:pt>
                      <c:pt idx="60">
                        <c:v>10.009925963705186</c:v>
                      </c:pt>
                      <c:pt idx="61">
                        <c:v>9.1629322283147463</c:v>
                      </c:pt>
                      <c:pt idx="62">
                        <c:v>8.2389390624342678</c:v>
                      </c:pt>
                      <c:pt idx="63">
                        <c:v>5.9289561477330714</c:v>
                      </c:pt>
                      <c:pt idx="64">
                        <c:v>4.927963551362553</c:v>
                      </c:pt>
                      <c:pt idx="65">
                        <c:v>3.9269709549920337</c:v>
                      </c:pt>
                      <c:pt idx="66">
                        <c:v>4.0039703854820736</c:v>
                      </c:pt>
                      <c:pt idx="67">
                        <c:v>3.6189732330318747</c:v>
                      </c:pt>
                      <c:pt idx="68">
                        <c:v>4.311968107442234</c:v>
                      </c:pt>
                      <c:pt idx="69">
                        <c:v>5.7749572867529908</c:v>
                      </c:pt>
                      <c:pt idx="70">
                        <c:v>7.8539419099840675</c:v>
                      </c:pt>
                      <c:pt idx="71">
                        <c:v>9.1629322283147463</c:v>
                      </c:pt>
                      <c:pt idx="72">
                        <c:v>9.8591421208664514</c:v>
                      </c:pt>
                      <c:pt idx="73">
                        <c:v>9.0249070183315965</c:v>
                      </c:pt>
                      <c:pt idx="74">
                        <c:v>8.1148323610208486</c:v>
                      </c:pt>
                      <c:pt idx="75">
                        <c:v>5.8396457177439745</c:v>
                      </c:pt>
                      <c:pt idx="76">
                        <c:v>4.85373150565733</c:v>
                      </c:pt>
                      <c:pt idx="77">
                        <c:v>3.8678172935706843</c:v>
                      </c:pt>
                      <c:pt idx="78">
                        <c:v>3.9436568483465804</c:v>
                      </c:pt>
                      <c:pt idx="79">
                        <c:v>3.5644590744671016</c:v>
                      </c:pt>
                      <c:pt idx="80">
                        <c:v>4.2470150674501639</c:v>
                      </c:pt>
                      <c:pt idx="81">
                        <c:v>5.6879666081921831</c:v>
                      </c:pt>
                      <c:pt idx="82">
                        <c:v>7.7356345871413685</c:v>
                      </c:pt>
                      <c:pt idx="83">
                        <c:v>9.0249070183315965</c:v>
                      </c:pt>
                      <c:pt idx="84">
                        <c:v>9.7083582780277169</c:v>
                      </c:pt>
                      <c:pt idx="85">
                        <c:v>8.8868818083484484</c:v>
                      </c:pt>
                      <c:pt idx="86">
                        <c:v>7.9907256596074285</c:v>
                      </c:pt>
                      <c:pt idx="87">
                        <c:v>5.7503352877548783</c:v>
                      </c:pt>
                      <c:pt idx="88">
                        <c:v>4.779499459952107</c:v>
                      </c:pt>
                      <c:pt idx="89">
                        <c:v>3.8086636321493348</c:v>
                      </c:pt>
                      <c:pt idx="90">
                        <c:v>3.8833433112110867</c:v>
                      </c:pt>
                      <c:pt idx="91">
                        <c:v>3.5099449159023286</c:v>
                      </c:pt>
                      <c:pt idx="92">
                        <c:v>4.1820620274580937</c:v>
                      </c:pt>
                      <c:pt idx="93">
                        <c:v>5.6009759296313755</c:v>
                      </c:pt>
                      <c:pt idx="94">
                        <c:v>7.6173272642986696</c:v>
                      </c:pt>
                      <c:pt idx="95">
                        <c:v>8.8868818083484484</c:v>
                      </c:pt>
                      <c:pt idx="96">
                        <c:v>9.5575744351889842</c:v>
                      </c:pt>
                      <c:pt idx="97">
                        <c:v>8.7488565983653004</c:v>
                      </c:pt>
                      <c:pt idx="98">
                        <c:v>7.8666189581940094</c:v>
                      </c:pt>
                      <c:pt idx="99">
                        <c:v>5.6610248577657822</c:v>
                      </c:pt>
                      <c:pt idx="100">
                        <c:v>4.705267414246884</c:v>
                      </c:pt>
                      <c:pt idx="101">
                        <c:v>3.7495099707279853</c:v>
                      </c:pt>
                      <c:pt idx="102">
                        <c:v>3.823029774075593</c:v>
                      </c:pt>
                      <c:pt idx="103">
                        <c:v>3.455430757337556</c:v>
                      </c:pt>
                      <c:pt idx="104">
                        <c:v>4.1171089874660236</c:v>
                      </c:pt>
                      <c:pt idx="105">
                        <c:v>5.5139852510705669</c:v>
                      </c:pt>
                      <c:pt idx="106">
                        <c:v>7.4990199414559706</c:v>
                      </c:pt>
                      <c:pt idx="107">
                        <c:v>8.7488565983653004</c:v>
                      </c:pt>
                      <c:pt idx="108">
                        <c:v>9.4067905923502497</c:v>
                      </c:pt>
                      <c:pt idx="109">
                        <c:v>8.6108313883821506</c:v>
                      </c:pt>
                      <c:pt idx="110">
                        <c:v>7.7425122567805893</c:v>
                      </c:pt>
                      <c:pt idx="111">
                        <c:v>5.5717144277766861</c:v>
                      </c:pt>
                      <c:pt idx="112">
                        <c:v>4.631035368541661</c:v>
                      </c:pt>
                      <c:pt idx="113">
                        <c:v>3.6903563093066358</c:v>
                      </c:pt>
                      <c:pt idx="114">
                        <c:v>3.7627162369400997</c:v>
                      </c:pt>
                      <c:pt idx="115">
                        <c:v>3.400916598772783</c:v>
                      </c:pt>
                      <c:pt idx="116">
                        <c:v>4.0521559474739535</c:v>
                      </c:pt>
                      <c:pt idx="117">
                        <c:v>5.4269945725097593</c:v>
                      </c:pt>
                      <c:pt idx="118">
                        <c:v>7.3807126186132725</c:v>
                      </c:pt>
                      <c:pt idx="119">
                        <c:v>8.6108313883821506</c:v>
                      </c:pt>
                      <c:pt idx="120">
                        <c:v>9.2560067495115153</c:v>
                      </c:pt>
                      <c:pt idx="121">
                        <c:v>8.4728061783990025</c:v>
                      </c:pt>
                      <c:pt idx="122">
                        <c:v>7.6184055553671701</c:v>
                      </c:pt>
                      <c:pt idx="123">
                        <c:v>5.48240399778759</c:v>
                      </c:pt>
                      <c:pt idx="124">
                        <c:v>4.5568033228364389</c:v>
                      </c:pt>
                      <c:pt idx="125">
                        <c:v>3.6312026478852868</c:v>
                      </c:pt>
                      <c:pt idx="126">
                        <c:v>3.7024026998046065</c:v>
                      </c:pt>
                      <c:pt idx="127">
                        <c:v>3.3464024402080099</c:v>
                      </c:pt>
                      <c:pt idx="128">
                        <c:v>3.9872029074818833</c:v>
                      </c:pt>
                      <c:pt idx="129">
                        <c:v>5.3400038939489507</c:v>
                      </c:pt>
                      <c:pt idx="130">
                        <c:v>7.2624052957705736</c:v>
                      </c:pt>
                      <c:pt idx="131">
                        <c:v>8.4728061783990025</c:v>
                      </c:pt>
                      <c:pt idx="132">
                        <c:v>9.1052229066727826</c:v>
                      </c:pt>
                      <c:pt idx="133">
                        <c:v>8.3347809684158527</c:v>
                      </c:pt>
                      <c:pt idx="134">
                        <c:v>7.4942988539537509</c:v>
                      </c:pt>
                      <c:pt idx="135">
                        <c:v>5.3930935677984939</c:v>
                      </c:pt>
                      <c:pt idx="136">
                        <c:v>4.4825712771312158</c:v>
                      </c:pt>
                      <c:pt idx="137">
                        <c:v>3.5720489864639369</c:v>
                      </c:pt>
                      <c:pt idx="138">
                        <c:v>3.6420891626691123</c:v>
                      </c:pt>
                      <c:pt idx="139">
                        <c:v>3.291888281643236</c:v>
                      </c:pt>
                      <c:pt idx="140">
                        <c:v>3.9222498674898136</c:v>
                      </c:pt>
                      <c:pt idx="141">
                        <c:v>5.253013215388143</c:v>
                      </c:pt>
                      <c:pt idx="142">
                        <c:v>7.1440979729278746</c:v>
                      </c:pt>
                      <c:pt idx="143">
                        <c:v>8.3347809684158527</c:v>
                      </c:pt>
                      <c:pt idx="144">
                        <c:v>8.9544390638340481</c:v>
                      </c:pt>
                      <c:pt idx="145">
                        <c:v>8.1967557584327047</c:v>
                      </c:pt>
                      <c:pt idx="146">
                        <c:v>7.3701921525403318</c:v>
                      </c:pt>
                      <c:pt idx="147">
                        <c:v>5.3037831378093978</c:v>
                      </c:pt>
                      <c:pt idx="148">
                        <c:v>4.4083392314259928</c:v>
                      </c:pt>
                      <c:pt idx="149">
                        <c:v>3.5128953250425878</c:v>
                      </c:pt>
                      <c:pt idx="150">
                        <c:v>3.5817756255336191</c:v>
                      </c:pt>
                      <c:pt idx="151">
                        <c:v>3.2373741230784634</c:v>
                      </c:pt>
                      <c:pt idx="152">
                        <c:v>3.8572968274977435</c:v>
                      </c:pt>
                      <c:pt idx="153">
                        <c:v>5.1660225368273354</c:v>
                      </c:pt>
                      <c:pt idx="154">
                        <c:v>7.0257906500851757</c:v>
                      </c:pt>
                      <c:pt idx="155">
                        <c:v>8.1967557584327047</c:v>
                      </c:pt>
                      <c:pt idx="156">
                        <c:v>8.8036552209953136</c:v>
                      </c:pt>
                      <c:pt idx="157">
                        <c:v>8.0587305484495566</c:v>
                      </c:pt>
                      <c:pt idx="158">
                        <c:v>7.2460854511269117</c:v>
                      </c:pt>
                      <c:pt idx="159">
                        <c:v>5.2144727078203008</c:v>
                      </c:pt>
                      <c:pt idx="160">
                        <c:v>4.3341071857207698</c:v>
                      </c:pt>
                      <c:pt idx="161">
                        <c:v>3.4537416636212379</c:v>
                      </c:pt>
                      <c:pt idx="162">
                        <c:v>3.5214620883981249</c:v>
                      </c:pt>
                      <c:pt idx="163">
                        <c:v>3.1828599645136899</c:v>
                      </c:pt>
                      <c:pt idx="164">
                        <c:v>3.7923437875056738</c:v>
                      </c:pt>
                      <c:pt idx="165">
                        <c:v>5.0790318582665268</c:v>
                      </c:pt>
                      <c:pt idx="166">
                        <c:v>6.9074833272424767</c:v>
                      </c:pt>
                      <c:pt idx="167">
                        <c:v>8.0587305484495566</c:v>
                      </c:pt>
                      <c:pt idx="168">
                        <c:v>8.6528713781565809</c:v>
                      </c:pt>
                      <c:pt idx="169">
                        <c:v>7.9207053384664068</c:v>
                      </c:pt>
                      <c:pt idx="170">
                        <c:v>7.1219787497134925</c:v>
                      </c:pt>
                      <c:pt idx="171">
                        <c:v>5.1251622778312047</c:v>
                      </c:pt>
                      <c:pt idx="172">
                        <c:v>4.2598751400155468</c:v>
                      </c:pt>
                      <c:pt idx="173">
                        <c:v>3.3945880021998889</c:v>
                      </c:pt>
                      <c:pt idx="174">
                        <c:v>3.4611485512626317</c:v>
                      </c:pt>
                      <c:pt idx="175">
                        <c:v>3.1283458059489173</c:v>
                      </c:pt>
                      <c:pt idx="176">
                        <c:v>3.7273907475136037</c:v>
                      </c:pt>
                      <c:pt idx="177">
                        <c:v>4.9920411797057191</c:v>
                      </c:pt>
                      <c:pt idx="178">
                        <c:v>6.7891760043997778</c:v>
                      </c:pt>
                      <c:pt idx="179">
                        <c:v>7.9207053384664077</c:v>
                      </c:pt>
                      <c:pt idx="180">
                        <c:v>8.5020875353178411</c:v>
                      </c:pt>
                      <c:pt idx="181">
                        <c:v>7.7826801284832534</c:v>
                      </c:pt>
                      <c:pt idx="182">
                        <c:v>6.9978720483000689</c:v>
                      </c:pt>
                      <c:pt idx="183">
                        <c:v>5.035851847842105</c:v>
                      </c:pt>
                      <c:pt idx="184">
                        <c:v>4.1856430943103211</c:v>
                      </c:pt>
                      <c:pt idx="185">
                        <c:v>3.3354343407785372</c:v>
                      </c:pt>
                      <c:pt idx="186">
                        <c:v>3.4008350141271366</c:v>
                      </c:pt>
                      <c:pt idx="187">
                        <c:v>3.0738316473841429</c:v>
                      </c:pt>
                      <c:pt idx="188">
                        <c:v>3.6624377075215313</c:v>
                      </c:pt>
                      <c:pt idx="189">
                        <c:v>4.9050505011449079</c:v>
                      </c:pt>
                      <c:pt idx="190">
                        <c:v>6.6708686815570744</c:v>
                      </c:pt>
                      <c:pt idx="191">
                        <c:v>7.7826801284832534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7473-411A-BED4-BE3339773F0D}"/>
                  </c:ext>
                </c:extLst>
              </c15:ser>
            </c15:filteredBarSeries>
            <c15:filteredBa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LC!$D$11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LC!$E$11:$GN$11</c15:sqref>
                        </c15:formulaRef>
                      </c:ext>
                    </c:extLst>
                    <c:numCache>
                      <c:formatCode>General</c:formatCode>
                      <c:ptCount val="19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7473-411A-BED4-BE3339773F0D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5"/>
          <c:order val="4"/>
          <c:tx>
            <c:strRef>
              <c:f>LC!$D$160</c:f>
              <c:strCache>
                <c:ptCount val="1"/>
              </c:strCache>
            </c:strRef>
          </c:tx>
          <c:spPr>
            <a:ln w="28575" cap="rnd">
              <a:solidFill>
                <a:srgbClr val="809EC2">
                  <a:lumMod val="75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LC!$E$160:$GN$160</c:f>
              <c:numCache>
                <c:formatCode>General</c:formatCode>
                <c:ptCount val="192"/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473-411A-BED4-BE3339773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568544"/>
        <c:axId val="222569104"/>
      </c:lineChart>
      <c:catAx>
        <c:axId val="222568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2569104"/>
        <c:crosses val="autoZero"/>
        <c:auto val="1"/>
        <c:lblAlgn val="ctr"/>
        <c:lblOffset val="100"/>
        <c:noMultiLvlLbl val="0"/>
      </c:catAx>
      <c:valAx>
        <c:axId val="22256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2568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EU28: storage  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LC!$D$159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LC!$E$159:$GN$159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0-2BDE-4424-9384-70EB334C6F89}"/>
            </c:ext>
          </c:extLst>
        </c:ser>
        <c:ser>
          <c:idx val="1"/>
          <c:order val="1"/>
          <c:tx>
            <c:strRef>
              <c:f>LC!$D$161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LC!$E$161:$GN$161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1-2BDE-4424-9384-70EB334C6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2572464"/>
        <c:axId val="222573024"/>
      </c:barChart>
      <c:catAx>
        <c:axId val="22257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2573024"/>
        <c:crosses val="autoZero"/>
        <c:auto val="1"/>
        <c:lblAlgn val="ctr"/>
        <c:lblOffset val="100"/>
        <c:noMultiLvlLbl val="0"/>
      </c:catAx>
      <c:valAx>
        <c:axId val="22257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257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LC!$D$25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>
                <a:lumMod val="50000"/>
              </a:srgbClr>
            </a:solidFill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LC!$E$25:$GN$25</c:f>
              <c:numCache>
                <c:formatCode>General</c:formatCode>
                <c:ptCount val="192"/>
                <c:pt idx="0">
                  <c:v>3.3064935064935068</c:v>
                </c:pt>
                <c:pt idx="1">
                  <c:v>3.3064935064935064</c:v>
                </c:pt>
                <c:pt idx="2">
                  <c:v>3.3064935064935068</c:v>
                </c:pt>
                <c:pt idx="3">
                  <c:v>2.7264069264069262</c:v>
                </c:pt>
                <c:pt idx="4">
                  <c:v>2.7264069264069262</c:v>
                </c:pt>
                <c:pt idx="5">
                  <c:v>2.7264069264069262</c:v>
                </c:pt>
                <c:pt idx="6">
                  <c:v>2.7264069264069266</c:v>
                </c:pt>
                <c:pt idx="7">
                  <c:v>2.7264069264069262</c:v>
                </c:pt>
                <c:pt idx="8">
                  <c:v>2.7264069264069262</c:v>
                </c:pt>
                <c:pt idx="9">
                  <c:v>2.7264069264069266</c:v>
                </c:pt>
                <c:pt idx="10">
                  <c:v>3.3064935064935068</c:v>
                </c:pt>
                <c:pt idx="11">
                  <c:v>3.3064935064935064</c:v>
                </c:pt>
                <c:pt idx="12">
                  <c:v>2.9610389610389616</c:v>
                </c:pt>
                <c:pt idx="13">
                  <c:v>2.9610389610389616</c:v>
                </c:pt>
                <c:pt idx="14">
                  <c:v>2.9610389610389616</c:v>
                </c:pt>
                <c:pt idx="15">
                  <c:v>2.4415584415584419</c:v>
                </c:pt>
                <c:pt idx="16">
                  <c:v>2.4415584415584419</c:v>
                </c:pt>
                <c:pt idx="17">
                  <c:v>2.4415584415584419</c:v>
                </c:pt>
                <c:pt idx="18">
                  <c:v>2.4415584415584419</c:v>
                </c:pt>
                <c:pt idx="19">
                  <c:v>2.4415584415584419</c:v>
                </c:pt>
                <c:pt idx="20">
                  <c:v>2.4415584415584419</c:v>
                </c:pt>
                <c:pt idx="21">
                  <c:v>2.4415584415584419</c:v>
                </c:pt>
                <c:pt idx="22">
                  <c:v>2.9610389610389616</c:v>
                </c:pt>
                <c:pt idx="23">
                  <c:v>2.9610389610389616</c:v>
                </c:pt>
                <c:pt idx="24">
                  <c:v>3.5229247646011652</c:v>
                </c:pt>
                <c:pt idx="25">
                  <c:v>2.8183398116809322</c:v>
                </c:pt>
                <c:pt idx="26">
                  <c:v>2.8183398116809326</c:v>
                </c:pt>
                <c:pt idx="27">
                  <c:v>2.3238942306842776</c:v>
                </c:pt>
                <c:pt idx="28">
                  <c:v>2.323894230684278</c:v>
                </c:pt>
                <c:pt idx="29">
                  <c:v>2.3238942306842776</c:v>
                </c:pt>
                <c:pt idx="30">
                  <c:v>2.3238942306842776</c:v>
                </c:pt>
                <c:pt idx="31">
                  <c:v>2.3238942306842776</c:v>
                </c:pt>
                <c:pt idx="32">
                  <c:v>2.3238942306842776</c:v>
                </c:pt>
                <c:pt idx="33">
                  <c:v>2.3486165097341103</c:v>
                </c:pt>
                <c:pt idx="34">
                  <c:v>2.8183398116809326</c:v>
                </c:pt>
                <c:pt idx="35">
                  <c:v>2.8183398116809322</c:v>
                </c:pt>
                <c:pt idx="36">
                  <c:v>2.5831081947904364</c:v>
                </c:pt>
                <c:pt idx="37">
                  <c:v>2.5831081947904364</c:v>
                </c:pt>
                <c:pt idx="38">
                  <c:v>2.5831081947904364</c:v>
                </c:pt>
                <c:pt idx="39">
                  <c:v>2.3632646518447458</c:v>
                </c:pt>
                <c:pt idx="40">
                  <c:v>2.2546718493447466</c:v>
                </c:pt>
                <c:pt idx="41">
                  <c:v>2.2546718493447457</c:v>
                </c:pt>
                <c:pt idx="42">
                  <c:v>2.2546718493447462</c:v>
                </c:pt>
                <c:pt idx="43">
                  <c:v>2.2546718493447462</c:v>
                </c:pt>
                <c:pt idx="44">
                  <c:v>2.2546718493447457</c:v>
                </c:pt>
                <c:pt idx="45">
                  <c:v>2.7056062192136952</c:v>
                </c:pt>
                <c:pt idx="46">
                  <c:v>2.5831081947904364</c:v>
                </c:pt>
                <c:pt idx="47">
                  <c:v>2.5831081947904369</c:v>
                </c:pt>
                <c:pt idx="48">
                  <c:v>2.3478765778999411</c:v>
                </c:pt>
                <c:pt idx="49">
                  <c:v>2.3478765778999411</c:v>
                </c:pt>
                <c:pt idx="50">
                  <c:v>2.3478765778999406</c:v>
                </c:pt>
                <c:pt idx="51">
                  <c:v>2.3478765778999411</c:v>
                </c:pt>
                <c:pt idx="52">
                  <c:v>2.0664865558323497</c:v>
                </c:pt>
                <c:pt idx="53">
                  <c:v>2.0664865558323493</c:v>
                </c:pt>
                <c:pt idx="54">
                  <c:v>2.0664865558323493</c:v>
                </c:pt>
                <c:pt idx="55">
                  <c:v>2.0664865558323493</c:v>
                </c:pt>
                <c:pt idx="56">
                  <c:v>2.0664865558323489</c:v>
                </c:pt>
                <c:pt idx="57">
                  <c:v>2.3478765778999411</c:v>
                </c:pt>
                <c:pt idx="58">
                  <c:v>2.3478765778999406</c:v>
                </c:pt>
                <c:pt idx="59">
                  <c:v>2.3478765778999406</c:v>
                </c:pt>
                <c:pt idx="60">
                  <c:v>2.1126449610094444</c:v>
                </c:pt>
                <c:pt idx="61">
                  <c:v>2.1126449610094444</c:v>
                </c:pt>
                <c:pt idx="62">
                  <c:v>2.1126449610094449</c:v>
                </c:pt>
                <c:pt idx="63">
                  <c:v>1.8783012623199524</c:v>
                </c:pt>
                <c:pt idx="64">
                  <c:v>1.8783012623199531</c:v>
                </c:pt>
                <c:pt idx="65">
                  <c:v>1.8783012623199529</c:v>
                </c:pt>
                <c:pt idx="66">
                  <c:v>1.8783012623199531</c:v>
                </c:pt>
                <c:pt idx="67">
                  <c:v>1.8783012623199529</c:v>
                </c:pt>
                <c:pt idx="68">
                  <c:v>1.8783012623199529</c:v>
                </c:pt>
                <c:pt idx="69">
                  <c:v>1.8783012623199529</c:v>
                </c:pt>
                <c:pt idx="70">
                  <c:v>2.1126449610094449</c:v>
                </c:pt>
                <c:pt idx="71">
                  <c:v>2.1126449610094449</c:v>
                </c:pt>
                <c:pt idx="72">
                  <c:v>1.963068776596812</c:v>
                </c:pt>
                <c:pt idx="73">
                  <c:v>1.963068776596812</c:v>
                </c:pt>
                <c:pt idx="74">
                  <c:v>1.963068776596812</c:v>
                </c:pt>
                <c:pt idx="75">
                  <c:v>1.6901159688075558</c:v>
                </c:pt>
                <c:pt idx="76">
                  <c:v>1.6901159688075558</c:v>
                </c:pt>
                <c:pt idx="77">
                  <c:v>1.690115968807556</c:v>
                </c:pt>
                <c:pt idx="78">
                  <c:v>1.690115968807556</c:v>
                </c:pt>
                <c:pt idx="79">
                  <c:v>1.690115968807556</c:v>
                </c:pt>
                <c:pt idx="80">
                  <c:v>1.690115968807556</c:v>
                </c:pt>
                <c:pt idx="81">
                  <c:v>1.690115968807556</c:v>
                </c:pt>
                <c:pt idx="82">
                  <c:v>1.9630687765968118</c:v>
                </c:pt>
                <c:pt idx="83">
                  <c:v>1.9630687765968118</c:v>
                </c:pt>
                <c:pt idx="84">
                  <c:v>1.8134925921841794</c:v>
                </c:pt>
                <c:pt idx="85">
                  <c:v>1.8134925921841794</c:v>
                </c:pt>
                <c:pt idx="86">
                  <c:v>1.8134925921841791</c:v>
                </c:pt>
                <c:pt idx="87">
                  <c:v>1.5704550212774495</c:v>
                </c:pt>
                <c:pt idx="88">
                  <c:v>1.5704550212774495</c:v>
                </c:pt>
                <c:pt idx="89">
                  <c:v>1.5704550212774495</c:v>
                </c:pt>
                <c:pt idx="90">
                  <c:v>1.5704550212774495</c:v>
                </c:pt>
                <c:pt idx="91">
                  <c:v>1.5704550212774495</c:v>
                </c:pt>
                <c:pt idx="92">
                  <c:v>1.5704550212774495</c:v>
                </c:pt>
                <c:pt idx="93">
                  <c:v>1.5704550212774497</c:v>
                </c:pt>
                <c:pt idx="94">
                  <c:v>1.8134925921841794</c:v>
                </c:pt>
                <c:pt idx="95">
                  <c:v>1.8134925921841794</c:v>
                </c:pt>
                <c:pt idx="96">
                  <c:v>1.6639164077715463</c:v>
                </c:pt>
                <c:pt idx="97">
                  <c:v>1.663916407771546</c:v>
                </c:pt>
                <c:pt idx="98">
                  <c:v>1.6639164077715463</c:v>
                </c:pt>
                <c:pt idx="99">
                  <c:v>1.8134925921841794</c:v>
                </c:pt>
                <c:pt idx="100">
                  <c:v>1.4507940737473437</c:v>
                </c:pt>
                <c:pt idx="101">
                  <c:v>1.4507940737473435</c:v>
                </c:pt>
                <c:pt idx="102">
                  <c:v>1.4507940737473435</c:v>
                </c:pt>
                <c:pt idx="103">
                  <c:v>1.4507940737473435</c:v>
                </c:pt>
                <c:pt idx="104">
                  <c:v>1.4507940737473437</c:v>
                </c:pt>
                <c:pt idx="105">
                  <c:v>1.7409528884968124</c:v>
                </c:pt>
                <c:pt idx="106">
                  <c:v>1.6639164077715463</c:v>
                </c:pt>
                <c:pt idx="107">
                  <c:v>1.6639164077715463</c:v>
                </c:pt>
                <c:pt idx="108">
                  <c:v>1.5143402233589138</c:v>
                </c:pt>
                <c:pt idx="109">
                  <c:v>1.5143402233589138</c:v>
                </c:pt>
                <c:pt idx="110">
                  <c:v>1.5143402233589138</c:v>
                </c:pt>
                <c:pt idx="111">
                  <c:v>1.3311331262172372</c:v>
                </c:pt>
                <c:pt idx="112">
                  <c:v>1.331133126217237</c:v>
                </c:pt>
                <c:pt idx="113">
                  <c:v>1.331133126217237</c:v>
                </c:pt>
                <c:pt idx="114">
                  <c:v>1.331133126217237</c:v>
                </c:pt>
                <c:pt idx="115">
                  <c:v>1.331133126217237</c:v>
                </c:pt>
                <c:pt idx="116">
                  <c:v>1.331133126217237</c:v>
                </c:pt>
                <c:pt idx="117">
                  <c:v>1.5973597514606843</c:v>
                </c:pt>
                <c:pt idx="118">
                  <c:v>1.5143402233589138</c:v>
                </c:pt>
                <c:pt idx="119">
                  <c:v>1.5143402233589138</c:v>
                </c:pt>
                <c:pt idx="120">
                  <c:v>1.364764038946281</c:v>
                </c:pt>
                <c:pt idx="121">
                  <c:v>1.364764038946281</c:v>
                </c:pt>
                <c:pt idx="122">
                  <c:v>1.364764038946281</c:v>
                </c:pt>
                <c:pt idx="123">
                  <c:v>1.211472178687131</c:v>
                </c:pt>
                <c:pt idx="124">
                  <c:v>1.2114721786871312</c:v>
                </c:pt>
                <c:pt idx="125">
                  <c:v>1.2114721786871312</c:v>
                </c:pt>
                <c:pt idx="126">
                  <c:v>1.2114721786871312</c:v>
                </c:pt>
                <c:pt idx="127">
                  <c:v>1.211472178687131</c:v>
                </c:pt>
                <c:pt idx="128">
                  <c:v>1.2114721786871312</c:v>
                </c:pt>
                <c:pt idx="129">
                  <c:v>1.211472178687131</c:v>
                </c:pt>
                <c:pt idx="130">
                  <c:v>1.364764038946281</c:v>
                </c:pt>
                <c:pt idx="131">
                  <c:v>1.364764038946281</c:v>
                </c:pt>
                <c:pt idx="132">
                  <c:v>1.3015514908972841</c:v>
                </c:pt>
                <c:pt idx="133">
                  <c:v>1.3015514908972841</c:v>
                </c:pt>
                <c:pt idx="134">
                  <c:v>1.3015514908972841</c:v>
                </c:pt>
                <c:pt idx="135">
                  <c:v>1.0918112311570245</c:v>
                </c:pt>
                <c:pt idx="136">
                  <c:v>1.0918112311570245</c:v>
                </c:pt>
                <c:pt idx="137">
                  <c:v>1.0918112311570245</c:v>
                </c:pt>
                <c:pt idx="138">
                  <c:v>1.0918112311570249</c:v>
                </c:pt>
                <c:pt idx="139">
                  <c:v>1.0918112311570245</c:v>
                </c:pt>
                <c:pt idx="140">
                  <c:v>1.0918112311570245</c:v>
                </c:pt>
                <c:pt idx="141">
                  <c:v>1.3101734773884295</c:v>
                </c:pt>
                <c:pt idx="142">
                  <c:v>1.3015514908972841</c:v>
                </c:pt>
                <c:pt idx="143">
                  <c:v>1.3015514908972841</c:v>
                </c:pt>
                <c:pt idx="144">
                  <c:v>1.2383389428482878</c:v>
                </c:pt>
                <c:pt idx="145">
                  <c:v>1.2383389428482878</c:v>
                </c:pt>
                <c:pt idx="146">
                  <c:v>1.2383389428482878</c:v>
                </c:pt>
                <c:pt idx="147">
                  <c:v>1.0412411927178276</c:v>
                </c:pt>
                <c:pt idx="148">
                  <c:v>1.0412411927178276</c:v>
                </c:pt>
                <c:pt idx="149">
                  <c:v>1.0412411927178276</c:v>
                </c:pt>
                <c:pt idx="150">
                  <c:v>1.0412411927178276</c:v>
                </c:pt>
                <c:pt idx="151">
                  <c:v>1.0412411927178276</c:v>
                </c:pt>
                <c:pt idx="152">
                  <c:v>1.0412411927178276</c:v>
                </c:pt>
                <c:pt idx="153">
                  <c:v>1.0412411927178273</c:v>
                </c:pt>
                <c:pt idx="154">
                  <c:v>1.2383389428482878</c:v>
                </c:pt>
                <c:pt idx="155">
                  <c:v>1.2383389428482878</c:v>
                </c:pt>
                <c:pt idx="156">
                  <c:v>1.1751263947992914</c:v>
                </c:pt>
                <c:pt idx="157">
                  <c:v>1.1751263947992914</c:v>
                </c:pt>
                <c:pt idx="158">
                  <c:v>1.1751263947992914</c:v>
                </c:pt>
                <c:pt idx="159">
                  <c:v>0.99067115427863039</c:v>
                </c:pt>
                <c:pt idx="160">
                  <c:v>0.99067115427863028</c:v>
                </c:pt>
                <c:pt idx="161">
                  <c:v>0.99067115427863028</c:v>
                </c:pt>
                <c:pt idx="162">
                  <c:v>0.99067115427863039</c:v>
                </c:pt>
                <c:pt idx="163">
                  <c:v>0.99067115427863051</c:v>
                </c:pt>
                <c:pt idx="164">
                  <c:v>0.99067115427863051</c:v>
                </c:pt>
                <c:pt idx="165">
                  <c:v>0.99067115427863039</c:v>
                </c:pt>
                <c:pt idx="166">
                  <c:v>1.1751263947992914</c:v>
                </c:pt>
                <c:pt idx="167">
                  <c:v>1.1751263947992914</c:v>
                </c:pt>
                <c:pt idx="168">
                  <c:v>1.1119138467502951</c:v>
                </c:pt>
                <c:pt idx="169">
                  <c:v>1.1119138467502951</c:v>
                </c:pt>
                <c:pt idx="170">
                  <c:v>1.1119138467502951</c:v>
                </c:pt>
                <c:pt idx="171">
                  <c:v>0.94010111583943312</c:v>
                </c:pt>
                <c:pt idx="172">
                  <c:v>0.94010111583943312</c:v>
                </c:pt>
                <c:pt idx="173">
                  <c:v>0.94010111583943312</c:v>
                </c:pt>
                <c:pt idx="174">
                  <c:v>0.94010111583943312</c:v>
                </c:pt>
                <c:pt idx="175">
                  <c:v>0.94010111583943312</c:v>
                </c:pt>
                <c:pt idx="176">
                  <c:v>0.94010111583943312</c:v>
                </c:pt>
                <c:pt idx="177">
                  <c:v>0.94010111583943312</c:v>
                </c:pt>
                <c:pt idx="178">
                  <c:v>1.1119138467502951</c:v>
                </c:pt>
                <c:pt idx="179">
                  <c:v>1.1119138467502951</c:v>
                </c:pt>
                <c:pt idx="180">
                  <c:v>1.0487012987012985</c:v>
                </c:pt>
                <c:pt idx="181">
                  <c:v>1.0487012987012985</c:v>
                </c:pt>
                <c:pt idx="182">
                  <c:v>1.0487012987012985</c:v>
                </c:pt>
                <c:pt idx="183">
                  <c:v>0.88953107740023618</c:v>
                </c:pt>
                <c:pt idx="184">
                  <c:v>0.88953107740023618</c:v>
                </c:pt>
                <c:pt idx="185">
                  <c:v>0.88953107740023618</c:v>
                </c:pt>
                <c:pt idx="186">
                  <c:v>0.88953107740023607</c:v>
                </c:pt>
                <c:pt idx="187">
                  <c:v>0.88953107740023607</c:v>
                </c:pt>
                <c:pt idx="188">
                  <c:v>0.88953107740023618</c:v>
                </c:pt>
                <c:pt idx="189">
                  <c:v>1.0674372928802833</c:v>
                </c:pt>
                <c:pt idx="190">
                  <c:v>1.28092475145634</c:v>
                </c:pt>
                <c:pt idx="191">
                  <c:v>1.0808982683982682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9A-4524-89C4-6A627F93B8F2}"/>
            </c:ext>
          </c:extLst>
        </c:ser>
        <c:ser>
          <c:idx val="1"/>
          <c:order val="1"/>
          <c:tx>
            <c:strRef>
              <c:f>LC!$D$26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LC!$E$26:$GN$26</c:f>
              <c:numCache>
                <c:formatCode>General</c:formatCode>
                <c:ptCount val="192"/>
                <c:pt idx="0">
                  <c:v>1.5857128320910929</c:v>
                </c:pt>
                <c:pt idx="1">
                  <c:v>1.5247207279871964</c:v>
                </c:pt>
                <c:pt idx="2">
                  <c:v>0.86527777777777781</c:v>
                </c:pt>
                <c:pt idx="3">
                  <c:v>0.93619466846098187</c:v>
                </c:pt>
                <c:pt idx="4">
                  <c:v>1.6922545810498142</c:v>
                </c:pt>
                <c:pt idx="5">
                  <c:v>0.86527777777777759</c:v>
                </c:pt>
                <c:pt idx="6">
                  <c:v>3.1976833696441544</c:v>
                </c:pt>
                <c:pt idx="7">
                  <c:v>2.6246871628910462</c:v>
                </c:pt>
                <c:pt idx="8">
                  <c:v>2.4768652960638375</c:v>
                </c:pt>
                <c:pt idx="9">
                  <c:v>1.3616373519930445</c:v>
                </c:pt>
                <c:pt idx="10">
                  <c:v>2.1196089359871966</c:v>
                </c:pt>
                <c:pt idx="11">
                  <c:v>1.9170374623941235</c:v>
                </c:pt>
                <c:pt idx="12">
                  <c:v>0.5541666666666667</c:v>
                </c:pt>
                <c:pt idx="13">
                  <c:v>0.55416666666666692</c:v>
                </c:pt>
                <c:pt idx="14">
                  <c:v>0.953077130528587</c:v>
                </c:pt>
                <c:pt idx="15">
                  <c:v>1.5129095404582285</c:v>
                </c:pt>
                <c:pt idx="16">
                  <c:v>2.4382930807079464</c:v>
                </c:pt>
                <c:pt idx="17">
                  <c:v>2.1224616805515764</c:v>
                </c:pt>
                <c:pt idx="18">
                  <c:v>2.886572258533044</c:v>
                </c:pt>
                <c:pt idx="19">
                  <c:v>0.82633774226418577</c:v>
                </c:pt>
                <c:pt idx="20">
                  <c:v>2.1506573534183824</c:v>
                </c:pt>
                <c:pt idx="21">
                  <c:v>1.384711158175749</c:v>
                </c:pt>
                <c:pt idx="22">
                  <c:v>0.73106480676779761</c:v>
                </c:pt>
                <c:pt idx="23">
                  <c:v>1.0068788476661474</c:v>
                </c:pt>
                <c:pt idx="24">
                  <c:v>0.5541666666666667</c:v>
                </c:pt>
                <c:pt idx="25">
                  <c:v>0.5541666666666667</c:v>
                </c:pt>
                <c:pt idx="26">
                  <c:v>0.55416666666666625</c:v>
                </c:pt>
                <c:pt idx="27">
                  <c:v>0.64733326333687202</c:v>
                </c:pt>
                <c:pt idx="28">
                  <c:v>1.9068147346293678</c:v>
                </c:pt>
                <c:pt idx="29">
                  <c:v>1.7508581982666342</c:v>
                </c:pt>
                <c:pt idx="30">
                  <c:v>3.2666666666666662</c:v>
                </c:pt>
                <c:pt idx="31">
                  <c:v>2.7696939174083468</c:v>
                </c:pt>
                <c:pt idx="32">
                  <c:v>2.3772932296203786</c:v>
                </c:pt>
                <c:pt idx="33">
                  <c:v>1.6766592038196404</c:v>
                </c:pt>
                <c:pt idx="34">
                  <c:v>1.1232689125507562</c:v>
                </c:pt>
                <c:pt idx="35">
                  <c:v>0.85654259294512425</c:v>
                </c:pt>
                <c:pt idx="36">
                  <c:v>0.5541666666666667</c:v>
                </c:pt>
                <c:pt idx="37">
                  <c:v>0.55416666666666692</c:v>
                </c:pt>
                <c:pt idx="38">
                  <c:v>0.57101130923423016</c:v>
                </c:pt>
                <c:pt idx="39">
                  <c:v>0.60796284217640384</c:v>
                </c:pt>
                <c:pt idx="40">
                  <c:v>1.548392060131937</c:v>
                </c:pt>
                <c:pt idx="41">
                  <c:v>1.8889798079627953</c:v>
                </c:pt>
                <c:pt idx="42">
                  <c:v>2.0733244816141383</c:v>
                </c:pt>
                <c:pt idx="43">
                  <c:v>1.1329363132625505</c:v>
                </c:pt>
                <c:pt idx="44">
                  <c:v>2.4088882303224475</c:v>
                </c:pt>
                <c:pt idx="45">
                  <c:v>1.3311121949031746</c:v>
                </c:pt>
                <c:pt idx="46">
                  <c:v>0.57101130923423016</c:v>
                </c:pt>
                <c:pt idx="47">
                  <c:v>0.57101130923422927</c:v>
                </c:pt>
                <c:pt idx="48">
                  <c:v>0.61180149262150052</c:v>
                </c:pt>
                <c:pt idx="49">
                  <c:v>0.5541666666666667</c:v>
                </c:pt>
                <c:pt idx="50">
                  <c:v>0.5541666666666667</c:v>
                </c:pt>
                <c:pt idx="51">
                  <c:v>0.7441009161212091</c:v>
                </c:pt>
                <c:pt idx="52">
                  <c:v>1.2297410577129324</c:v>
                </c:pt>
                <c:pt idx="53">
                  <c:v>1.6851977932897877</c:v>
                </c:pt>
                <c:pt idx="54">
                  <c:v>1.22315029635429</c:v>
                </c:pt>
                <c:pt idx="55">
                  <c:v>2.3444599311004022</c:v>
                </c:pt>
                <c:pt idx="56">
                  <c:v>1.9417266537427176</c:v>
                </c:pt>
                <c:pt idx="57">
                  <c:v>0.88226806903991362</c:v>
                </c:pt>
                <c:pt idx="58">
                  <c:v>0.61180149262150052</c:v>
                </c:pt>
                <c:pt idx="59">
                  <c:v>0.61180149262149963</c:v>
                </c:pt>
                <c:pt idx="60">
                  <c:v>0.5541666666666667</c:v>
                </c:pt>
                <c:pt idx="61">
                  <c:v>0.55416666666666647</c:v>
                </c:pt>
                <c:pt idx="62">
                  <c:v>0.57101130923422927</c:v>
                </c:pt>
                <c:pt idx="63">
                  <c:v>1.3499719998554673</c:v>
                </c:pt>
                <c:pt idx="64">
                  <c:v>1.275306310958839</c:v>
                </c:pt>
                <c:pt idx="65">
                  <c:v>2.0251299082632155</c:v>
                </c:pt>
                <c:pt idx="66">
                  <c:v>2.422355375619663</c:v>
                </c:pt>
                <c:pt idx="67">
                  <c:v>2.3291498318472081</c:v>
                </c:pt>
                <c:pt idx="68">
                  <c:v>0.69701565508135577</c:v>
                </c:pt>
                <c:pt idx="69">
                  <c:v>1.4225227048303686</c:v>
                </c:pt>
                <c:pt idx="70">
                  <c:v>1.3362042110999119</c:v>
                </c:pt>
                <c:pt idx="71">
                  <c:v>0.57101130923422994</c:v>
                </c:pt>
                <c:pt idx="72">
                  <c:v>1.3208333333333333</c:v>
                </c:pt>
                <c:pt idx="73">
                  <c:v>1.3208333333333331</c:v>
                </c:pt>
                <c:pt idx="74">
                  <c:v>1.3208333333333331</c:v>
                </c:pt>
                <c:pt idx="75">
                  <c:v>1.2146483878198082</c:v>
                </c:pt>
                <c:pt idx="76">
                  <c:v>0.71890721979178807</c:v>
                </c:pt>
                <c:pt idx="77">
                  <c:v>1.0720064724919092</c:v>
                </c:pt>
                <c:pt idx="78">
                  <c:v>1.0814132687779576</c:v>
                </c:pt>
                <c:pt idx="79">
                  <c:v>2.0920587131331816</c:v>
                </c:pt>
                <c:pt idx="80">
                  <c:v>2.5895063340527749</c:v>
                </c:pt>
                <c:pt idx="81">
                  <c:v>1.2490792741528489</c:v>
                </c:pt>
                <c:pt idx="82">
                  <c:v>1.3208333333333333</c:v>
                </c:pt>
                <c:pt idx="83">
                  <c:v>1.3208333333333337</c:v>
                </c:pt>
                <c:pt idx="84">
                  <c:v>1.3208333333333333</c:v>
                </c:pt>
                <c:pt idx="85">
                  <c:v>1.3208333333333337</c:v>
                </c:pt>
                <c:pt idx="86">
                  <c:v>1.3208333333333335</c:v>
                </c:pt>
                <c:pt idx="87">
                  <c:v>1.3208333333333333</c:v>
                </c:pt>
                <c:pt idx="88">
                  <c:v>1.3818469854428113</c:v>
                </c:pt>
                <c:pt idx="89">
                  <c:v>0.44173839330674225</c:v>
                </c:pt>
                <c:pt idx="90">
                  <c:v>1.9918984301749991</c:v>
                </c:pt>
                <c:pt idx="91">
                  <c:v>1.1427742985455343</c:v>
                </c:pt>
                <c:pt idx="92">
                  <c:v>2.0558081807390192</c:v>
                </c:pt>
                <c:pt idx="93">
                  <c:v>1.3208333333333331</c:v>
                </c:pt>
                <c:pt idx="94">
                  <c:v>1.3208333333333333</c:v>
                </c:pt>
                <c:pt idx="95">
                  <c:v>1.3208333333333333</c:v>
                </c:pt>
                <c:pt idx="96">
                  <c:v>1.1694174581015457</c:v>
                </c:pt>
                <c:pt idx="97">
                  <c:v>1.1694174581015448</c:v>
                </c:pt>
                <c:pt idx="98">
                  <c:v>1.1694174581015457</c:v>
                </c:pt>
                <c:pt idx="99">
                  <c:v>1.3010667379316965</c:v>
                </c:pt>
                <c:pt idx="100">
                  <c:v>0.79262417643584837</c:v>
                </c:pt>
                <c:pt idx="101">
                  <c:v>0.7094158611207193</c:v>
                </c:pt>
                <c:pt idx="102">
                  <c:v>2.8161981924873745</c:v>
                </c:pt>
                <c:pt idx="103">
                  <c:v>1.5530420535707996</c:v>
                </c:pt>
                <c:pt idx="104">
                  <c:v>2.5606343182939968</c:v>
                </c:pt>
                <c:pt idx="105">
                  <c:v>1.3688590794644762</c:v>
                </c:pt>
                <c:pt idx="106">
                  <c:v>1.1694174581015448</c:v>
                </c:pt>
                <c:pt idx="107">
                  <c:v>1.1694174581015446</c:v>
                </c:pt>
                <c:pt idx="108">
                  <c:v>1.0062567245524612</c:v>
                </c:pt>
                <c:pt idx="109">
                  <c:v>1.0062567245524616</c:v>
                </c:pt>
                <c:pt idx="110">
                  <c:v>1.0062567245524607</c:v>
                </c:pt>
                <c:pt idx="111">
                  <c:v>1.3333760950682167</c:v>
                </c:pt>
                <c:pt idx="112">
                  <c:v>0.83682944217767252</c:v>
                </c:pt>
                <c:pt idx="113">
                  <c:v>2.198312045517651</c:v>
                </c:pt>
                <c:pt idx="114">
                  <c:v>1.8997361000195321</c:v>
                </c:pt>
                <c:pt idx="115">
                  <c:v>1</c:v>
                </c:pt>
                <c:pt idx="116">
                  <c:v>1.8589211592882013</c:v>
                </c:pt>
                <c:pt idx="117">
                  <c:v>1.3995823154536229</c:v>
                </c:pt>
                <c:pt idx="118">
                  <c:v>1.0062567245524607</c:v>
                </c:pt>
                <c:pt idx="119">
                  <c:v>1.0062567245524612</c:v>
                </c:pt>
                <c:pt idx="120">
                  <c:v>1.4878077430180996</c:v>
                </c:pt>
                <c:pt idx="121">
                  <c:v>1.4878077430181</c:v>
                </c:pt>
                <c:pt idx="122">
                  <c:v>1.4878077430180996</c:v>
                </c:pt>
                <c:pt idx="123">
                  <c:v>1.3948521188714045</c:v>
                </c:pt>
                <c:pt idx="124">
                  <c:v>0.91020137458616412</c:v>
                </c:pt>
                <c:pt idx="125">
                  <c:v>1.6234971682847901</c:v>
                </c:pt>
                <c:pt idx="126">
                  <c:v>0.61941092801501973</c:v>
                </c:pt>
                <c:pt idx="127">
                  <c:v>2.9266324137590667</c:v>
                </c:pt>
                <c:pt idx="128">
                  <c:v>2.1547946140216157</c:v>
                </c:pt>
                <c:pt idx="129">
                  <c:v>1.4594722181094366</c:v>
                </c:pt>
                <c:pt idx="130">
                  <c:v>1.342935170202566</c:v>
                </c:pt>
                <c:pt idx="131">
                  <c:v>1.342935170202566</c:v>
                </c:pt>
                <c:pt idx="132">
                  <c:v>1.2628717937192868</c:v>
                </c:pt>
                <c:pt idx="133">
                  <c:v>1.2628717937192877</c:v>
                </c:pt>
                <c:pt idx="134">
                  <c:v>1.2628717937192873</c:v>
                </c:pt>
                <c:pt idx="135">
                  <c:v>1.3851160214624709</c:v>
                </c:pt>
                <c:pt idx="136">
                  <c:v>0.91236118578253445</c:v>
                </c:pt>
                <c:pt idx="137">
                  <c:v>0.66022527341990145</c:v>
                </c:pt>
                <c:pt idx="138">
                  <c:v>1.8889933301765516</c:v>
                </c:pt>
                <c:pt idx="139">
                  <c:v>2.8889933301765511</c:v>
                </c:pt>
                <c:pt idx="140">
                  <c:v>2.0762989900623059</c:v>
                </c:pt>
                <c:pt idx="141">
                  <c:v>1.44814999955313</c:v>
                </c:pt>
                <c:pt idx="142">
                  <c:v>1.2628717937192868</c:v>
                </c:pt>
                <c:pt idx="143">
                  <c:v>1.2628717937192868</c:v>
                </c:pt>
                <c:pt idx="144">
                  <c:v>1.2228401054776465</c:v>
                </c:pt>
                <c:pt idx="145">
                  <c:v>1.222840105477647</c:v>
                </c:pt>
                <c:pt idx="146">
                  <c:v>1.222840105477647</c:v>
                </c:pt>
                <c:pt idx="147">
                  <c:v>1.3753799240535372</c:v>
                </c:pt>
                <c:pt idx="148">
                  <c:v>1.4343741349663006</c:v>
                </c:pt>
                <c:pt idx="149">
                  <c:v>1.0643988972791572</c:v>
                </c:pt>
                <c:pt idx="150">
                  <c:v>2.2202173375500083</c:v>
                </c:pt>
                <c:pt idx="151">
                  <c:v>2.8001427658365907</c:v>
                </c:pt>
                <c:pt idx="152">
                  <c:v>2.4134074791448574</c:v>
                </c:pt>
                <c:pt idx="153">
                  <c:v>1.4368277809968217</c:v>
                </c:pt>
                <c:pt idx="154">
                  <c:v>1.222840105477647</c:v>
                </c:pt>
                <c:pt idx="155">
                  <c:v>1.2228401054776474</c:v>
                </c:pt>
                <c:pt idx="156">
                  <c:v>1.0210943454085399</c:v>
                </c:pt>
                <c:pt idx="157">
                  <c:v>1.1828084172360074</c:v>
                </c:pt>
                <c:pt idx="158">
                  <c:v>1.1828084172360074</c:v>
                </c:pt>
                <c:pt idx="159">
                  <c:v>1.3656438266446038</c:v>
                </c:pt>
                <c:pt idx="160">
                  <c:v>1.4879627566363389</c:v>
                </c:pt>
                <c:pt idx="161">
                  <c:v>1.7519157527268376</c:v>
                </c:pt>
                <c:pt idx="162">
                  <c:v>1.3753538734447073</c:v>
                </c:pt>
                <c:pt idx="163">
                  <c:v>2.7207201628888731</c:v>
                </c:pt>
                <c:pt idx="164">
                  <c:v>2.3354834734349561</c:v>
                </c:pt>
                <c:pt idx="165">
                  <c:v>1.4255055624405144</c:v>
                </c:pt>
                <c:pt idx="166">
                  <c:v>1.1828084172360069</c:v>
                </c:pt>
                <c:pt idx="167">
                  <c:v>1.1828084172360074</c:v>
                </c:pt>
                <c:pt idx="168">
                  <c:v>1.1427767289943684</c:v>
                </c:pt>
                <c:pt idx="169">
                  <c:v>1.1427767289943684</c:v>
                </c:pt>
                <c:pt idx="170">
                  <c:v>1.1427767289943676</c:v>
                </c:pt>
                <c:pt idx="171">
                  <c:v>1.3559077292356689</c:v>
                </c:pt>
                <c:pt idx="172">
                  <c:v>0.99999999999999989</c:v>
                </c:pt>
                <c:pt idx="173">
                  <c:v>2.2482437439684344</c:v>
                </c:pt>
                <c:pt idx="174">
                  <c:v>2.6319818361845364</c:v>
                </c:pt>
                <c:pt idx="175">
                  <c:v>1.1070677671252649</c:v>
                </c:pt>
                <c:pt idx="176">
                  <c:v>2.2482437439684344</c:v>
                </c:pt>
                <c:pt idx="177">
                  <c:v>1.414183343884206</c:v>
                </c:pt>
                <c:pt idx="178">
                  <c:v>1.1427767289943684</c:v>
                </c:pt>
                <c:pt idx="179">
                  <c:v>1.1427767289943684</c:v>
                </c:pt>
                <c:pt idx="180">
                  <c:v>1.1427767289943687</c:v>
                </c:pt>
                <c:pt idx="181">
                  <c:v>1.1427767289943678</c:v>
                </c:pt>
                <c:pt idx="182">
                  <c:v>1.1427767289943678</c:v>
                </c:pt>
                <c:pt idx="183">
                  <c:v>1.3461716318267349</c:v>
                </c:pt>
                <c:pt idx="184">
                  <c:v>1</c:v>
                </c:pt>
                <c:pt idx="185">
                  <c:v>1.7054004854368934</c:v>
                </c:pt>
                <c:pt idx="186">
                  <c:v>2.6011012853962518</c:v>
                </c:pt>
                <c:pt idx="187">
                  <c:v>2.6011012853962518</c:v>
                </c:pt>
                <c:pt idx="188">
                  <c:v>1.1813239867124965</c:v>
                </c:pt>
                <c:pt idx="189">
                  <c:v>1.402861125327898</c:v>
                </c:pt>
                <c:pt idx="190">
                  <c:v>1.1427767289943682</c:v>
                </c:pt>
                <c:pt idx="191">
                  <c:v>1.1427767289943682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1B9A-4524-89C4-6A627F93B8F2}"/>
            </c:ext>
          </c:extLst>
        </c:ser>
        <c:ser>
          <c:idx val="2"/>
          <c:order val="2"/>
          <c:tx>
            <c:strRef>
              <c:f>LC!$D$27</c:f>
              <c:strCache>
                <c:ptCount val="1"/>
                <c:pt idx="0">
                  <c:v>LNG_import</c:v>
                </c:pt>
              </c:strCache>
            </c:strRef>
          </c:tx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LC!$E$27:$GN$27</c:f>
              <c:numCache>
                <c:formatCode>General</c:formatCode>
                <c:ptCount val="192"/>
                <c:pt idx="0">
                  <c:v>0.12074999999999998</c:v>
                </c:pt>
                <c:pt idx="1">
                  <c:v>0.12074999999999998</c:v>
                </c:pt>
                <c:pt idx="2">
                  <c:v>0.12074999999999998</c:v>
                </c:pt>
                <c:pt idx="3">
                  <c:v>0.12074999999999998</c:v>
                </c:pt>
                <c:pt idx="4">
                  <c:v>0.12074999999999998</c:v>
                </c:pt>
                <c:pt idx="5">
                  <c:v>0.12074999999999998</c:v>
                </c:pt>
                <c:pt idx="6">
                  <c:v>0.12074999999999998</c:v>
                </c:pt>
                <c:pt idx="7">
                  <c:v>0.12074999999999998</c:v>
                </c:pt>
                <c:pt idx="8">
                  <c:v>0.12074999999999998</c:v>
                </c:pt>
                <c:pt idx="9">
                  <c:v>0.12074999999999998</c:v>
                </c:pt>
                <c:pt idx="10">
                  <c:v>0.12074999999999998</c:v>
                </c:pt>
                <c:pt idx="11">
                  <c:v>0.12074999999999998</c:v>
                </c:pt>
                <c:pt idx="12">
                  <c:v>0.12074999999999998</c:v>
                </c:pt>
                <c:pt idx="13">
                  <c:v>0.12074999999999998</c:v>
                </c:pt>
                <c:pt idx="14">
                  <c:v>0.12074999999999998</c:v>
                </c:pt>
                <c:pt idx="15">
                  <c:v>0.12074999999999998</c:v>
                </c:pt>
                <c:pt idx="16">
                  <c:v>0.12074999999999998</c:v>
                </c:pt>
                <c:pt idx="17">
                  <c:v>0.12074999999999998</c:v>
                </c:pt>
                <c:pt idx="18">
                  <c:v>0.12074999999999998</c:v>
                </c:pt>
                <c:pt idx="19">
                  <c:v>0.12074999999999998</c:v>
                </c:pt>
                <c:pt idx="20">
                  <c:v>0.12074999999999998</c:v>
                </c:pt>
                <c:pt idx="21">
                  <c:v>0.12074999999999998</c:v>
                </c:pt>
                <c:pt idx="22">
                  <c:v>0.12074999999999998</c:v>
                </c:pt>
                <c:pt idx="23">
                  <c:v>0.12074999999999998</c:v>
                </c:pt>
                <c:pt idx="24">
                  <c:v>0.12074999999999998</c:v>
                </c:pt>
                <c:pt idx="25">
                  <c:v>0.12074999999999998</c:v>
                </c:pt>
                <c:pt idx="26">
                  <c:v>0.12074999999999998</c:v>
                </c:pt>
                <c:pt idx="27">
                  <c:v>0.12075000000000002</c:v>
                </c:pt>
                <c:pt idx="28">
                  <c:v>0.12074999999999998</c:v>
                </c:pt>
                <c:pt idx="29">
                  <c:v>0.12074999999999998</c:v>
                </c:pt>
                <c:pt idx="30">
                  <c:v>0.12074999999999998</c:v>
                </c:pt>
                <c:pt idx="31">
                  <c:v>0.12074999999999998</c:v>
                </c:pt>
                <c:pt idx="32">
                  <c:v>0.12074999999999998</c:v>
                </c:pt>
                <c:pt idx="33">
                  <c:v>0.12074999999999998</c:v>
                </c:pt>
                <c:pt idx="34">
                  <c:v>0.12074999999999998</c:v>
                </c:pt>
                <c:pt idx="35">
                  <c:v>0.12074999999999998</c:v>
                </c:pt>
                <c:pt idx="36">
                  <c:v>0.12074999999999998</c:v>
                </c:pt>
                <c:pt idx="37">
                  <c:v>0.12074999999999998</c:v>
                </c:pt>
                <c:pt idx="38">
                  <c:v>0.12074999999999998</c:v>
                </c:pt>
                <c:pt idx="39">
                  <c:v>0.12074999999999998</c:v>
                </c:pt>
                <c:pt idx="40">
                  <c:v>0.12074999999999998</c:v>
                </c:pt>
                <c:pt idx="41">
                  <c:v>0.12074999999999998</c:v>
                </c:pt>
                <c:pt idx="42">
                  <c:v>0.12074999999999998</c:v>
                </c:pt>
                <c:pt idx="43">
                  <c:v>0.12074999999999998</c:v>
                </c:pt>
                <c:pt idx="44">
                  <c:v>0.12074999999999998</c:v>
                </c:pt>
                <c:pt idx="45">
                  <c:v>0.12074999999999998</c:v>
                </c:pt>
                <c:pt idx="46">
                  <c:v>0.12074999999999998</c:v>
                </c:pt>
                <c:pt idx="47">
                  <c:v>0.12074999999999998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9A-4524-89C4-6A627F93B8F2}"/>
            </c:ext>
          </c:extLst>
        </c:ser>
        <c:ser>
          <c:idx val="3"/>
          <c:order val="3"/>
          <c:tx>
            <c:strRef>
              <c:f>LC!$D$28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LC!$E$28:$GN$28</c:f>
              <c:numCache>
                <c:formatCode>General</c:formatCode>
                <c:ptCount val="192"/>
                <c:pt idx="0">
                  <c:v>2.5521163333753316</c:v>
                </c:pt>
                <c:pt idx="1">
                  <c:v>2.4301900065510234</c:v>
                </c:pt>
                <c:pt idx="2">
                  <c:v>0.96614209133965545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0.92114595377691133</c:v>
                </c:pt>
                <c:pt idx="11">
                  <c:v>1.4449654361137698</c:v>
                </c:pt>
                <c:pt idx="12">
                  <c:v>2.8137104805019657</c:v>
                </c:pt>
                <c:pt idx="13">
                  <c:v>2.6828796029425277</c:v>
                </c:pt>
                <c:pt idx="14">
                  <c:v>1.8141034740182147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1.6690857091258788</c:v>
                </c:pt>
                <c:pt idx="23">
                  <c:v>1.1461954794131741</c:v>
                </c:pt>
                <c:pt idx="24">
                  <c:v>4.0771545091893682</c:v>
                </c:pt>
                <c:pt idx="25">
                  <c:v>2.7209962553590676</c:v>
                </c:pt>
                <c:pt idx="26">
                  <c:v>1.2592690075258246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0.52970707396841554</c:v>
                </c:pt>
                <c:pt idx="36">
                  <c:v>4.0771545091893673</c:v>
                </c:pt>
                <c:pt idx="37">
                  <c:v>1.8119244975391506</c:v>
                </c:pt>
                <c:pt idx="38">
                  <c:v>0.75931868062630903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0.57889039223294692</c:v>
                </c:pt>
                <c:pt idx="47">
                  <c:v>1.0769627899643042</c:v>
                </c:pt>
                <c:pt idx="48">
                  <c:v>3.1104992543310503</c:v>
                </c:pt>
                <c:pt idx="49">
                  <c:v>2.5466271952835369</c:v>
                </c:pt>
                <c:pt idx="50">
                  <c:v>1.2059857471181958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1.0187737845292806</c:v>
                </c:pt>
                <c:pt idx="59">
                  <c:v>2.0078246937015107</c:v>
                </c:pt>
                <c:pt idx="60">
                  <c:v>2.8967567176722309</c:v>
                </c:pt>
                <c:pt idx="61">
                  <c:v>2.1348585844158139</c:v>
                </c:pt>
                <c:pt idx="62">
                  <c:v>1.2507721260721563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0.40491072414825657</c:v>
                </c:pt>
                <c:pt idx="71">
                  <c:v>1.8478880543411038</c:v>
                </c:pt>
                <c:pt idx="72">
                  <c:v>1.9906479977479141</c:v>
                </c:pt>
                <c:pt idx="73">
                  <c:v>1.2896485178021315</c:v>
                </c:pt>
                <c:pt idx="74">
                  <c:v>8.0599996630311033E-2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0.2580114561991298</c:v>
                </c:pt>
                <c:pt idx="83">
                  <c:v>0.98492936905646289</c:v>
                </c:pt>
                <c:pt idx="84">
                  <c:v>2.21668777337741</c:v>
                </c:pt>
                <c:pt idx="85">
                  <c:v>1.5250213672945829</c:v>
                </c:pt>
                <c:pt idx="86">
                  <c:v>0.21862468091994502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0.32907464381675666</c:v>
                </c:pt>
                <c:pt idx="95">
                  <c:v>0.78003465123775495</c:v>
                </c:pt>
                <c:pt idx="96">
                  <c:v>1.6362311711906483</c:v>
                </c:pt>
                <c:pt idx="97">
                  <c:v>1.1616847804611909</c:v>
                </c:pt>
                <c:pt idx="98">
                  <c:v>0.38207285283422854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0.55155370666617332</c:v>
                </c:pt>
                <c:pt idx="107">
                  <c:v>0.99220392662924084</c:v>
                </c:pt>
                <c:pt idx="108">
                  <c:v>1.8159104873327112</c:v>
                </c:pt>
                <c:pt idx="109">
                  <c:v>1.3524669446348705</c:v>
                </c:pt>
                <c:pt idx="110">
                  <c:v>0.59109541020269729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0.75661096116621751</c:v>
                </c:pt>
                <c:pt idx="119">
                  <c:v>1.1869513936713556</c:v>
                </c:pt>
                <c:pt idx="120">
                  <c:v>1.3800447181267188</c:v>
                </c:pt>
                <c:pt idx="121">
                  <c:v>0.9277040234604943</c:v>
                </c:pt>
                <c:pt idx="122">
                  <c:v>0.18457288222312185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0.49099570313373997</c:v>
                </c:pt>
                <c:pt idx="131">
                  <c:v>0.91102634818094819</c:v>
                </c:pt>
                <c:pt idx="132">
                  <c:v>1.5643022803215416</c:v>
                </c:pt>
                <c:pt idx="133">
                  <c:v>1.1230644336869338</c:v>
                </c:pt>
                <c:pt idx="134">
                  <c:v>0.39817368564436606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0.55575863087101052</c:v>
                </c:pt>
                <c:pt idx="143">
                  <c:v>0.96547948846028886</c:v>
                </c:pt>
                <c:pt idx="144">
                  <c:v>1.5636555814591917</c:v>
                </c:pt>
                <c:pt idx="145">
                  <c:v>1.1335205828562005</c:v>
                </c:pt>
                <c:pt idx="146">
                  <c:v>0.42687022800843133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0.58048987036664146</c:v>
                </c:pt>
                <c:pt idx="155">
                  <c:v>0.97990094049798948</c:v>
                </c:pt>
                <c:pt idx="156">
                  <c:v>1.7247229544243079</c:v>
                </c:pt>
                <c:pt idx="157">
                  <c:v>1.1439767320254668</c:v>
                </c:pt>
                <c:pt idx="158">
                  <c:v>0.45556677037249571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0.6052211098622724</c:v>
                </c:pt>
                <c:pt idx="167">
                  <c:v>0.9943223925356901</c:v>
                </c:pt>
                <c:pt idx="168">
                  <c:v>1.5623621837344888</c:v>
                </c:pt>
                <c:pt idx="169">
                  <c:v>1.1544328811947322</c:v>
                </c:pt>
                <c:pt idx="170">
                  <c:v>0.48426331273656054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0.62995234935790201</c:v>
                </c:pt>
                <c:pt idx="179">
                  <c:v>1.0087438445733903</c:v>
                </c:pt>
                <c:pt idx="180">
                  <c:v>1.521683796630497</c:v>
                </c:pt>
                <c:pt idx="181">
                  <c:v>1.124857342122358</c:v>
                </c:pt>
                <c:pt idx="182">
                  <c:v>0.47292816685898575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0.6146519006118929</c:v>
                </c:pt>
                <c:pt idx="191">
                  <c:v>0.98313360836945041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B9A-4524-89C4-6A627F93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19845824"/>
        <c:axId val="219961424"/>
        <c:extLst/>
      </c:barChart>
      <c:lineChart>
        <c:grouping val="standard"/>
        <c:varyColors val="0"/>
        <c:ser>
          <c:idx val="6"/>
          <c:order val="4"/>
          <c:tx>
            <c:strRef>
              <c:f>LC!$D$29</c:f>
              <c:strCache>
                <c:ptCount val="1"/>
                <c:pt idx="0">
                  <c:v>CONSUMPTION</c:v>
                </c:pt>
              </c:strCache>
            </c:strRef>
          </c:tx>
          <c:spPr>
            <a:ln w="28575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LC!$E$29:$GN$29</c:f>
              <c:numCache>
                <c:formatCode>General</c:formatCode>
                <c:ptCount val="192"/>
                <c:pt idx="0">
                  <c:v>4.7520711758560354</c:v>
                </c:pt>
                <c:pt idx="1">
                  <c:v>4.2442162410317268</c:v>
                </c:pt>
                <c:pt idx="2">
                  <c:v>3.4098831338203617</c:v>
                </c:pt>
                <c:pt idx="3">
                  <c:v>2.8294774940211509</c:v>
                </c:pt>
                <c:pt idx="4">
                  <c:v>2.2853472067093912</c:v>
                </c:pt>
                <c:pt idx="5">
                  <c:v>1.995144386809786</c:v>
                </c:pt>
                <c:pt idx="6">
                  <c:v>1.9588690343223352</c:v>
                </c:pt>
                <c:pt idx="7">
                  <c:v>2.0314197392972368</c:v>
                </c:pt>
                <c:pt idx="8">
                  <c:v>2.1765211492470393</c:v>
                </c:pt>
                <c:pt idx="9">
                  <c:v>2.9020281989960526</c:v>
                </c:pt>
                <c:pt idx="10">
                  <c:v>3.5912598962576148</c:v>
                </c:pt>
                <c:pt idx="11">
                  <c:v>4.0628394785944737</c:v>
                </c:pt>
                <c:pt idx="12">
                  <c:v>4.7520711758560346</c:v>
                </c:pt>
                <c:pt idx="13">
                  <c:v>4.2442162410317259</c:v>
                </c:pt>
                <c:pt idx="14">
                  <c:v>3.4098831338203608</c:v>
                </c:pt>
                <c:pt idx="15">
                  <c:v>2.8294774940211505</c:v>
                </c:pt>
                <c:pt idx="16">
                  <c:v>2.2853472067093907</c:v>
                </c:pt>
                <c:pt idx="17">
                  <c:v>1.9951443868097858</c:v>
                </c:pt>
                <c:pt idx="18">
                  <c:v>1.9588690343223352</c:v>
                </c:pt>
                <c:pt idx="19">
                  <c:v>2.0314197392972364</c:v>
                </c:pt>
                <c:pt idx="20">
                  <c:v>2.1765211492470389</c:v>
                </c:pt>
                <c:pt idx="21">
                  <c:v>2.9020281989960517</c:v>
                </c:pt>
                <c:pt idx="22">
                  <c:v>3.5912598962576143</c:v>
                </c:pt>
                <c:pt idx="23">
                  <c:v>4.0628394785944728</c:v>
                </c:pt>
                <c:pt idx="24">
                  <c:v>4.7520711758560346</c:v>
                </c:pt>
                <c:pt idx="25">
                  <c:v>4.2442162410317259</c:v>
                </c:pt>
                <c:pt idx="26">
                  <c:v>3.4098831338203608</c:v>
                </c:pt>
                <c:pt idx="27">
                  <c:v>2.8294774940211505</c:v>
                </c:pt>
                <c:pt idx="28">
                  <c:v>2.2853472067093907</c:v>
                </c:pt>
                <c:pt idx="29">
                  <c:v>1.9951443868097856</c:v>
                </c:pt>
                <c:pt idx="30">
                  <c:v>1.9588690343223352</c:v>
                </c:pt>
                <c:pt idx="31">
                  <c:v>2.0314197392972364</c:v>
                </c:pt>
                <c:pt idx="32">
                  <c:v>2.1765211492470389</c:v>
                </c:pt>
                <c:pt idx="33">
                  <c:v>2.9020281989960517</c:v>
                </c:pt>
                <c:pt idx="34">
                  <c:v>3.5912598962576143</c:v>
                </c:pt>
                <c:pt idx="35">
                  <c:v>4.0628394785944728</c:v>
                </c:pt>
                <c:pt idx="36">
                  <c:v>4.7520711758560337</c:v>
                </c:pt>
                <c:pt idx="37">
                  <c:v>4.244216241031725</c:v>
                </c:pt>
                <c:pt idx="38">
                  <c:v>3.4098831338203603</c:v>
                </c:pt>
                <c:pt idx="39">
                  <c:v>2.82947749402115</c:v>
                </c:pt>
                <c:pt idx="40">
                  <c:v>2.2853472067093903</c:v>
                </c:pt>
                <c:pt idx="41">
                  <c:v>1.9951443868097851</c:v>
                </c:pt>
                <c:pt idx="42">
                  <c:v>1.9588690343223343</c:v>
                </c:pt>
                <c:pt idx="43">
                  <c:v>2.031419739297236</c:v>
                </c:pt>
                <c:pt idx="44">
                  <c:v>2.1765211492470384</c:v>
                </c:pt>
                <c:pt idx="45">
                  <c:v>2.9020281989960512</c:v>
                </c:pt>
                <c:pt idx="46">
                  <c:v>3.5912598962576134</c:v>
                </c:pt>
                <c:pt idx="47">
                  <c:v>4.0628394785944719</c:v>
                </c:pt>
                <c:pt idx="48">
                  <c:v>4.7520711758560337</c:v>
                </c:pt>
                <c:pt idx="49">
                  <c:v>4.244216241031725</c:v>
                </c:pt>
                <c:pt idx="50">
                  <c:v>3.4098831338203603</c:v>
                </c:pt>
                <c:pt idx="51">
                  <c:v>2.82947749402115</c:v>
                </c:pt>
                <c:pt idx="52">
                  <c:v>2.2853472067093903</c:v>
                </c:pt>
                <c:pt idx="53">
                  <c:v>1.9951443868097851</c:v>
                </c:pt>
                <c:pt idx="54">
                  <c:v>1.9588690343223345</c:v>
                </c:pt>
                <c:pt idx="55">
                  <c:v>2.031419739297236</c:v>
                </c:pt>
                <c:pt idx="56">
                  <c:v>2.1765211492470384</c:v>
                </c:pt>
                <c:pt idx="57">
                  <c:v>2.9020281989960512</c:v>
                </c:pt>
                <c:pt idx="58">
                  <c:v>3.5912598962576134</c:v>
                </c:pt>
                <c:pt idx="59">
                  <c:v>4.0628394785944719</c:v>
                </c:pt>
                <c:pt idx="60">
                  <c:v>4.7520711758560337</c:v>
                </c:pt>
                <c:pt idx="61">
                  <c:v>4.244216241031725</c:v>
                </c:pt>
                <c:pt idx="62">
                  <c:v>3.4098831338203603</c:v>
                </c:pt>
                <c:pt idx="63">
                  <c:v>2.82947749402115</c:v>
                </c:pt>
                <c:pt idx="64">
                  <c:v>2.2853472067093903</c:v>
                </c:pt>
                <c:pt idx="65">
                  <c:v>1.9951443868097851</c:v>
                </c:pt>
                <c:pt idx="66">
                  <c:v>1.9588690343223345</c:v>
                </c:pt>
                <c:pt idx="67">
                  <c:v>2.031419739297236</c:v>
                </c:pt>
                <c:pt idx="68">
                  <c:v>2.1765211492470384</c:v>
                </c:pt>
                <c:pt idx="69">
                  <c:v>2.9020281989960512</c:v>
                </c:pt>
                <c:pt idx="70">
                  <c:v>3.5912598962576134</c:v>
                </c:pt>
                <c:pt idx="71">
                  <c:v>4.0628394785944719</c:v>
                </c:pt>
                <c:pt idx="72">
                  <c:v>4.6481802407030468</c:v>
                </c:pt>
                <c:pt idx="73">
                  <c:v>4.1514281539103548</c:v>
                </c:pt>
                <c:pt idx="74">
                  <c:v>3.3353354398937896</c:v>
                </c:pt>
                <c:pt idx="75">
                  <c:v>2.7676187692735699</c:v>
                </c:pt>
                <c:pt idx="76">
                  <c:v>2.235384390567114</c:v>
                </c:pt>
                <c:pt idx="77">
                  <c:v>1.9515260552570044</c:v>
                </c:pt>
                <c:pt idx="78">
                  <c:v>1.9160437633432408</c:v>
                </c:pt>
                <c:pt idx="79">
                  <c:v>1.9870083471707682</c:v>
                </c:pt>
                <c:pt idx="80">
                  <c:v>2.1289375148258229</c:v>
                </c:pt>
                <c:pt idx="81">
                  <c:v>2.8385833531010976</c:v>
                </c:pt>
                <c:pt idx="82">
                  <c:v>3.5127468994626083</c:v>
                </c:pt>
                <c:pt idx="83">
                  <c:v>3.9740166943415365</c:v>
                </c:pt>
                <c:pt idx="84">
                  <c:v>4.5442893055500599</c:v>
                </c:pt>
                <c:pt idx="85">
                  <c:v>4.0586400667889855</c:v>
                </c:pt>
                <c:pt idx="86">
                  <c:v>3.2607877459672188</c:v>
                </c:pt>
                <c:pt idx="87">
                  <c:v>2.7057600445259902</c:v>
                </c:pt>
                <c:pt idx="88">
                  <c:v>2.1854215744248382</c:v>
                </c:pt>
                <c:pt idx="89">
                  <c:v>1.9079077237042237</c:v>
                </c:pt>
                <c:pt idx="90">
                  <c:v>1.8732184923641468</c:v>
                </c:pt>
                <c:pt idx="91">
                  <c:v>1.9425969550443005</c:v>
                </c:pt>
                <c:pt idx="92">
                  <c:v>2.0813538804046074</c:v>
                </c:pt>
                <c:pt idx="93">
                  <c:v>2.7751385072061434</c:v>
                </c:pt>
                <c:pt idx="94">
                  <c:v>3.4342339026676028</c:v>
                </c:pt>
                <c:pt idx="95">
                  <c:v>3.885193910088601</c:v>
                </c:pt>
                <c:pt idx="96">
                  <c:v>4.4403983703970731</c:v>
                </c:pt>
                <c:pt idx="97">
                  <c:v>3.9658519796676153</c:v>
                </c:pt>
                <c:pt idx="98">
                  <c:v>3.186240052040648</c:v>
                </c:pt>
                <c:pt idx="99">
                  <c:v>2.64390131977841</c:v>
                </c:pt>
                <c:pt idx="100">
                  <c:v>2.1354587582825619</c:v>
                </c:pt>
                <c:pt idx="101">
                  <c:v>1.864289392151443</c:v>
                </c:pt>
                <c:pt idx="102">
                  <c:v>1.8303932213850533</c:v>
                </c:pt>
                <c:pt idx="103">
                  <c:v>1.8981855629178328</c:v>
                </c:pt>
                <c:pt idx="104">
                  <c:v>2.0337702459833924</c:v>
                </c:pt>
                <c:pt idx="105">
                  <c:v>2.7116936613111897</c:v>
                </c:pt>
                <c:pt idx="106">
                  <c:v>3.3557209058725976</c:v>
                </c:pt>
                <c:pt idx="107">
                  <c:v>3.7963711258356656</c:v>
                </c:pt>
                <c:pt idx="108">
                  <c:v>4.3365074352440862</c:v>
                </c:pt>
                <c:pt idx="109">
                  <c:v>3.8730638925462455</c:v>
                </c:pt>
                <c:pt idx="110">
                  <c:v>3.1116923581140772</c:v>
                </c:pt>
                <c:pt idx="111">
                  <c:v>2.5820425950308299</c:v>
                </c:pt>
                <c:pt idx="112">
                  <c:v>2.0854959421402857</c:v>
                </c:pt>
                <c:pt idx="113">
                  <c:v>1.8206710605986622</c:v>
                </c:pt>
                <c:pt idx="114">
                  <c:v>1.7875679504059592</c:v>
                </c:pt>
                <c:pt idx="115">
                  <c:v>1.8537741707913653</c:v>
                </c:pt>
                <c:pt idx="116">
                  <c:v>1.9861866115621769</c:v>
                </c:pt>
                <c:pt idx="117">
                  <c:v>2.648248815416236</c:v>
                </c:pt>
                <c:pt idx="118">
                  <c:v>3.2772079090775921</c:v>
                </c:pt>
                <c:pt idx="119">
                  <c:v>3.7075483415827306</c:v>
                </c:pt>
                <c:pt idx="120">
                  <c:v>4.2326165000910994</c:v>
                </c:pt>
                <c:pt idx="121">
                  <c:v>3.7802758054248753</c:v>
                </c:pt>
                <c:pt idx="122">
                  <c:v>3.0371446641875064</c:v>
                </c:pt>
                <c:pt idx="123">
                  <c:v>2.5201838702832502</c:v>
                </c:pt>
                <c:pt idx="124">
                  <c:v>2.0355331259980098</c:v>
                </c:pt>
                <c:pt idx="125">
                  <c:v>1.7770527290458815</c:v>
                </c:pt>
                <c:pt idx="126">
                  <c:v>1.7447426794268655</c:v>
                </c:pt>
                <c:pt idx="127">
                  <c:v>1.8093627786648976</c:v>
                </c:pt>
                <c:pt idx="128">
                  <c:v>1.9386029771409616</c:v>
                </c:pt>
                <c:pt idx="129">
                  <c:v>2.5848039695212823</c:v>
                </c:pt>
                <c:pt idx="130">
                  <c:v>3.198694912282587</c:v>
                </c:pt>
                <c:pt idx="131">
                  <c:v>3.6187255573297952</c:v>
                </c:pt>
                <c:pt idx="132">
                  <c:v>4.1287255649381125</c:v>
                </c:pt>
                <c:pt idx="133">
                  <c:v>3.6874877183035055</c:v>
                </c:pt>
                <c:pt idx="134">
                  <c:v>2.962596970260936</c:v>
                </c:pt>
                <c:pt idx="135">
                  <c:v>2.4583251455356701</c:v>
                </c:pt>
                <c:pt idx="136">
                  <c:v>1.9855703098557336</c:v>
                </c:pt>
                <c:pt idx="137">
                  <c:v>1.7334343974931008</c:v>
                </c:pt>
                <c:pt idx="138">
                  <c:v>1.7019174084477717</c:v>
                </c:pt>
                <c:pt idx="139">
                  <c:v>1.7649513865384296</c:v>
                </c:pt>
                <c:pt idx="140">
                  <c:v>1.8910193427197461</c:v>
                </c:pt>
                <c:pt idx="141">
                  <c:v>2.5213591236263286</c:v>
                </c:pt>
                <c:pt idx="142">
                  <c:v>3.1201819154875814</c:v>
                </c:pt>
                <c:pt idx="143">
                  <c:v>3.5299027730768597</c:v>
                </c:pt>
                <c:pt idx="144">
                  <c:v>4.0248346297851256</c:v>
                </c:pt>
                <c:pt idx="145">
                  <c:v>3.5946996311821353</c:v>
                </c:pt>
                <c:pt idx="146">
                  <c:v>2.8880492763343653</c:v>
                </c:pt>
                <c:pt idx="147">
                  <c:v>2.3964664207880904</c:v>
                </c:pt>
                <c:pt idx="148">
                  <c:v>1.9356074937134575</c:v>
                </c:pt>
                <c:pt idx="149">
                  <c:v>1.6898160659403201</c:v>
                </c:pt>
                <c:pt idx="150">
                  <c:v>1.6590921374686778</c:v>
                </c:pt>
                <c:pt idx="151">
                  <c:v>1.7205399944119621</c:v>
                </c:pt>
                <c:pt idx="152">
                  <c:v>1.8434357082985309</c:v>
                </c:pt>
                <c:pt idx="153">
                  <c:v>2.4579142777313745</c:v>
                </c:pt>
                <c:pt idx="154">
                  <c:v>3.0416689186925763</c:v>
                </c:pt>
                <c:pt idx="155">
                  <c:v>3.4410799888239243</c:v>
                </c:pt>
                <c:pt idx="156">
                  <c:v>3.9209436946321392</c:v>
                </c:pt>
                <c:pt idx="157">
                  <c:v>3.5019115440607655</c:v>
                </c:pt>
                <c:pt idx="158">
                  <c:v>2.8135015824077945</c:v>
                </c:pt>
                <c:pt idx="159">
                  <c:v>2.3346076960405102</c:v>
                </c:pt>
                <c:pt idx="160">
                  <c:v>1.8856446775711813</c:v>
                </c:pt>
                <c:pt idx="161">
                  <c:v>1.6461977343875394</c:v>
                </c:pt>
                <c:pt idx="162">
                  <c:v>1.6162668664895841</c:v>
                </c:pt>
                <c:pt idx="163">
                  <c:v>1.6761286022854947</c:v>
                </c:pt>
                <c:pt idx="164">
                  <c:v>1.7958520738773156</c:v>
                </c:pt>
                <c:pt idx="165">
                  <c:v>2.3944694318364208</c:v>
                </c:pt>
                <c:pt idx="166">
                  <c:v>2.9631559218975707</c:v>
                </c:pt>
                <c:pt idx="167">
                  <c:v>3.3522572045709893</c:v>
                </c:pt>
                <c:pt idx="168">
                  <c:v>3.8170527594791523</c:v>
                </c:pt>
                <c:pt idx="169">
                  <c:v>3.4091234569393958</c:v>
                </c:pt>
                <c:pt idx="170">
                  <c:v>2.7389538884812237</c:v>
                </c:pt>
                <c:pt idx="171">
                  <c:v>2.2727489712929301</c:v>
                </c:pt>
                <c:pt idx="172">
                  <c:v>1.8356818614289052</c:v>
                </c:pt>
                <c:pt idx="173">
                  <c:v>1.6025794028347586</c:v>
                </c:pt>
                <c:pt idx="174">
                  <c:v>1.5734415955104901</c:v>
                </c:pt>
                <c:pt idx="175">
                  <c:v>1.6317172101590269</c:v>
                </c:pt>
                <c:pt idx="176">
                  <c:v>1.7482684394561001</c:v>
                </c:pt>
                <c:pt idx="177">
                  <c:v>2.3310245859414671</c:v>
                </c:pt>
                <c:pt idx="178">
                  <c:v>2.8846429251025656</c:v>
                </c:pt>
                <c:pt idx="179">
                  <c:v>3.2634344203180539</c:v>
                </c:pt>
                <c:pt idx="180">
                  <c:v>3.7131618243261642</c:v>
                </c:pt>
                <c:pt idx="181">
                  <c:v>3.3163353698180242</c:v>
                </c:pt>
                <c:pt idx="182">
                  <c:v>2.664406194554652</c:v>
                </c:pt>
                <c:pt idx="183">
                  <c:v>2.2108902465453495</c:v>
                </c:pt>
                <c:pt idx="184">
                  <c:v>1.7857190452866285</c:v>
                </c:pt>
                <c:pt idx="185">
                  <c:v>1.5589610712819773</c:v>
                </c:pt>
                <c:pt idx="186">
                  <c:v>1.5306163245313957</c:v>
                </c:pt>
                <c:pt idx="187">
                  <c:v>1.5873058180325585</c:v>
                </c:pt>
                <c:pt idx="188">
                  <c:v>1.7006848050348842</c:v>
                </c:pt>
                <c:pt idx="189">
                  <c:v>2.2675797400465125</c:v>
                </c:pt>
                <c:pt idx="190">
                  <c:v>2.8061299283075591</c:v>
                </c:pt>
                <c:pt idx="191">
                  <c:v>3.1746116360651171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B9A-4524-89C4-6A627F93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845824"/>
        <c:axId val="219961424"/>
      </c:lineChart>
      <c:catAx>
        <c:axId val="219845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19961424"/>
        <c:crosses val="autoZero"/>
        <c:auto val="1"/>
        <c:lblAlgn val="ctr"/>
        <c:lblOffset val="100"/>
        <c:noMultiLvlLbl val="0"/>
      </c:catAx>
      <c:valAx>
        <c:axId val="219961424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19845824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showDLblsOverMax val="0"/>
  </c:chart>
  <c:spPr>
    <a:ln>
      <a:prstDash val="sysDash"/>
    </a:ln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Europe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LC!$D$36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>
                <a:lumMod val="50000"/>
              </a:srgbClr>
            </a:solidFill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LC!$E$36:$GN$36</c:f>
              <c:numCache>
                <c:formatCode>General</c:formatCode>
                <c:ptCount val="192"/>
                <c:pt idx="0">
                  <c:v>9.5760943533709284</c:v>
                </c:pt>
                <c:pt idx="1">
                  <c:v>9.5760943533709284</c:v>
                </c:pt>
                <c:pt idx="2">
                  <c:v>9.5760943533709284</c:v>
                </c:pt>
                <c:pt idx="3">
                  <c:v>7.6143067637333059</c:v>
                </c:pt>
                <c:pt idx="4">
                  <c:v>7.6572840090087437</c:v>
                </c:pt>
                <c:pt idx="5">
                  <c:v>7.6572840090087437</c:v>
                </c:pt>
                <c:pt idx="6">
                  <c:v>7.6572840090087446</c:v>
                </c:pt>
                <c:pt idx="7">
                  <c:v>7.6572840090087437</c:v>
                </c:pt>
                <c:pt idx="8">
                  <c:v>7.6572840090087437</c:v>
                </c:pt>
                <c:pt idx="9">
                  <c:v>7.6572840090087446</c:v>
                </c:pt>
                <c:pt idx="10">
                  <c:v>9.5760943533709284</c:v>
                </c:pt>
                <c:pt idx="11">
                  <c:v>9.5760943533709284</c:v>
                </c:pt>
                <c:pt idx="12">
                  <c:v>9.0847700913076288</c:v>
                </c:pt>
                <c:pt idx="13">
                  <c:v>9.0847700913076288</c:v>
                </c:pt>
                <c:pt idx="14">
                  <c:v>9.0847700913076288</c:v>
                </c:pt>
                <c:pt idx="15">
                  <c:v>7.242772608009016</c:v>
                </c:pt>
                <c:pt idx="16">
                  <c:v>7.184294381390453</c:v>
                </c:pt>
                <c:pt idx="17">
                  <c:v>7.184294381390453</c:v>
                </c:pt>
                <c:pt idx="18">
                  <c:v>7.184294381390453</c:v>
                </c:pt>
                <c:pt idx="19">
                  <c:v>7.184294381390453</c:v>
                </c:pt>
                <c:pt idx="20">
                  <c:v>7.184294381390453</c:v>
                </c:pt>
                <c:pt idx="21">
                  <c:v>7.184294381390453</c:v>
                </c:pt>
                <c:pt idx="22">
                  <c:v>9.0847700913076288</c:v>
                </c:pt>
                <c:pt idx="23">
                  <c:v>9.0847700913076288</c:v>
                </c:pt>
                <c:pt idx="24">
                  <c:v>9.222422720287641</c:v>
                </c:pt>
                <c:pt idx="25">
                  <c:v>8.5178377673674071</c:v>
                </c:pt>
                <c:pt idx="26">
                  <c:v>8.5178377673674088</c:v>
                </c:pt>
                <c:pt idx="27">
                  <c:v>7.2599663028591301</c:v>
                </c:pt>
                <c:pt idx="28">
                  <c:v>6.7524442288534416</c:v>
                </c:pt>
                <c:pt idx="29">
                  <c:v>6.7524442288534416</c:v>
                </c:pt>
                <c:pt idx="30">
                  <c:v>6.7524442288534416</c:v>
                </c:pt>
                <c:pt idx="31">
                  <c:v>6.7524442288534416</c:v>
                </c:pt>
                <c:pt idx="32">
                  <c:v>6.7524442288534416</c:v>
                </c:pt>
                <c:pt idx="33">
                  <c:v>6.9521203646283389</c:v>
                </c:pt>
                <c:pt idx="34">
                  <c:v>8.5178377673674088</c:v>
                </c:pt>
                <c:pt idx="35">
                  <c:v>8.9359036034472084</c:v>
                </c:pt>
                <c:pt idx="36">
                  <c:v>7.9409334458641778</c:v>
                </c:pt>
                <c:pt idx="37">
                  <c:v>7.9409334458641778</c:v>
                </c:pt>
                <c:pt idx="38">
                  <c:v>7.9409334458641778</c:v>
                </c:pt>
                <c:pt idx="39">
                  <c:v>6.8372936587642812</c:v>
                </c:pt>
                <c:pt idx="40">
                  <c:v>6.1514345595531443</c:v>
                </c:pt>
                <c:pt idx="41">
                  <c:v>6.1514345595531434</c:v>
                </c:pt>
                <c:pt idx="42">
                  <c:v>6.1514345595531434</c:v>
                </c:pt>
                <c:pt idx="43">
                  <c:v>6.1514345595531434</c:v>
                </c:pt>
                <c:pt idx="44">
                  <c:v>6.1514345595531434</c:v>
                </c:pt>
                <c:pt idx="45">
                  <c:v>7.1796352261332306</c:v>
                </c:pt>
                <c:pt idx="46">
                  <c:v>7.7599092069341937</c:v>
                </c:pt>
                <c:pt idx="47">
                  <c:v>7.9409334458641787</c:v>
                </c:pt>
                <c:pt idx="48">
                  <c:v>7.4296312688563173</c:v>
                </c:pt>
                <c:pt idx="49">
                  <c:v>7.3954491279332348</c:v>
                </c:pt>
                <c:pt idx="50">
                  <c:v>7.4123156095111948</c:v>
                </c:pt>
                <c:pt idx="51">
                  <c:v>6.5909591187298044</c:v>
                </c:pt>
                <c:pt idx="52">
                  <c:v>5.7799187665785619</c:v>
                </c:pt>
                <c:pt idx="53">
                  <c:v>5.779918766578561</c:v>
                </c:pt>
                <c:pt idx="54">
                  <c:v>5.779918766578561</c:v>
                </c:pt>
                <c:pt idx="55">
                  <c:v>5.779918766578561</c:v>
                </c:pt>
                <c:pt idx="56">
                  <c:v>6.0868566103793551</c:v>
                </c:pt>
                <c:pt idx="57">
                  <c:v>6.5909591187298044</c:v>
                </c:pt>
                <c:pt idx="58">
                  <c:v>7.1924365081701316</c:v>
                </c:pt>
                <c:pt idx="59">
                  <c:v>7.3192283225948236</c:v>
                </c:pt>
                <c:pt idx="60">
                  <c:v>6.810960465806879</c:v>
                </c:pt>
                <c:pt idx="61">
                  <c:v>6.8625307149189414</c:v>
                </c:pt>
                <c:pt idx="62">
                  <c:v>6.8886797742551611</c:v>
                </c:pt>
                <c:pt idx="63">
                  <c:v>5.7314404365325036</c:v>
                </c:pt>
                <c:pt idx="64">
                  <c:v>5.3994420085772763</c:v>
                </c:pt>
                <c:pt idx="65">
                  <c:v>5.3994420085772763</c:v>
                </c:pt>
                <c:pt idx="66">
                  <c:v>5.3994420085772763</c:v>
                </c:pt>
                <c:pt idx="67">
                  <c:v>5.3994420085772763</c:v>
                </c:pt>
                <c:pt idx="68">
                  <c:v>5.3994420085772763</c:v>
                </c:pt>
                <c:pt idx="69">
                  <c:v>5.3994420085772763</c:v>
                </c:pt>
                <c:pt idx="70">
                  <c:v>6.5011776346121133</c:v>
                </c:pt>
                <c:pt idx="71">
                  <c:v>6.5011776346121133</c:v>
                </c:pt>
                <c:pt idx="72">
                  <c:v>6.223840638361354</c:v>
                </c:pt>
                <c:pt idx="73">
                  <c:v>6.223840638361354</c:v>
                </c:pt>
                <c:pt idx="74">
                  <c:v>6.223840638361354</c:v>
                </c:pt>
                <c:pt idx="75">
                  <c:v>5.5935815497498309</c:v>
                </c:pt>
                <c:pt idx="76">
                  <c:v>5.0794020084767917</c:v>
                </c:pt>
                <c:pt idx="77">
                  <c:v>5.0794020084767917</c:v>
                </c:pt>
                <c:pt idx="78">
                  <c:v>5.0794020084767917</c:v>
                </c:pt>
                <c:pt idx="79">
                  <c:v>5.0794020084767917</c:v>
                </c:pt>
                <c:pt idx="80">
                  <c:v>5.1192078781973658</c:v>
                </c:pt>
                <c:pt idx="81">
                  <c:v>5.2099068140274012</c:v>
                </c:pt>
                <c:pt idx="82">
                  <c:v>6.223840638361354</c:v>
                </c:pt>
                <c:pt idx="83">
                  <c:v>6.223840638361354</c:v>
                </c:pt>
                <c:pt idx="84">
                  <c:v>6.3680493467661909</c:v>
                </c:pt>
                <c:pt idx="85">
                  <c:v>6.3042039262087446</c:v>
                </c:pt>
                <c:pt idx="86">
                  <c:v>6.1871539885200937</c:v>
                </c:pt>
                <c:pt idx="87">
                  <c:v>5.3744470086218605</c:v>
                </c:pt>
                <c:pt idx="88">
                  <c:v>4.8596285754367354</c:v>
                </c:pt>
                <c:pt idx="89">
                  <c:v>4.81706496173177</c:v>
                </c:pt>
                <c:pt idx="90">
                  <c:v>4.7474781404179289</c:v>
                </c:pt>
                <c:pt idx="91">
                  <c:v>4.7474781404179289</c:v>
                </c:pt>
                <c:pt idx="92">
                  <c:v>4.7474781404179289</c:v>
                </c:pt>
                <c:pt idx="93">
                  <c:v>5.3274413064306962</c:v>
                </c:pt>
                <c:pt idx="94">
                  <c:v>6.1871539885200937</c:v>
                </c:pt>
                <c:pt idx="95">
                  <c:v>6.3467675399137091</c:v>
                </c:pt>
                <c:pt idx="96">
                  <c:v>6.082393051211616</c:v>
                </c:pt>
                <c:pt idx="97">
                  <c:v>6.020677388106014</c:v>
                </c:pt>
                <c:pt idx="98">
                  <c:v>5.9035820388541396</c:v>
                </c:pt>
                <c:pt idx="99">
                  <c:v>5.3892759228082481</c:v>
                </c:pt>
                <c:pt idx="100">
                  <c:v>4.6296487015615728</c:v>
                </c:pt>
                <c:pt idx="101">
                  <c:v>4.5870685745608917</c:v>
                </c:pt>
                <c:pt idx="102">
                  <c:v>4.5012681092006437</c:v>
                </c:pt>
                <c:pt idx="103">
                  <c:v>4.5012681092006437</c:v>
                </c:pt>
                <c:pt idx="104">
                  <c:v>4.5125533523096983</c:v>
                </c:pt>
                <c:pt idx="105">
                  <c:v>4.9517426115615528</c:v>
                </c:pt>
                <c:pt idx="106">
                  <c:v>5.9035820388541396</c:v>
                </c:pt>
                <c:pt idx="107">
                  <c:v>6.063257515106697</c:v>
                </c:pt>
                <c:pt idx="108">
                  <c:v>5.755273925292645</c:v>
                </c:pt>
                <c:pt idx="109">
                  <c:v>5.7154283090372662</c:v>
                </c:pt>
                <c:pt idx="110">
                  <c:v>5.598287548222169</c:v>
                </c:pt>
                <c:pt idx="111">
                  <c:v>4.531428638947764</c:v>
                </c:pt>
                <c:pt idx="112">
                  <c:v>4.4078135529579914</c:v>
                </c:pt>
                <c:pt idx="113">
                  <c:v>4.5067142576796808</c:v>
                </c:pt>
                <c:pt idx="114">
                  <c:v>4.5067142576796808</c:v>
                </c:pt>
                <c:pt idx="115">
                  <c:v>4.5067142576796808</c:v>
                </c:pt>
                <c:pt idx="116">
                  <c:v>4.5067142576796808</c:v>
                </c:pt>
                <c:pt idx="117">
                  <c:v>4.7729408829231286</c:v>
                </c:pt>
                <c:pt idx="118">
                  <c:v>5.598287548222169</c:v>
                </c:pt>
                <c:pt idx="119">
                  <c:v>5.755273925292645</c:v>
                </c:pt>
                <c:pt idx="120">
                  <c:v>5.405121928818172</c:v>
                </c:pt>
                <c:pt idx="121">
                  <c:v>5.396291077140531</c:v>
                </c:pt>
                <c:pt idx="122">
                  <c:v>5.2791049047622103</c:v>
                </c:pt>
                <c:pt idx="123">
                  <c:v>4.2430560283150669</c:v>
                </c:pt>
                <c:pt idx="124">
                  <c:v>4.2430560283150669</c:v>
                </c:pt>
                <c:pt idx="125">
                  <c:v>4.2430560283150669</c:v>
                </c:pt>
                <c:pt idx="126">
                  <c:v>4.2430560283150669</c:v>
                </c:pt>
                <c:pt idx="127">
                  <c:v>4.2430560283150669</c:v>
                </c:pt>
                <c:pt idx="128">
                  <c:v>4.2430560283150669</c:v>
                </c:pt>
                <c:pt idx="129">
                  <c:v>4.2430560283150669</c:v>
                </c:pt>
                <c:pt idx="130">
                  <c:v>5.2184835668011278</c:v>
                </c:pt>
                <c:pt idx="131">
                  <c:v>5.405121928818172</c:v>
                </c:pt>
                <c:pt idx="132">
                  <c:v>5.1632470031813424</c:v>
                </c:pt>
                <c:pt idx="133">
                  <c:v>5.1632470031813424</c:v>
                </c:pt>
                <c:pt idx="134">
                  <c:v>5.0544410631264283</c:v>
                </c:pt>
                <c:pt idx="135">
                  <c:v>3.9912879769179104</c:v>
                </c:pt>
                <c:pt idx="136">
                  <c:v>3.9912879769179104</c:v>
                </c:pt>
                <c:pt idx="137">
                  <c:v>3.9912879769179104</c:v>
                </c:pt>
                <c:pt idx="138">
                  <c:v>3.9912879769179108</c:v>
                </c:pt>
                <c:pt idx="139">
                  <c:v>3.9912879769179104</c:v>
                </c:pt>
                <c:pt idx="140">
                  <c:v>3.9912879769179104</c:v>
                </c:pt>
                <c:pt idx="141">
                  <c:v>4.2096502231493158</c:v>
                </c:pt>
                <c:pt idx="142">
                  <c:v>4.7719816031192428</c:v>
                </c:pt>
                <c:pt idx="143">
                  <c:v>4.880787543174157</c:v>
                </c:pt>
                <c:pt idx="144">
                  <c:v>4.9138419365571862</c:v>
                </c:pt>
                <c:pt idx="145">
                  <c:v>4.6492588708781488</c:v>
                </c:pt>
                <c:pt idx="146">
                  <c:v>4.5856990200045349</c:v>
                </c:pt>
                <c:pt idx="147">
                  <c:v>3.8018267406396777</c:v>
                </c:pt>
                <c:pt idx="148">
                  <c:v>3.8018267406396777</c:v>
                </c:pt>
                <c:pt idx="149">
                  <c:v>3.8018267406396777</c:v>
                </c:pt>
                <c:pt idx="150">
                  <c:v>3.8018267406396777</c:v>
                </c:pt>
                <c:pt idx="151">
                  <c:v>3.8018267406396777</c:v>
                </c:pt>
                <c:pt idx="152">
                  <c:v>3.8018267406396777</c:v>
                </c:pt>
                <c:pt idx="153">
                  <c:v>3.8018267406396777</c:v>
                </c:pt>
                <c:pt idx="154">
                  <c:v>4.5599707904672586</c:v>
                </c:pt>
                <c:pt idx="155">
                  <c:v>4.6492588708781488</c:v>
                </c:pt>
                <c:pt idx="156">
                  <c:v>4.3490592244992943</c:v>
                </c:pt>
                <c:pt idx="157">
                  <c:v>4.3490592244992943</c:v>
                </c:pt>
                <c:pt idx="158">
                  <c:v>4.3490592244992943</c:v>
                </c:pt>
                <c:pt idx="159">
                  <c:v>3.6258943642804864</c:v>
                </c:pt>
                <c:pt idx="160">
                  <c:v>3.5725659974313997</c:v>
                </c:pt>
                <c:pt idx="161">
                  <c:v>3.5658295761238472</c:v>
                </c:pt>
                <c:pt idx="162">
                  <c:v>3.5658295761238472</c:v>
                </c:pt>
                <c:pt idx="163">
                  <c:v>3.5658295761238477</c:v>
                </c:pt>
                <c:pt idx="164">
                  <c:v>3.5658295761238477</c:v>
                </c:pt>
                <c:pt idx="165">
                  <c:v>3.6045630175408521</c:v>
                </c:pt>
                <c:pt idx="166">
                  <c:v>4.3490592244992943</c:v>
                </c:pt>
                <c:pt idx="167">
                  <c:v>4.3490592244992943</c:v>
                </c:pt>
                <c:pt idx="168">
                  <c:v>4.0505130315701816</c:v>
                </c:pt>
                <c:pt idx="169">
                  <c:v>4.0505130315701816</c:v>
                </c:pt>
                <c:pt idx="170">
                  <c:v>4.0505130315701816</c:v>
                </c:pt>
                <c:pt idx="171">
                  <c:v>3.4598341298390922</c:v>
                </c:pt>
                <c:pt idx="172">
                  <c:v>3.4470753413070603</c:v>
                </c:pt>
                <c:pt idx="173">
                  <c:v>3.4470753413070603</c:v>
                </c:pt>
                <c:pt idx="174">
                  <c:v>3.4470753413070603</c:v>
                </c:pt>
                <c:pt idx="175">
                  <c:v>3.4470753413070603</c:v>
                </c:pt>
                <c:pt idx="176">
                  <c:v>3.5158954377127216</c:v>
                </c:pt>
                <c:pt idx="177">
                  <c:v>3.5239808163314823</c:v>
                </c:pt>
                <c:pt idx="178">
                  <c:v>4.0505130315701816</c:v>
                </c:pt>
                <c:pt idx="179">
                  <c:v>4.0505130315701816</c:v>
                </c:pt>
                <c:pt idx="180">
                  <c:v>3.7824558372551138</c:v>
                </c:pt>
                <c:pt idx="181">
                  <c:v>3.7824558372551138</c:v>
                </c:pt>
                <c:pt idx="182">
                  <c:v>3.7824558372551138</c:v>
                </c:pt>
                <c:pt idx="183">
                  <c:v>3.3317151190078271</c:v>
                </c:pt>
                <c:pt idx="184">
                  <c:v>3.3317151190078271</c:v>
                </c:pt>
                <c:pt idx="185">
                  <c:v>3.3317151190078271</c:v>
                </c:pt>
                <c:pt idx="186">
                  <c:v>3.3317151190078267</c:v>
                </c:pt>
                <c:pt idx="187">
                  <c:v>3.3317151190078267</c:v>
                </c:pt>
                <c:pt idx="188">
                  <c:v>3.3317151190078271</c:v>
                </c:pt>
                <c:pt idx="189">
                  <c:v>3.5096213344878739</c:v>
                </c:pt>
                <c:pt idx="190">
                  <c:v>4.0146792900101556</c:v>
                </c:pt>
                <c:pt idx="191">
                  <c:v>3.8146528069520835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B1-495B-AE64-8CED419D9599}"/>
            </c:ext>
          </c:extLst>
        </c:ser>
        <c:ser>
          <c:idx val="1"/>
          <c:order val="1"/>
          <c:tx>
            <c:strRef>
              <c:f>LC!$D$37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LC!$E$37:$GN$37</c:f>
              <c:numCache>
                <c:formatCode>General</c:formatCode>
                <c:ptCount val="192"/>
                <c:pt idx="0">
                  <c:v>29.317543611711773</c:v>
                </c:pt>
                <c:pt idx="1">
                  <c:v>29.300095520007883</c:v>
                </c:pt>
                <c:pt idx="2">
                  <c:v>27.568264121611481</c:v>
                </c:pt>
                <c:pt idx="3">
                  <c:v>25.596706445110495</c:v>
                </c:pt>
                <c:pt idx="4">
                  <c:v>24.402119330009626</c:v>
                </c:pt>
                <c:pt idx="5">
                  <c:v>25.369208011079003</c:v>
                </c:pt>
                <c:pt idx="6">
                  <c:v>25.591907135270251</c:v>
                </c:pt>
                <c:pt idx="7">
                  <c:v>25.467874104362892</c:v>
                </c:pt>
                <c:pt idx="8">
                  <c:v>25.444769216336912</c:v>
                </c:pt>
                <c:pt idx="9">
                  <c:v>25.818471454575899</c:v>
                </c:pt>
                <c:pt idx="10">
                  <c:v>28.809457058754241</c:v>
                </c:pt>
                <c:pt idx="11">
                  <c:v>29.023890788814807</c:v>
                </c:pt>
                <c:pt idx="12">
                  <c:v>27.846665193282025</c:v>
                </c:pt>
                <c:pt idx="13">
                  <c:v>27.880210326355012</c:v>
                </c:pt>
                <c:pt idx="14">
                  <c:v>27.699187742693056</c:v>
                </c:pt>
                <c:pt idx="15">
                  <c:v>25.489022047371403</c:v>
                </c:pt>
                <c:pt idx="16">
                  <c:v>25.332759734338353</c:v>
                </c:pt>
                <c:pt idx="17">
                  <c:v>24.80679107843693</c:v>
                </c:pt>
                <c:pt idx="18">
                  <c:v>24.777265337361168</c:v>
                </c:pt>
                <c:pt idx="19">
                  <c:v>24.45232340491151</c:v>
                </c:pt>
                <c:pt idx="20">
                  <c:v>24.604160662893324</c:v>
                </c:pt>
                <c:pt idx="21">
                  <c:v>25.339282508436035</c:v>
                </c:pt>
                <c:pt idx="22">
                  <c:v>27.324484705759602</c:v>
                </c:pt>
                <c:pt idx="23">
                  <c:v>27.114686099341029</c:v>
                </c:pt>
                <c:pt idx="24">
                  <c:v>29.040100360692616</c:v>
                </c:pt>
                <c:pt idx="25">
                  <c:v>27.847223788902838</c:v>
                </c:pt>
                <c:pt idx="26">
                  <c:v>26.66816673812577</c:v>
                </c:pt>
                <c:pt idx="27">
                  <c:v>24.348367114139183</c:v>
                </c:pt>
                <c:pt idx="28">
                  <c:v>24.123909872372465</c:v>
                </c:pt>
                <c:pt idx="29">
                  <c:v>24.031770147077744</c:v>
                </c:pt>
                <c:pt idx="30">
                  <c:v>24.077647876478864</c:v>
                </c:pt>
                <c:pt idx="31">
                  <c:v>23.516293656698316</c:v>
                </c:pt>
                <c:pt idx="32">
                  <c:v>23.669047086661951</c:v>
                </c:pt>
                <c:pt idx="33">
                  <c:v>25.094911052585822</c:v>
                </c:pt>
                <c:pt idx="34">
                  <c:v>25.858933155119157</c:v>
                </c:pt>
                <c:pt idx="35">
                  <c:v>26.278502859985188</c:v>
                </c:pt>
                <c:pt idx="36">
                  <c:v>28.592057247817454</c:v>
                </c:pt>
                <c:pt idx="37">
                  <c:v>26.429751835485973</c:v>
                </c:pt>
                <c:pt idx="38">
                  <c:v>25.670487973852605</c:v>
                </c:pt>
                <c:pt idx="39">
                  <c:v>23.943104080455527</c:v>
                </c:pt>
                <c:pt idx="40">
                  <c:v>23.913781329773609</c:v>
                </c:pt>
                <c:pt idx="41">
                  <c:v>24.360650805765484</c:v>
                </c:pt>
                <c:pt idx="42">
                  <c:v>24.522001370451427</c:v>
                </c:pt>
                <c:pt idx="43">
                  <c:v>23.241125333801413</c:v>
                </c:pt>
                <c:pt idx="44">
                  <c:v>25.051175208392937</c:v>
                </c:pt>
                <c:pt idx="45">
                  <c:v>24.369448716229147</c:v>
                </c:pt>
                <c:pt idx="46">
                  <c:v>25.60121241814949</c:v>
                </c:pt>
                <c:pt idx="47">
                  <c:v>26.423272822609565</c:v>
                </c:pt>
                <c:pt idx="48">
                  <c:v>27.809915667757323</c:v>
                </c:pt>
                <c:pt idx="49">
                  <c:v>27.285112078115485</c:v>
                </c:pt>
                <c:pt idx="50">
                  <c:v>26.096747220908028</c:v>
                </c:pt>
                <c:pt idx="51">
                  <c:v>24.465504332178494</c:v>
                </c:pt>
                <c:pt idx="52">
                  <c:v>24.015771722511285</c:v>
                </c:pt>
                <c:pt idx="53">
                  <c:v>23.311695203896392</c:v>
                </c:pt>
                <c:pt idx="54">
                  <c:v>23.868092497000397</c:v>
                </c:pt>
                <c:pt idx="55">
                  <c:v>23.350453452126352</c:v>
                </c:pt>
                <c:pt idx="56">
                  <c:v>23.499324226655599</c:v>
                </c:pt>
                <c:pt idx="57">
                  <c:v>24.323439034666517</c:v>
                </c:pt>
                <c:pt idx="58">
                  <c:v>25.448205062742037</c:v>
                </c:pt>
                <c:pt idx="59">
                  <c:v>25.475670811375203</c:v>
                </c:pt>
                <c:pt idx="60">
                  <c:v>28.405729792761658</c:v>
                </c:pt>
                <c:pt idx="61">
                  <c:v>28.346519158492896</c:v>
                </c:pt>
                <c:pt idx="62">
                  <c:v>28.366468110622058</c:v>
                </c:pt>
                <c:pt idx="63">
                  <c:v>24.940137828480385</c:v>
                </c:pt>
                <c:pt idx="64">
                  <c:v>24.094604146499893</c:v>
                </c:pt>
                <c:pt idx="65">
                  <c:v>24.998310809926267</c:v>
                </c:pt>
                <c:pt idx="66">
                  <c:v>25.3737373806383</c:v>
                </c:pt>
                <c:pt idx="67">
                  <c:v>25.328245102451717</c:v>
                </c:pt>
                <c:pt idx="68">
                  <c:v>25.218098842007691</c:v>
                </c:pt>
                <c:pt idx="69">
                  <c:v>25.215056942926672</c:v>
                </c:pt>
                <c:pt idx="70">
                  <c:v>27.890323125337446</c:v>
                </c:pt>
                <c:pt idx="71">
                  <c:v>28.230214597586347</c:v>
                </c:pt>
                <c:pt idx="72">
                  <c:v>28.138860960106417</c:v>
                </c:pt>
                <c:pt idx="73">
                  <c:v>28.129274151862916</c:v>
                </c:pt>
                <c:pt idx="74">
                  <c:v>27.360583849428476</c:v>
                </c:pt>
                <c:pt idx="75">
                  <c:v>24.551761094183959</c:v>
                </c:pt>
                <c:pt idx="76">
                  <c:v>24.2589040784978</c:v>
                </c:pt>
                <c:pt idx="77">
                  <c:v>24.321428750774913</c:v>
                </c:pt>
                <c:pt idx="78">
                  <c:v>24.61679266970684</c:v>
                </c:pt>
                <c:pt idx="79">
                  <c:v>24.924313740197114</c:v>
                </c:pt>
                <c:pt idx="80">
                  <c:v>25.190440976872235</c:v>
                </c:pt>
                <c:pt idx="81">
                  <c:v>24.744102558588015</c:v>
                </c:pt>
                <c:pt idx="82">
                  <c:v>27.475799272213575</c:v>
                </c:pt>
                <c:pt idx="83">
                  <c:v>27.974239047595656</c:v>
                </c:pt>
                <c:pt idx="84">
                  <c:v>28.189407767793035</c:v>
                </c:pt>
                <c:pt idx="85">
                  <c:v>28.156849340796235</c:v>
                </c:pt>
                <c:pt idx="86">
                  <c:v>27.124962285878151</c:v>
                </c:pt>
                <c:pt idx="87">
                  <c:v>24.459096943175137</c:v>
                </c:pt>
                <c:pt idx="88">
                  <c:v>24.833840032791123</c:v>
                </c:pt>
                <c:pt idx="89">
                  <c:v>23.534468987976801</c:v>
                </c:pt>
                <c:pt idx="90">
                  <c:v>23.767771260933916</c:v>
                </c:pt>
                <c:pt idx="91">
                  <c:v>24.636524202522232</c:v>
                </c:pt>
                <c:pt idx="92">
                  <c:v>24.903039385649485</c:v>
                </c:pt>
                <c:pt idx="93">
                  <c:v>24.183282847632956</c:v>
                </c:pt>
                <c:pt idx="94">
                  <c:v>27.176677242763851</c:v>
                </c:pt>
                <c:pt idx="95">
                  <c:v>26.76115378139232</c:v>
                </c:pt>
                <c:pt idx="96">
                  <c:v>27.364297068863007</c:v>
                </c:pt>
                <c:pt idx="97">
                  <c:v>27.399361432311608</c:v>
                </c:pt>
                <c:pt idx="98">
                  <c:v>25.252047702111934</c:v>
                </c:pt>
                <c:pt idx="99">
                  <c:v>24.321197253208791</c:v>
                </c:pt>
                <c:pt idx="100">
                  <c:v>24.658952628833063</c:v>
                </c:pt>
                <c:pt idx="101">
                  <c:v>24.44295433718839</c:v>
                </c:pt>
                <c:pt idx="102">
                  <c:v>24.414313455805605</c:v>
                </c:pt>
                <c:pt idx="103">
                  <c:v>23.740908283905416</c:v>
                </c:pt>
                <c:pt idx="104">
                  <c:v>23.398974611266869</c:v>
                </c:pt>
                <c:pt idx="105">
                  <c:v>24.114747288742297</c:v>
                </c:pt>
                <c:pt idx="106">
                  <c:v>25.244968313424383</c:v>
                </c:pt>
                <c:pt idx="107">
                  <c:v>27.163349446231528</c:v>
                </c:pt>
                <c:pt idx="108">
                  <c:v>26.305946240765689</c:v>
                </c:pt>
                <c:pt idx="109">
                  <c:v>24.951513885706479</c:v>
                </c:pt>
                <c:pt idx="110">
                  <c:v>26.109751468819205</c:v>
                </c:pt>
                <c:pt idx="111">
                  <c:v>23.823682836064759</c:v>
                </c:pt>
                <c:pt idx="112">
                  <c:v>24.142173642133141</c:v>
                </c:pt>
                <c:pt idx="113">
                  <c:v>22.788384462168263</c:v>
                </c:pt>
                <c:pt idx="114">
                  <c:v>24.470188879353088</c:v>
                </c:pt>
                <c:pt idx="115">
                  <c:v>24.423407969775745</c:v>
                </c:pt>
                <c:pt idx="116">
                  <c:v>24.690699045807239</c:v>
                </c:pt>
                <c:pt idx="117">
                  <c:v>24.065632415760874</c:v>
                </c:pt>
                <c:pt idx="118">
                  <c:v>24.803742472924696</c:v>
                </c:pt>
                <c:pt idx="119">
                  <c:v>26.991057591746387</c:v>
                </c:pt>
                <c:pt idx="120">
                  <c:v>25.2613808430389</c:v>
                </c:pt>
                <c:pt idx="121">
                  <c:v>25.634311328151078</c:v>
                </c:pt>
                <c:pt idx="122">
                  <c:v>25.257790455000261</c:v>
                </c:pt>
                <c:pt idx="123">
                  <c:v>24.047665941263791</c:v>
                </c:pt>
                <c:pt idx="124">
                  <c:v>24.717434714546592</c:v>
                </c:pt>
                <c:pt idx="125">
                  <c:v>24.123716781595906</c:v>
                </c:pt>
                <c:pt idx="126">
                  <c:v>24.695221953798509</c:v>
                </c:pt>
                <c:pt idx="127">
                  <c:v>23.163630833260171</c:v>
                </c:pt>
                <c:pt idx="128">
                  <c:v>24.915797908857087</c:v>
                </c:pt>
                <c:pt idx="129">
                  <c:v>24.199836897559862</c:v>
                </c:pt>
                <c:pt idx="130">
                  <c:v>24.822818729323277</c:v>
                </c:pt>
                <c:pt idx="131">
                  <c:v>24.908212667732432</c:v>
                </c:pt>
                <c:pt idx="132">
                  <c:v>24.85864445268243</c:v>
                </c:pt>
                <c:pt idx="133">
                  <c:v>26.041218866358641</c:v>
                </c:pt>
                <c:pt idx="134">
                  <c:v>25.388234613440222</c:v>
                </c:pt>
                <c:pt idx="135">
                  <c:v>24.127524630168942</c:v>
                </c:pt>
                <c:pt idx="136">
                  <c:v>24.220267857675825</c:v>
                </c:pt>
                <c:pt idx="137">
                  <c:v>23.42623275542341</c:v>
                </c:pt>
                <c:pt idx="138">
                  <c:v>24.624149948020076</c:v>
                </c:pt>
                <c:pt idx="139">
                  <c:v>24.728705386677316</c:v>
                </c:pt>
                <c:pt idx="140">
                  <c:v>24.996772355613064</c:v>
                </c:pt>
                <c:pt idx="141">
                  <c:v>24.38977239610599</c:v>
                </c:pt>
                <c:pt idx="142">
                  <c:v>25.022493975565595</c:v>
                </c:pt>
                <c:pt idx="143">
                  <c:v>24.477513970581548</c:v>
                </c:pt>
                <c:pt idx="144">
                  <c:v>25.974115987930688</c:v>
                </c:pt>
                <c:pt idx="145">
                  <c:v>25.450145975614042</c:v>
                </c:pt>
                <c:pt idx="146">
                  <c:v>25.521896835400423</c:v>
                </c:pt>
                <c:pt idx="147">
                  <c:v>24.253118799060125</c:v>
                </c:pt>
                <c:pt idx="148">
                  <c:v>24.028239338860185</c:v>
                </c:pt>
                <c:pt idx="149">
                  <c:v>24.411051041595375</c:v>
                </c:pt>
                <c:pt idx="150">
                  <c:v>24.551316463726746</c:v>
                </c:pt>
                <c:pt idx="151">
                  <c:v>24.438089132220856</c:v>
                </c:pt>
                <c:pt idx="152">
                  <c:v>25.123482282355059</c:v>
                </c:pt>
                <c:pt idx="153">
                  <c:v>24.627221753381797</c:v>
                </c:pt>
                <c:pt idx="154">
                  <c:v>25.513395770274251</c:v>
                </c:pt>
                <c:pt idx="155">
                  <c:v>24.626881411100456</c:v>
                </c:pt>
                <c:pt idx="156">
                  <c:v>26.210901464606316</c:v>
                </c:pt>
                <c:pt idx="157">
                  <c:v>25.124800256124317</c:v>
                </c:pt>
                <c:pt idx="158">
                  <c:v>25.664413105550729</c:v>
                </c:pt>
                <c:pt idx="159">
                  <c:v>24.387209151018546</c:v>
                </c:pt>
                <c:pt idx="160">
                  <c:v>24.040294347155708</c:v>
                </c:pt>
                <c:pt idx="161">
                  <c:v>24.698371649267475</c:v>
                </c:pt>
                <c:pt idx="162">
                  <c:v>24.795752055294663</c:v>
                </c:pt>
                <c:pt idx="163">
                  <c:v>24.717412597190346</c:v>
                </c:pt>
                <c:pt idx="164">
                  <c:v>24.84530002068993</c:v>
                </c:pt>
                <c:pt idx="165">
                  <c:v>24.8681890508756</c:v>
                </c:pt>
                <c:pt idx="166">
                  <c:v>25.390156450263063</c:v>
                </c:pt>
                <c:pt idx="167">
                  <c:v>24.878868986257601</c:v>
                </c:pt>
                <c:pt idx="168">
                  <c:v>25.199078801742232</c:v>
                </c:pt>
                <c:pt idx="169">
                  <c:v>26.432385612407046</c:v>
                </c:pt>
                <c:pt idx="170">
                  <c:v>25.808006933422178</c:v>
                </c:pt>
                <c:pt idx="171">
                  <c:v>24.522337137280338</c:v>
                </c:pt>
                <c:pt idx="172">
                  <c:v>24.951341280486396</c:v>
                </c:pt>
                <c:pt idx="173">
                  <c:v>24.300318400420906</c:v>
                </c:pt>
                <c:pt idx="174">
                  <c:v>24.038052904628554</c:v>
                </c:pt>
                <c:pt idx="175">
                  <c:v>24.962466461911781</c:v>
                </c:pt>
                <c:pt idx="176">
                  <c:v>25.394932136276921</c:v>
                </c:pt>
                <c:pt idx="177">
                  <c:v>25.110354050902984</c:v>
                </c:pt>
                <c:pt idx="178">
                  <c:v>25.638090051099567</c:v>
                </c:pt>
                <c:pt idx="179">
                  <c:v>25.718239633942041</c:v>
                </c:pt>
                <c:pt idx="180">
                  <c:v>25.255861893588214</c:v>
                </c:pt>
                <c:pt idx="181">
                  <c:v>25.673010323004387</c:v>
                </c:pt>
                <c:pt idx="182">
                  <c:v>25.879531488511375</c:v>
                </c:pt>
                <c:pt idx="183">
                  <c:v>24.698153479804713</c:v>
                </c:pt>
                <c:pt idx="184">
                  <c:v>24.75939881967151</c:v>
                </c:pt>
                <c:pt idx="185">
                  <c:v>23.657050985216387</c:v>
                </c:pt>
                <c:pt idx="186">
                  <c:v>25.350959338571343</c:v>
                </c:pt>
                <c:pt idx="187">
                  <c:v>25.233293663141559</c:v>
                </c:pt>
                <c:pt idx="188">
                  <c:v>25.341398262868584</c:v>
                </c:pt>
                <c:pt idx="189">
                  <c:v>25.39304733896272</c:v>
                </c:pt>
                <c:pt idx="190">
                  <c:v>25.927394712352456</c:v>
                </c:pt>
                <c:pt idx="191">
                  <c:v>25.28346356944602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AFB1-495B-AE64-8CED419D9599}"/>
            </c:ext>
          </c:extLst>
        </c:ser>
        <c:ser>
          <c:idx val="2"/>
          <c:order val="2"/>
          <c:tx>
            <c:strRef>
              <c:f>LC!$D$38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LC!$E$38:$GN$38</c:f>
              <c:numCache>
                <c:formatCode>General</c:formatCode>
                <c:ptCount val="192"/>
                <c:pt idx="0">
                  <c:v>4.1589598816363091</c:v>
                </c:pt>
                <c:pt idx="1">
                  <c:v>4.1589598816363091</c:v>
                </c:pt>
                <c:pt idx="2">
                  <c:v>4.1589598816363091</c:v>
                </c:pt>
                <c:pt idx="3">
                  <c:v>3.8164598816363089</c:v>
                </c:pt>
                <c:pt idx="4">
                  <c:v>3.8164598816363084</c:v>
                </c:pt>
                <c:pt idx="5">
                  <c:v>3.816459881636308</c:v>
                </c:pt>
                <c:pt idx="6">
                  <c:v>3.8164598816363089</c:v>
                </c:pt>
                <c:pt idx="7">
                  <c:v>3.8164598816363089</c:v>
                </c:pt>
                <c:pt idx="8">
                  <c:v>3.8164598816363089</c:v>
                </c:pt>
                <c:pt idx="9">
                  <c:v>3.8164598816363084</c:v>
                </c:pt>
                <c:pt idx="10">
                  <c:v>4.1589598816363083</c:v>
                </c:pt>
                <c:pt idx="11">
                  <c:v>4.1589598816363083</c:v>
                </c:pt>
                <c:pt idx="12">
                  <c:v>4.1622486772486775</c:v>
                </c:pt>
                <c:pt idx="13">
                  <c:v>4.1622486772486775</c:v>
                </c:pt>
                <c:pt idx="14">
                  <c:v>4.1622486772486775</c:v>
                </c:pt>
                <c:pt idx="15">
                  <c:v>3.8164598816363089</c:v>
                </c:pt>
                <c:pt idx="16">
                  <c:v>3.8164598816363089</c:v>
                </c:pt>
                <c:pt idx="17">
                  <c:v>3.8164598816363089</c:v>
                </c:pt>
                <c:pt idx="18">
                  <c:v>3.8164598816363089</c:v>
                </c:pt>
                <c:pt idx="19">
                  <c:v>3.8164598816363089</c:v>
                </c:pt>
                <c:pt idx="20">
                  <c:v>3.8164598816363089</c:v>
                </c:pt>
                <c:pt idx="21">
                  <c:v>3.8164598816363089</c:v>
                </c:pt>
                <c:pt idx="22">
                  <c:v>4.1622486772486775</c:v>
                </c:pt>
                <c:pt idx="23">
                  <c:v>4.1622486772486775</c:v>
                </c:pt>
                <c:pt idx="24">
                  <c:v>4.3408267195767198</c:v>
                </c:pt>
                <c:pt idx="25">
                  <c:v>4.3408267195767198</c:v>
                </c:pt>
                <c:pt idx="26">
                  <c:v>4.340826719576719</c:v>
                </c:pt>
                <c:pt idx="27">
                  <c:v>3.8824460721124989</c:v>
                </c:pt>
                <c:pt idx="28">
                  <c:v>3.8824460721124994</c:v>
                </c:pt>
                <c:pt idx="29">
                  <c:v>3.8824460721124994</c:v>
                </c:pt>
                <c:pt idx="30">
                  <c:v>3.8824460721124994</c:v>
                </c:pt>
                <c:pt idx="31">
                  <c:v>3.8824460721124989</c:v>
                </c:pt>
                <c:pt idx="32">
                  <c:v>3.8824460721124989</c:v>
                </c:pt>
                <c:pt idx="33">
                  <c:v>3.8824460721124994</c:v>
                </c:pt>
                <c:pt idx="34">
                  <c:v>4.340826719576719</c:v>
                </c:pt>
                <c:pt idx="35">
                  <c:v>4.3408267195767198</c:v>
                </c:pt>
                <c:pt idx="36">
                  <c:v>4.5225132275132278</c:v>
                </c:pt>
                <c:pt idx="37">
                  <c:v>4.5225132275132278</c:v>
                </c:pt>
                <c:pt idx="38">
                  <c:v>4.5225132275132278</c:v>
                </c:pt>
                <c:pt idx="39">
                  <c:v>3.9731603578267851</c:v>
                </c:pt>
                <c:pt idx="40">
                  <c:v>3.9731603578267847</c:v>
                </c:pt>
                <c:pt idx="41">
                  <c:v>3.9731603578267851</c:v>
                </c:pt>
                <c:pt idx="42">
                  <c:v>3.9731603578267851</c:v>
                </c:pt>
                <c:pt idx="43">
                  <c:v>3.9731603578267851</c:v>
                </c:pt>
                <c:pt idx="44">
                  <c:v>3.9731603578267847</c:v>
                </c:pt>
                <c:pt idx="45">
                  <c:v>3.9731603578267851</c:v>
                </c:pt>
                <c:pt idx="46">
                  <c:v>4.5225132275132278</c:v>
                </c:pt>
                <c:pt idx="47">
                  <c:v>4.5225132275132287</c:v>
                </c:pt>
                <c:pt idx="48">
                  <c:v>5.0398567019400335</c:v>
                </c:pt>
                <c:pt idx="49">
                  <c:v>5.0398567019400344</c:v>
                </c:pt>
                <c:pt idx="50">
                  <c:v>5.0398567019400335</c:v>
                </c:pt>
                <c:pt idx="51">
                  <c:v>4.3924019804017407</c:v>
                </c:pt>
                <c:pt idx="52">
                  <c:v>4.3924019804017407</c:v>
                </c:pt>
                <c:pt idx="53">
                  <c:v>4.3924019804017398</c:v>
                </c:pt>
                <c:pt idx="54">
                  <c:v>4.3924019804017407</c:v>
                </c:pt>
                <c:pt idx="55">
                  <c:v>4.3924019804017407</c:v>
                </c:pt>
                <c:pt idx="56">
                  <c:v>4.3924019804017398</c:v>
                </c:pt>
                <c:pt idx="57">
                  <c:v>4.3924019804017407</c:v>
                </c:pt>
                <c:pt idx="58">
                  <c:v>5.0398567019400353</c:v>
                </c:pt>
                <c:pt idx="59">
                  <c:v>5.0398567019400344</c:v>
                </c:pt>
                <c:pt idx="60">
                  <c:v>5.5572001763668419</c:v>
                </c:pt>
                <c:pt idx="61">
                  <c:v>5.5572001763668419</c:v>
                </c:pt>
                <c:pt idx="62">
                  <c:v>5.557200176366841</c:v>
                </c:pt>
                <c:pt idx="63">
                  <c:v>4.7952210097001755</c:v>
                </c:pt>
                <c:pt idx="64">
                  <c:v>4.7952210097001755</c:v>
                </c:pt>
                <c:pt idx="65">
                  <c:v>4.7952210097001755</c:v>
                </c:pt>
                <c:pt idx="66">
                  <c:v>4.7952210097001746</c:v>
                </c:pt>
                <c:pt idx="67">
                  <c:v>4.7952210097001755</c:v>
                </c:pt>
                <c:pt idx="68">
                  <c:v>4.7952210097001755</c:v>
                </c:pt>
                <c:pt idx="69">
                  <c:v>4.7952210097001755</c:v>
                </c:pt>
                <c:pt idx="70">
                  <c:v>5.1806376763668425</c:v>
                </c:pt>
                <c:pt idx="71">
                  <c:v>5.1806376763668425</c:v>
                </c:pt>
                <c:pt idx="72">
                  <c:v>5.6725181878306854</c:v>
                </c:pt>
                <c:pt idx="73">
                  <c:v>5.6725181878306863</c:v>
                </c:pt>
                <c:pt idx="74">
                  <c:v>5.6725181878306872</c:v>
                </c:pt>
                <c:pt idx="75">
                  <c:v>5.2762681878306861</c:v>
                </c:pt>
                <c:pt idx="76">
                  <c:v>5.2762681878306861</c:v>
                </c:pt>
                <c:pt idx="77">
                  <c:v>5.2762681878306861</c:v>
                </c:pt>
                <c:pt idx="78">
                  <c:v>5.2762681878306861</c:v>
                </c:pt>
                <c:pt idx="79">
                  <c:v>5.2762681878306861</c:v>
                </c:pt>
                <c:pt idx="80">
                  <c:v>5.2762681878306861</c:v>
                </c:pt>
                <c:pt idx="81">
                  <c:v>5.2762681878306861</c:v>
                </c:pt>
                <c:pt idx="82">
                  <c:v>5.6725181878306863</c:v>
                </c:pt>
                <c:pt idx="83">
                  <c:v>5.6725181878306863</c:v>
                </c:pt>
                <c:pt idx="84">
                  <c:v>6.1690553350970001</c:v>
                </c:pt>
                <c:pt idx="85">
                  <c:v>6.1690553350970001</c:v>
                </c:pt>
                <c:pt idx="86">
                  <c:v>6.169055335097001</c:v>
                </c:pt>
                <c:pt idx="87">
                  <c:v>5.7619720017636684</c:v>
                </c:pt>
                <c:pt idx="88">
                  <c:v>5.7619720017636675</c:v>
                </c:pt>
                <c:pt idx="89">
                  <c:v>5.7619720017636675</c:v>
                </c:pt>
                <c:pt idx="90">
                  <c:v>5.7619720017636666</c:v>
                </c:pt>
                <c:pt idx="91">
                  <c:v>5.7619720017636666</c:v>
                </c:pt>
                <c:pt idx="92">
                  <c:v>5.7619720017636675</c:v>
                </c:pt>
                <c:pt idx="93">
                  <c:v>5.7619720017636666</c:v>
                </c:pt>
                <c:pt idx="94">
                  <c:v>6.169055335097001</c:v>
                </c:pt>
                <c:pt idx="95">
                  <c:v>6.1690553350970001</c:v>
                </c:pt>
                <c:pt idx="96">
                  <c:v>6.6609358465608457</c:v>
                </c:pt>
                <c:pt idx="97">
                  <c:v>6.6609358465608457</c:v>
                </c:pt>
                <c:pt idx="98">
                  <c:v>6.6609358465608448</c:v>
                </c:pt>
                <c:pt idx="99">
                  <c:v>6.2430191798941781</c:v>
                </c:pt>
                <c:pt idx="100">
                  <c:v>6.2430191798941781</c:v>
                </c:pt>
                <c:pt idx="101">
                  <c:v>6.2430191798941781</c:v>
                </c:pt>
                <c:pt idx="102">
                  <c:v>6.2430191798941781</c:v>
                </c:pt>
                <c:pt idx="103">
                  <c:v>6.243019179894179</c:v>
                </c:pt>
                <c:pt idx="104">
                  <c:v>6.2430191798941781</c:v>
                </c:pt>
                <c:pt idx="105">
                  <c:v>6.2430191798941781</c:v>
                </c:pt>
                <c:pt idx="106">
                  <c:v>6.6609358465608448</c:v>
                </c:pt>
                <c:pt idx="107">
                  <c:v>6.6609358465608448</c:v>
                </c:pt>
                <c:pt idx="108">
                  <c:v>7.157966820987653</c:v>
                </c:pt>
                <c:pt idx="109">
                  <c:v>7.1579668209876539</c:v>
                </c:pt>
                <c:pt idx="110">
                  <c:v>7.1579668209876539</c:v>
                </c:pt>
                <c:pt idx="111">
                  <c:v>6.7292168209876531</c:v>
                </c:pt>
                <c:pt idx="112">
                  <c:v>6.7292168209876531</c:v>
                </c:pt>
                <c:pt idx="113">
                  <c:v>6.7292168209876539</c:v>
                </c:pt>
                <c:pt idx="114">
                  <c:v>6.7292168209876531</c:v>
                </c:pt>
                <c:pt idx="115">
                  <c:v>6.7292168209876539</c:v>
                </c:pt>
                <c:pt idx="116">
                  <c:v>6.7292168209876539</c:v>
                </c:pt>
                <c:pt idx="117">
                  <c:v>6.7292168209876531</c:v>
                </c:pt>
                <c:pt idx="118">
                  <c:v>7.157966820987653</c:v>
                </c:pt>
                <c:pt idx="119">
                  <c:v>7.157966820987653</c:v>
                </c:pt>
                <c:pt idx="120">
                  <c:v>7.6545039682539668</c:v>
                </c:pt>
                <c:pt idx="121">
                  <c:v>7.6545039682539668</c:v>
                </c:pt>
                <c:pt idx="122">
                  <c:v>7.6545039682539668</c:v>
                </c:pt>
                <c:pt idx="123">
                  <c:v>7.2149206349206345</c:v>
                </c:pt>
                <c:pt idx="124">
                  <c:v>7.2149206349206345</c:v>
                </c:pt>
                <c:pt idx="125">
                  <c:v>7.2149206349206345</c:v>
                </c:pt>
                <c:pt idx="126">
                  <c:v>7.2149206349206336</c:v>
                </c:pt>
                <c:pt idx="127">
                  <c:v>7.2149206349206345</c:v>
                </c:pt>
                <c:pt idx="128">
                  <c:v>7.2149206349206345</c:v>
                </c:pt>
                <c:pt idx="129">
                  <c:v>7.2149206349206336</c:v>
                </c:pt>
                <c:pt idx="130">
                  <c:v>7.2149206349206345</c:v>
                </c:pt>
                <c:pt idx="131">
                  <c:v>7.2149206349206336</c:v>
                </c:pt>
                <c:pt idx="132">
                  <c:v>7.3078324514991166</c:v>
                </c:pt>
                <c:pt idx="133">
                  <c:v>7.3078324514991166</c:v>
                </c:pt>
                <c:pt idx="134">
                  <c:v>7.3078324514991166</c:v>
                </c:pt>
                <c:pt idx="135">
                  <c:v>7.3078324514991166</c:v>
                </c:pt>
                <c:pt idx="136">
                  <c:v>7.3078324514991166</c:v>
                </c:pt>
                <c:pt idx="137">
                  <c:v>7.3078324514991166</c:v>
                </c:pt>
                <c:pt idx="138">
                  <c:v>7.3078324514991166</c:v>
                </c:pt>
                <c:pt idx="139">
                  <c:v>7.3078324514991166</c:v>
                </c:pt>
                <c:pt idx="140">
                  <c:v>7.3078324514991166</c:v>
                </c:pt>
                <c:pt idx="141">
                  <c:v>7.3078324514991166</c:v>
                </c:pt>
                <c:pt idx="142">
                  <c:v>7.3078324514991166</c:v>
                </c:pt>
                <c:pt idx="143">
                  <c:v>7.3078324514991166</c:v>
                </c:pt>
                <c:pt idx="144">
                  <c:v>7.4013633156966474</c:v>
                </c:pt>
                <c:pt idx="145">
                  <c:v>7.4013633156966474</c:v>
                </c:pt>
                <c:pt idx="146">
                  <c:v>7.4013633156966465</c:v>
                </c:pt>
                <c:pt idx="147">
                  <c:v>7.4013633156966474</c:v>
                </c:pt>
                <c:pt idx="148">
                  <c:v>7.4013633156966474</c:v>
                </c:pt>
                <c:pt idx="149">
                  <c:v>7.4013633156966474</c:v>
                </c:pt>
                <c:pt idx="150">
                  <c:v>7.4013633156966474</c:v>
                </c:pt>
                <c:pt idx="151">
                  <c:v>7.2834022866636943</c:v>
                </c:pt>
                <c:pt idx="152">
                  <c:v>7.4013633156966474</c:v>
                </c:pt>
                <c:pt idx="153">
                  <c:v>7.4013633156966474</c:v>
                </c:pt>
                <c:pt idx="154">
                  <c:v>7.4013633156966474</c:v>
                </c:pt>
                <c:pt idx="155">
                  <c:v>7.4013633156966474</c:v>
                </c:pt>
                <c:pt idx="156">
                  <c:v>7.4944003527336838</c:v>
                </c:pt>
                <c:pt idx="157">
                  <c:v>7.4944003527336847</c:v>
                </c:pt>
                <c:pt idx="158">
                  <c:v>7.4944003527336847</c:v>
                </c:pt>
                <c:pt idx="159">
                  <c:v>7.4944003527336847</c:v>
                </c:pt>
                <c:pt idx="160">
                  <c:v>7.3789621188475456</c:v>
                </c:pt>
                <c:pt idx="161">
                  <c:v>7.2924473784295829</c:v>
                </c:pt>
                <c:pt idx="162">
                  <c:v>7.422219489056527</c:v>
                </c:pt>
                <c:pt idx="163">
                  <c:v>7.1626752678026406</c:v>
                </c:pt>
                <c:pt idx="164">
                  <c:v>7.422219489056527</c:v>
                </c:pt>
                <c:pt idx="165">
                  <c:v>7.4944003527336847</c:v>
                </c:pt>
                <c:pt idx="166">
                  <c:v>7.4944003527336847</c:v>
                </c:pt>
                <c:pt idx="167">
                  <c:v>7.4944003527336847</c:v>
                </c:pt>
                <c:pt idx="168">
                  <c:v>7.5873121693121686</c:v>
                </c:pt>
                <c:pt idx="169">
                  <c:v>7.5873121693121686</c:v>
                </c:pt>
                <c:pt idx="170">
                  <c:v>7.5873121693121677</c:v>
                </c:pt>
                <c:pt idx="171">
                  <c:v>7.5873121693121686</c:v>
                </c:pt>
                <c:pt idx="172">
                  <c:v>7.2595755004787943</c:v>
                </c:pt>
                <c:pt idx="173">
                  <c:v>7.1720455188504824</c:v>
                </c:pt>
                <c:pt idx="174">
                  <c:v>7.3033404912929525</c:v>
                </c:pt>
                <c:pt idx="175">
                  <c:v>7.0407505464080113</c:v>
                </c:pt>
                <c:pt idx="176">
                  <c:v>7.3033404912929525</c:v>
                </c:pt>
                <c:pt idx="177">
                  <c:v>7.5873121693121677</c:v>
                </c:pt>
                <c:pt idx="178">
                  <c:v>7.5873121693121677</c:v>
                </c:pt>
                <c:pt idx="179">
                  <c:v>7.5873121693121668</c:v>
                </c:pt>
                <c:pt idx="180">
                  <c:v>7.6808430335096993</c:v>
                </c:pt>
                <c:pt idx="181">
                  <c:v>7.6808430335096984</c:v>
                </c:pt>
                <c:pt idx="182">
                  <c:v>7.6808430335096984</c:v>
                </c:pt>
                <c:pt idx="183">
                  <c:v>7.6808430335096993</c:v>
                </c:pt>
                <c:pt idx="184">
                  <c:v>7.1388495099352891</c:v>
                </c:pt>
                <c:pt idx="185">
                  <c:v>7.0503042870966244</c:v>
                </c:pt>
                <c:pt idx="186">
                  <c:v>7.1831221213546215</c:v>
                </c:pt>
                <c:pt idx="187">
                  <c:v>6.9864382716049374</c:v>
                </c:pt>
                <c:pt idx="188">
                  <c:v>7.1831221213546215</c:v>
                </c:pt>
                <c:pt idx="189">
                  <c:v>7.6241545345147435</c:v>
                </c:pt>
                <c:pt idx="190">
                  <c:v>7.6808430335096993</c:v>
                </c:pt>
                <c:pt idx="191">
                  <c:v>7.6808430335096993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B1-495B-AE64-8CED419D9599}"/>
            </c:ext>
          </c:extLst>
        </c:ser>
        <c:ser>
          <c:idx val="3"/>
          <c:order val="3"/>
          <c:tx>
            <c:strRef>
              <c:f>LC!$D$39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LC!$E$39:$GN$39</c:f>
              <c:numCache>
                <c:formatCode>General</c:formatCode>
                <c:ptCount val="192"/>
                <c:pt idx="0">
                  <c:v>16.117673518040913</c:v>
                </c:pt>
                <c:pt idx="1">
                  <c:v>11.497126587616606</c:v>
                </c:pt>
                <c:pt idx="2">
                  <c:v>6.18629382399223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4.1233310956961375</c:v>
                </c:pt>
                <c:pt idx="11">
                  <c:v>11.283487754979355</c:v>
                </c:pt>
                <c:pt idx="12">
                  <c:v>17.029828315416758</c:v>
                </c:pt>
                <c:pt idx="13">
                  <c:v>12.406872371301814</c:v>
                </c:pt>
                <c:pt idx="14">
                  <c:v>7.1873026501775197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7.9327436190372413E-2</c:v>
                </c:pt>
                <c:pt idx="22">
                  <c:v>5.1687512741591624</c:v>
                </c:pt>
                <c:pt idx="23">
                  <c:v>12.191939989222346</c:v>
                </c:pt>
                <c:pt idx="24">
                  <c:v>17.417482685195225</c:v>
                </c:pt>
                <c:pt idx="25">
                  <c:v>12.791509927389644</c:v>
                </c:pt>
                <c:pt idx="26">
                  <c:v>7.5667370224856008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5.664080132053245</c:v>
                </c:pt>
                <c:pt idx="35">
                  <c:v>12.157243484788156</c:v>
                </c:pt>
                <c:pt idx="36">
                  <c:v>18.095248470994104</c:v>
                </c:pt>
                <c:pt idx="37">
                  <c:v>13.525931453627802</c:v>
                </c:pt>
                <c:pt idx="38">
                  <c:v>8.2958358399441892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5.5354168486651867E-2</c:v>
                </c:pt>
                <c:pt idx="46">
                  <c:v>6.348740371887982</c:v>
                </c:pt>
                <c:pt idx="47">
                  <c:v>12.918744432406196</c:v>
                </c:pt>
                <c:pt idx="48">
                  <c:v>17.676083184088814</c:v>
                </c:pt>
                <c:pt idx="49">
                  <c:v>13.143468269321293</c:v>
                </c:pt>
                <c:pt idx="50">
                  <c:v>8.0092313026898374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1.5221676470582035E-2</c:v>
                </c:pt>
                <c:pt idx="58">
                  <c:v>6.7358651887682086</c:v>
                </c:pt>
                <c:pt idx="59">
                  <c:v>14.65287300791849</c:v>
                </c:pt>
                <c:pt idx="60">
                  <c:v>16.763203884450462</c:v>
                </c:pt>
                <c:pt idx="61">
                  <c:v>11.531791033738084</c:v>
                </c:pt>
                <c:pt idx="62">
                  <c:v>5.6428417192771843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4.7928293448533204</c:v>
                </c:pt>
                <c:pt idx="71">
                  <c:v>12.22139494082646</c:v>
                </c:pt>
                <c:pt idx="72">
                  <c:v>17.13828422563066</c:v>
                </c:pt>
                <c:pt idx="73">
                  <c:v>11.975638716931014</c:v>
                </c:pt>
                <c:pt idx="74">
                  <c:v>6.5687059188863008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4.6256041636518566</c:v>
                </c:pt>
                <c:pt idx="83">
                  <c:v>11.933674370764276</c:v>
                </c:pt>
                <c:pt idx="84">
                  <c:v>16.448883083703304</c:v>
                </c:pt>
                <c:pt idx="85">
                  <c:v>11.388309953792557</c:v>
                </c:pt>
                <c:pt idx="86">
                  <c:v>6.2733105886295206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4.3310035098976138</c:v>
                </c:pt>
                <c:pt idx="95">
                  <c:v>12.106384926675979</c:v>
                </c:pt>
                <c:pt idx="96">
                  <c:v>16.111748835106443</c:v>
                </c:pt>
                <c:pt idx="97">
                  <c:v>11.204465438267142</c:v>
                </c:pt>
                <c:pt idx="98">
                  <c:v>7.7407578266086805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5.9205316916602797</c:v>
                </c:pt>
                <c:pt idx="107">
                  <c:v>11.340556231685389</c:v>
                </c:pt>
                <c:pt idx="108">
                  <c:v>16.792558143089796</c:v>
                </c:pt>
                <c:pt idx="109">
                  <c:v>13.269926531555072</c:v>
                </c:pt>
                <c:pt idx="110">
                  <c:v>6.5279883192543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6.006982195919532</c:v>
                </c:pt>
                <c:pt idx="119">
                  <c:v>11.139371491396545</c:v>
                </c:pt>
                <c:pt idx="120">
                  <c:v>17.512275385085335</c:v>
                </c:pt>
                <c:pt idx="121">
                  <c:v>12.248291282448253</c:v>
                </c:pt>
                <c:pt idx="122">
                  <c:v>7.0684322390812788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6.1768839212300968</c:v>
                </c:pt>
                <c:pt idx="131">
                  <c:v>13.360152054457435</c:v>
                </c:pt>
                <c:pt idx="132">
                  <c:v>18.325095212894041</c:v>
                </c:pt>
                <c:pt idx="133">
                  <c:v>12.259661443662171</c:v>
                </c:pt>
                <c:pt idx="134">
                  <c:v>7.375160848846348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6.1969266363122726</c:v>
                </c:pt>
                <c:pt idx="143">
                  <c:v>14.067010777179291</c:v>
                </c:pt>
                <c:pt idx="144">
                  <c:v>17.187034875132969</c:v>
                </c:pt>
                <c:pt idx="145">
                  <c:v>13.109753711219881</c:v>
                </c:pt>
                <c:pt idx="146">
                  <c:v>7.4825472156249351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5.6906326042791449</c:v>
                </c:pt>
                <c:pt idx="155">
                  <c:v>13.9003786012643</c:v>
                </c:pt>
                <c:pt idx="156">
                  <c:v>17.243532068538762</c:v>
                </c:pt>
                <c:pt idx="157">
                  <c:v>13.480824148758861</c:v>
                </c:pt>
                <c:pt idx="158">
                  <c:v>7.349471113757283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5.7978742674423334</c:v>
                </c:pt>
                <c:pt idx="167">
                  <c:v>13.700291091954421</c:v>
                </c:pt>
                <c:pt idx="168">
                  <c:v>18.282526102814042</c:v>
                </c:pt>
                <c:pt idx="169">
                  <c:v>12.217435277534211</c:v>
                </c:pt>
                <c:pt idx="170">
                  <c:v>7.2773490720513943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5.6217028571775511</c:v>
                </c:pt>
                <c:pt idx="179">
                  <c:v>12.911292277126048</c:v>
                </c:pt>
                <c:pt idx="180">
                  <c:v>18.221806336146166</c:v>
                </c:pt>
                <c:pt idx="181">
                  <c:v>12.989899005761856</c:v>
                </c:pt>
                <c:pt idx="182">
                  <c:v>7.2461882568937517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5.3730523402632802</c:v>
                </c:pt>
                <c:pt idx="191">
                  <c:v>13.365332128245047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B1-495B-AE64-8CED419D9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19845824"/>
        <c:axId val="219961424"/>
        <c:extLst/>
      </c:barChart>
      <c:lineChart>
        <c:grouping val="standard"/>
        <c:varyColors val="0"/>
        <c:ser>
          <c:idx val="6"/>
          <c:order val="4"/>
          <c:tx>
            <c:strRef>
              <c:f>LC!$D$40</c:f>
              <c:strCache>
                <c:ptCount val="1"/>
                <c:pt idx="0">
                  <c:v>CONSUMPTION</c:v>
                </c:pt>
              </c:strCache>
            </c:strRef>
          </c:tx>
          <c:spPr>
            <a:ln w="28575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LC!$E$40:$GN$40</c:f>
              <c:numCache>
                <c:formatCode>General</c:formatCode>
                <c:ptCount val="192"/>
                <c:pt idx="0">
                  <c:v>56.357269868656047</c:v>
                </c:pt>
                <c:pt idx="1">
                  <c:v>51.394338342631727</c:v>
                </c:pt>
                <c:pt idx="2">
                  <c:v>45.640831938820369</c:v>
                </c:pt>
                <c:pt idx="3">
                  <c:v>33.345380324021143</c:v>
                </c:pt>
                <c:pt idx="4">
                  <c:v>27.604547985109395</c:v>
                </c:pt>
                <c:pt idx="5">
                  <c:v>23.930317280809785</c:v>
                </c:pt>
                <c:pt idx="6">
                  <c:v>23.882900552122337</c:v>
                </c:pt>
                <c:pt idx="7">
                  <c:v>22.435332042697237</c:v>
                </c:pt>
                <c:pt idx="8">
                  <c:v>25.861245870447043</c:v>
                </c:pt>
                <c:pt idx="9">
                  <c:v>33.938375676796049</c:v>
                </c:pt>
                <c:pt idx="10">
                  <c:v>43.791103889457617</c:v>
                </c:pt>
                <c:pt idx="11">
                  <c:v>51.316025852394489</c:v>
                </c:pt>
                <c:pt idx="12">
                  <c:v>56.425917344903539</c:v>
                </c:pt>
                <c:pt idx="13">
                  <c:v>51.459482476596691</c:v>
                </c:pt>
                <c:pt idx="14">
                  <c:v>45.694422729661433</c:v>
                </c:pt>
                <c:pt idx="15">
                  <c:v>33.390269267494865</c:v>
                </c:pt>
                <c:pt idx="16">
                  <c:v>27.642011276882364</c:v>
                </c:pt>
                <c:pt idx="17">
                  <c:v>23.970734186103101</c:v>
                </c:pt>
                <c:pt idx="18">
                  <c:v>23.922542209917403</c:v>
                </c:pt>
                <c:pt idx="19">
                  <c:v>22.473813519263658</c:v>
                </c:pt>
                <c:pt idx="20">
                  <c:v>25.902456976873282</c:v>
                </c:pt>
                <c:pt idx="21">
                  <c:v>33.991267929994535</c:v>
                </c:pt>
                <c:pt idx="22">
                  <c:v>43.84957516780004</c:v>
                </c:pt>
                <c:pt idx="23">
                  <c:v>51.381621047595885</c:v>
                </c:pt>
                <c:pt idx="24">
                  <c:v>56.497907721151023</c:v>
                </c:pt>
                <c:pt idx="25">
                  <c:v>51.527361710561678</c:v>
                </c:pt>
                <c:pt idx="26">
                  <c:v>45.75092589550249</c:v>
                </c:pt>
                <c:pt idx="27">
                  <c:v>33.437336160968563</c:v>
                </c:pt>
                <c:pt idx="28">
                  <c:v>27.681146018655326</c:v>
                </c:pt>
                <c:pt idx="29">
                  <c:v>24.012467991396413</c:v>
                </c:pt>
                <c:pt idx="30">
                  <c:v>23.96337414271246</c:v>
                </c:pt>
                <c:pt idx="31">
                  <c:v>22.513637220830098</c:v>
                </c:pt>
                <c:pt idx="32">
                  <c:v>25.945035633299518</c:v>
                </c:pt>
                <c:pt idx="33">
                  <c:v>34.046160858193041</c:v>
                </c:pt>
                <c:pt idx="34">
                  <c:v>43.910578946142451</c:v>
                </c:pt>
                <c:pt idx="35">
                  <c:v>51.449976667797273</c:v>
                </c:pt>
                <c:pt idx="36">
                  <c:v>56.567644197398522</c:v>
                </c:pt>
                <c:pt idx="37">
                  <c:v>51.593396844526652</c:v>
                </c:pt>
                <c:pt idx="38">
                  <c:v>45.805465436343596</c:v>
                </c:pt>
                <c:pt idx="39">
                  <c:v>33.482934604442285</c:v>
                </c:pt>
                <c:pt idx="40">
                  <c:v>27.719153810428292</c:v>
                </c:pt>
                <c:pt idx="41">
                  <c:v>24.053313896689726</c:v>
                </c:pt>
                <c:pt idx="42">
                  <c:v>24.003403550507532</c:v>
                </c:pt>
                <c:pt idx="43">
                  <c:v>22.552555947396527</c:v>
                </c:pt>
                <c:pt idx="44">
                  <c:v>25.986692239725762</c:v>
                </c:pt>
                <c:pt idx="45">
                  <c:v>34.09970486139153</c:v>
                </c:pt>
                <c:pt idx="46">
                  <c:v>43.969875224484888</c:v>
                </c:pt>
                <c:pt idx="47">
                  <c:v>51.516471112998659</c:v>
                </c:pt>
                <c:pt idx="48">
                  <c:v>56.637380673646028</c:v>
                </c:pt>
                <c:pt idx="49">
                  <c:v>51.659431978491618</c:v>
                </c:pt>
                <c:pt idx="50">
                  <c:v>45.860004977184666</c:v>
                </c:pt>
                <c:pt idx="51">
                  <c:v>33.528533047915985</c:v>
                </c:pt>
                <c:pt idx="52">
                  <c:v>27.757161602201268</c:v>
                </c:pt>
                <c:pt idx="53">
                  <c:v>24.094159801983043</c:v>
                </c:pt>
                <c:pt idx="54">
                  <c:v>24.043432958302592</c:v>
                </c:pt>
                <c:pt idx="55">
                  <c:v>22.591474673962956</c:v>
                </c:pt>
                <c:pt idx="56">
                  <c:v>26.028348846151996</c:v>
                </c:pt>
                <c:pt idx="57">
                  <c:v>34.153248864590019</c:v>
                </c:pt>
                <c:pt idx="58">
                  <c:v>44.029171502827303</c:v>
                </c:pt>
                <c:pt idx="59">
                  <c:v>51.582965558200073</c:v>
                </c:pt>
                <c:pt idx="60">
                  <c:v>56.725597149893517</c:v>
                </c:pt>
                <c:pt idx="61">
                  <c:v>51.740587112456595</c:v>
                </c:pt>
                <c:pt idx="62">
                  <c:v>45.93064451802573</c:v>
                </c:pt>
                <c:pt idx="63">
                  <c:v>33.586171491389699</c:v>
                </c:pt>
                <c:pt idx="64">
                  <c:v>27.804409393974236</c:v>
                </c:pt>
                <c:pt idx="65">
                  <c:v>24.142285707276351</c:v>
                </c:pt>
                <c:pt idx="66">
                  <c:v>24.090042366097659</c:v>
                </c:pt>
                <c:pt idx="67">
                  <c:v>22.637813400529382</c:v>
                </c:pt>
                <c:pt idx="68">
                  <c:v>26.077565452578234</c:v>
                </c:pt>
                <c:pt idx="69">
                  <c:v>34.217852867788515</c:v>
                </c:pt>
                <c:pt idx="70">
                  <c:v>44.102467781169729</c:v>
                </c:pt>
                <c:pt idx="71">
                  <c:v>51.664720003401477</c:v>
                </c:pt>
                <c:pt idx="72">
                  <c:v>56.547134144954093</c:v>
                </c:pt>
                <c:pt idx="73">
                  <c:v>51.579149221164045</c:v>
                </c:pt>
                <c:pt idx="74">
                  <c:v>45.796481927840134</c:v>
                </c:pt>
                <c:pt idx="75">
                  <c:v>33.486349196122035</c:v>
                </c:pt>
                <c:pt idx="76">
                  <c:v>27.728998625617631</c:v>
                </c:pt>
                <c:pt idx="77">
                  <c:v>24.087255617557378</c:v>
                </c:pt>
                <c:pt idx="78">
                  <c:v>24.038579382356762</c:v>
                </c:pt>
                <c:pt idx="79">
                  <c:v>22.585700998955627</c:v>
                </c:pt>
                <c:pt idx="80">
                  <c:v>26.016854998421891</c:v>
                </c:pt>
                <c:pt idx="81">
                  <c:v>34.125302791844234</c:v>
                </c:pt>
                <c:pt idx="82">
                  <c:v>43.968595595390809</c:v>
                </c:pt>
                <c:pt idx="83">
                  <c:v>51.509457459906905</c:v>
                </c:pt>
                <c:pt idx="84">
                  <c:v>56.368671140014648</c:v>
                </c:pt>
                <c:pt idx="85">
                  <c:v>51.417711329871508</c:v>
                </c:pt>
                <c:pt idx="86">
                  <c:v>45.662319337654523</c:v>
                </c:pt>
                <c:pt idx="87">
                  <c:v>33.386526900854371</c:v>
                </c:pt>
                <c:pt idx="88">
                  <c:v>27.653587857261037</c:v>
                </c:pt>
                <c:pt idx="89">
                  <c:v>24.032225527838392</c:v>
                </c:pt>
                <c:pt idx="90">
                  <c:v>23.987116398615861</c:v>
                </c:pt>
                <c:pt idx="91">
                  <c:v>22.533588597381861</c:v>
                </c:pt>
                <c:pt idx="92">
                  <c:v>25.956144544265545</c:v>
                </c:pt>
                <c:pt idx="93">
                  <c:v>34.032752715899946</c:v>
                </c:pt>
                <c:pt idx="94">
                  <c:v>43.834723409611883</c:v>
                </c:pt>
                <c:pt idx="95">
                  <c:v>51.354194916412347</c:v>
                </c:pt>
                <c:pt idx="96">
                  <c:v>56.190208135075224</c:v>
                </c:pt>
                <c:pt idx="97">
                  <c:v>51.256273438578944</c:v>
                </c:pt>
                <c:pt idx="98">
                  <c:v>45.528156747468927</c:v>
                </c:pt>
                <c:pt idx="99">
                  <c:v>33.286704605586714</c:v>
                </c:pt>
                <c:pt idx="100">
                  <c:v>27.57817708890444</c:v>
                </c:pt>
                <c:pt idx="101">
                  <c:v>23.977195438119409</c:v>
                </c:pt>
                <c:pt idx="102">
                  <c:v>23.93565341487497</c:v>
                </c:pt>
                <c:pt idx="103">
                  <c:v>22.481476195808096</c:v>
                </c:pt>
                <c:pt idx="104">
                  <c:v>25.895434090109198</c:v>
                </c:pt>
                <c:pt idx="105">
                  <c:v>33.940202639955672</c:v>
                </c:pt>
                <c:pt idx="106">
                  <c:v>43.700851223832963</c:v>
                </c:pt>
                <c:pt idx="107">
                  <c:v>51.198932372917795</c:v>
                </c:pt>
                <c:pt idx="108">
                  <c:v>56.011745130135793</c:v>
                </c:pt>
                <c:pt idx="109">
                  <c:v>51.094835547286394</c:v>
                </c:pt>
                <c:pt idx="110">
                  <c:v>45.393994157283338</c:v>
                </c:pt>
                <c:pt idx="111">
                  <c:v>33.186882310319042</c:v>
                </c:pt>
                <c:pt idx="112">
                  <c:v>27.502766320547828</c:v>
                </c:pt>
                <c:pt idx="113">
                  <c:v>23.922165348400426</c:v>
                </c:pt>
                <c:pt idx="114">
                  <c:v>23.884190431134076</c:v>
                </c:pt>
                <c:pt idx="115">
                  <c:v>22.429363794234327</c:v>
                </c:pt>
                <c:pt idx="116">
                  <c:v>25.834723635952841</c:v>
                </c:pt>
                <c:pt idx="117">
                  <c:v>33.847652564011391</c:v>
                </c:pt>
                <c:pt idx="118">
                  <c:v>43.566979038054058</c:v>
                </c:pt>
                <c:pt idx="119">
                  <c:v>51.04366982942323</c:v>
                </c:pt>
                <c:pt idx="120">
                  <c:v>55.833282125196355</c:v>
                </c:pt>
                <c:pt idx="121">
                  <c:v>50.933397655993822</c:v>
                </c:pt>
                <c:pt idx="122">
                  <c:v>45.259831567097741</c:v>
                </c:pt>
                <c:pt idx="123">
                  <c:v>33.087060015051392</c:v>
                </c:pt>
                <c:pt idx="124">
                  <c:v>27.427355552191237</c:v>
                </c:pt>
                <c:pt idx="125">
                  <c:v>23.86713525868144</c:v>
                </c:pt>
                <c:pt idx="126">
                  <c:v>23.832727447393175</c:v>
                </c:pt>
                <c:pt idx="127">
                  <c:v>22.377251392660568</c:v>
                </c:pt>
                <c:pt idx="128">
                  <c:v>25.774013181796501</c:v>
                </c:pt>
                <c:pt idx="129">
                  <c:v>33.755102488067102</c:v>
                </c:pt>
                <c:pt idx="130">
                  <c:v>43.433106852275131</c:v>
                </c:pt>
                <c:pt idx="131">
                  <c:v>50.888407285928658</c:v>
                </c:pt>
                <c:pt idx="132">
                  <c:v>55.654819120256931</c:v>
                </c:pt>
                <c:pt idx="133">
                  <c:v>50.771959764701279</c:v>
                </c:pt>
                <c:pt idx="134">
                  <c:v>45.125668976912138</c:v>
                </c:pt>
                <c:pt idx="135">
                  <c:v>32.987237719783721</c:v>
                </c:pt>
                <c:pt idx="136">
                  <c:v>27.351944783834643</c:v>
                </c:pt>
                <c:pt idx="137">
                  <c:v>23.812105168962468</c:v>
                </c:pt>
                <c:pt idx="138">
                  <c:v>23.781264463652285</c:v>
                </c:pt>
                <c:pt idx="139">
                  <c:v>22.325138991086803</c:v>
                </c:pt>
                <c:pt idx="140">
                  <c:v>25.713302727640158</c:v>
                </c:pt>
                <c:pt idx="141">
                  <c:v>33.662552412122821</c:v>
                </c:pt>
                <c:pt idx="142">
                  <c:v>43.299234666496204</c:v>
                </c:pt>
                <c:pt idx="143">
                  <c:v>50.733144742434106</c:v>
                </c:pt>
                <c:pt idx="144">
                  <c:v>55.476356115317486</c:v>
                </c:pt>
                <c:pt idx="145">
                  <c:v>50.610521873408707</c:v>
                </c:pt>
                <c:pt idx="146">
                  <c:v>44.991506386726542</c:v>
                </c:pt>
                <c:pt idx="147">
                  <c:v>32.887415424516064</c:v>
                </c:pt>
                <c:pt idx="148">
                  <c:v>27.276534015478038</c:v>
                </c:pt>
                <c:pt idx="149">
                  <c:v>23.757075079243478</c:v>
                </c:pt>
                <c:pt idx="150">
                  <c:v>23.729801479911384</c:v>
                </c:pt>
                <c:pt idx="151">
                  <c:v>22.273026589513037</c:v>
                </c:pt>
                <c:pt idx="152">
                  <c:v>25.652592273483808</c:v>
                </c:pt>
                <c:pt idx="153">
                  <c:v>33.57000233617854</c:v>
                </c:pt>
                <c:pt idx="154">
                  <c:v>43.165362480717299</c:v>
                </c:pt>
                <c:pt idx="155">
                  <c:v>50.577882198939541</c:v>
                </c:pt>
                <c:pt idx="156">
                  <c:v>55.297893110378048</c:v>
                </c:pt>
                <c:pt idx="157">
                  <c:v>50.449083982116157</c:v>
                </c:pt>
                <c:pt idx="158">
                  <c:v>44.857343796540945</c:v>
                </c:pt>
                <c:pt idx="159">
                  <c:v>32.787593129248386</c:v>
                </c:pt>
                <c:pt idx="160">
                  <c:v>27.201123247121433</c:v>
                </c:pt>
                <c:pt idx="161">
                  <c:v>23.702044989524499</c:v>
                </c:pt>
                <c:pt idx="162">
                  <c:v>23.678338496170497</c:v>
                </c:pt>
                <c:pt idx="163">
                  <c:v>22.220914187939279</c:v>
                </c:pt>
                <c:pt idx="164">
                  <c:v>25.591881819327465</c:v>
                </c:pt>
                <c:pt idx="165">
                  <c:v>33.477452260234251</c:v>
                </c:pt>
                <c:pt idx="166">
                  <c:v>43.031490294938386</c:v>
                </c:pt>
                <c:pt idx="167">
                  <c:v>50.42261965544499</c:v>
                </c:pt>
                <c:pt idx="168">
                  <c:v>55.119430105438624</c:v>
                </c:pt>
                <c:pt idx="169">
                  <c:v>50.287646090823586</c:v>
                </c:pt>
                <c:pt idx="170">
                  <c:v>44.723181206355349</c:v>
                </c:pt>
                <c:pt idx="171">
                  <c:v>32.687770833980743</c:v>
                </c:pt>
                <c:pt idx="172">
                  <c:v>27.125712478764836</c:v>
                </c:pt>
                <c:pt idx="173">
                  <c:v>23.647014899805523</c:v>
                </c:pt>
                <c:pt idx="174">
                  <c:v>23.626875512429599</c:v>
                </c:pt>
                <c:pt idx="175">
                  <c:v>22.16880178636551</c:v>
                </c:pt>
                <c:pt idx="176">
                  <c:v>25.531171365171112</c:v>
                </c:pt>
                <c:pt idx="177">
                  <c:v>33.384902184289977</c:v>
                </c:pt>
                <c:pt idx="178">
                  <c:v>42.89761810915946</c:v>
                </c:pt>
                <c:pt idx="179">
                  <c:v>50.267357111950439</c:v>
                </c:pt>
                <c:pt idx="180">
                  <c:v>54.940967100499194</c:v>
                </c:pt>
                <c:pt idx="181">
                  <c:v>50.12620819953105</c:v>
                </c:pt>
                <c:pt idx="182">
                  <c:v>44.589018616169746</c:v>
                </c:pt>
                <c:pt idx="183">
                  <c:v>32.587948538713071</c:v>
                </c:pt>
                <c:pt idx="184">
                  <c:v>27.050301710408242</c:v>
                </c:pt>
                <c:pt idx="185">
                  <c:v>23.591984810086529</c:v>
                </c:pt>
                <c:pt idx="186">
                  <c:v>23.575412528688702</c:v>
                </c:pt>
                <c:pt idx="187">
                  <c:v>22.116689384791755</c:v>
                </c:pt>
                <c:pt idx="188">
                  <c:v>25.470460911014779</c:v>
                </c:pt>
                <c:pt idx="189">
                  <c:v>33.292352108345689</c:v>
                </c:pt>
                <c:pt idx="190">
                  <c:v>42.76374592338054</c:v>
                </c:pt>
                <c:pt idx="191">
                  <c:v>50.112094568455881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B1-495B-AE64-8CED419D9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845824"/>
        <c:axId val="219961424"/>
      </c:lineChart>
      <c:catAx>
        <c:axId val="219845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19961424"/>
        <c:crosses val="autoZero"/>
        <c:auto val="1"/>
        <c:lblAlgn val="ctr"/>
        <c:lblOffset val="100"/>
        <c:noMultiLvlLbl val="0"/>
      </c:catAx>
      <c:valAx>
        <c:axId val="219961424"/>
        <c:scaling>
          <c:orientation val="minMax"/>
          <c:max val="7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19845824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showDLblsOverMax val="0"/>
  </c:chart>
  <c:spPr>
    <a:ln>
      <a:prstDash val="sysDash"/>
    </a:ln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4.8618306065728777E-2"/>
          <c:y val="0.12189258850506117"/>
          <c:w val="0.94137481734047734"/>
          <c:h val="0.7065475978832732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'LCs+Eurostat'!$B$4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'LCs+Eurostat'!$C$2:$GX$3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'LCs+Eurostat'!$C$4:$GX$4</c:f>
              <c:numCache>
                <c:formatCode>General</c:formatCode>
                <c:ptCount val="204"/>
                <c:pt idx="0">
                  <c:v>1.0409999999999999</c:v>
                </c:pt>
                <c:pt idx="1">
                  <c:v>0.85399999999999998</c:v>
                </c:pt>
                <c:pt idx="2">
                  <c:v>0.85699999999999998</c:v>
                </c:pt>
                <c:pt idx="3">
                  <c:v>0.81899999999999995</c:v>
                </c:pt>
                <c:pt idx="4">
                  <c:v>0.83199999999999996</c:v>
                </c:pt>
                <c:pt idx="5">
                  <c:v>0.80600000000000005</c:v>
                </c:pt>
                <c:pt idx="6">
                  <c:v>0.80900000000000005</c:v>
                </c:pt>
                <c:pt idx="7">
                  <c:v>0.85299999999999998</c:v>
                </c:pt>
                <c:pt idx="8">
                  <c:v>0.85299999999999998</c:v>
                </c:pt>
                <c:pt idx="9">
                  <c:v>0.79600000000000004</c:v>
                </c:pt>
                <c:pt idx="10">
                  <c:v>0.83699999999999997</c:v>
                </c:pt>
                <c:pt idx="11">
                  <c:v>0.83399999999999996</c:v>
                </c:pt>
                <c:pt idx="12">
                  <c:v>0.79900000000000004</c:v>
                </c:pt>
                <c:pt idx="13">
                  <c:v>0.72799999999999998</c:v>
                </c:pt>
                <c:pt idx="14">
                  <c:v>0.73599999999999999</c:v>
                </c:pt>
                <c:pt idx="15">
                  <c:v>0.77800000000000002</c:v>
                </c:pt>
                <c:pt idx="16">
                  <c:v>0.79100000000000004</c:v>
                </c:pt>
                <c:pt idx="17">
                  <c:v>0.72399999999999998</c:v>
                </c:pt>
                <c:pt idx="18">
                  <c:v>0.70199999999999996</c:v>
                </c:pt>
                <c:pt idx="19">
                  <c:v>0.70299999999999996</c:v>
                </c:pt>
                <c:pt idx="20">
                  <c:v>0.47799999999999998</c:v>
                </c:pt>
                <c:pt idx="21">
                  <c:v>0.59599999999999997</c:v>
                </c:pt>
                <c:pt idx="22">
                  <c:v>0.66700000000000004</c:v>
                </c:pt>
                <c:pt idx="23">
                  <c:v>0.69</c:v>
                </c:pt>
                <c:pt idx="24">
                  <c:v>0.69099999999999995</c:v>
                </c:pt>
                <c:pt idx="25">
                  <c:v>0.64300000000000002</c:v>
                </c:pt>
                <c:pt idx="26">
                  <c:v>0.65900000000000003</c:v>
                </c:pt>
                <c:pt idx="27">
                  <c:v>0.56000000000000005</c:v>
                </c:pt>
                <c:pt idx="28">
                  <c:v>0.65400000000000003</c:v>
                </c:pt>
                <c:pt idx="29">
                  <c:v>0.60099999999999998</c:v>
                </c:pt>
                <c:pt idx="30">
                  <c:v>0.64600000000000002</c:v>
                </c:pt>
                <c:pt idx="31">
                  <c:v>0.60199999999999998</c:v>
                </c:pt>
                <c:pt idx="32">
                  <c:v>0.58799999999999997</c:v>
                </c:pt>
                <c:pt idx="33">
                  <c:v>0.65400000000000003</c:v>
                </c:pt>
                <c:pt idx="34">
                  <c:v>0.64</c:v>
                </c:pt>
                <c:pt idx="35">
                  <c:v>0.66800000000000004</c:v>
                </c:pt>
                <c:pt idx="36">
                  <c:v>0.65600000000000003</c:v>
                </c:pt>
                <c:pt idx="37">
                  <c:v>0.58099999999999996</c:v>
                </c:pt>
                <c:pt idx="38">
                  <c:v>0.61699999999999999</c:v>
                </c:pt>
                <c:pt idx="39">
                  <c:v>0.58799999999999997</c:v>
                </c:pt>
                <c:pt idx="40">
                  <c:v>0.57599999999999996</c:v>
                </c:pt>
                <c:pt idx="41">
                  <c:v>0.56200000000000006</c:v>
                </c:pt>
                <c:pt idx="42">
                  <c:v>0.58699999999999997</c:v>
                </c:pt>
                <c:pt idx="43">
                  <c:v>0.55500000000000005</c:v>
                </c:pt>
                <c:pt idx="44">
                  <c:v>0.53100000000000003</c:v>
                </c:pt>
                <c:pt idx="45">
                  <c:v>0.57199999999999995</c:v>
                </c:pt>
                <c:pt idx="46">
                  <c:v>0.56000000000000005</c:v>
                </c:pt>
                <c:pt idx="47">
                  <c:v>0.58899999999999997</c:v>
                </c:pt>
                <c:pt idx="48">
                  <c:v>0.5085403107174965</c:v>
                </c:pt>
                <c:pt idx="49">
                  <c:v>0.5085403107174965</c:v>
                </c:pt>
                <c:pt idx="50">
                  <c:v>0.5085403107174965</c:v>
                </c:pt>
                <c:pt idx="51">
                  <c:v>0.5085403107174965</c:v>
                </c:pt>
                <c:pt idx="52">
                  <c:v>0.5085403107174965</c:v>
                </c:pt>
                <c:pt idx="53">
                  <c:v>0.5085403107174965</c:v>
                </c:pt>
                <c:pt idx="54">
                  <c:v>0.5085403107174965</c:v>
                </c:pt>
                <c:pt idx="55">
                  <c:v>0.5085403107174965</c:v>
                </c:pt>
                <c:pt idx="56">
                  <c:v>0.5085403107174965</c:v>
                </c:pt>
                <c:pt idx="57">
                  <c:v>0.5085403107174965</c:v>
                </c:pt>
                <c:pt idx="58">
                  <c:v>0.5085403107174965</c:v>
                </c:pt>
                <c:pt idx="59">
                  <c:v>0.5085403107174965</c:v>
                </c:pt>
                <c:pt idx="60">
                  <c:v>0.48573395301245553</c:v>
                </c:pt>
                <c:pt idx="61">
                  <c:v>0.48573395301245553</c:v>
                </c:pt>
                <c:pt idx="62">
                  <c:v>0.48573395301245553</c:v>
                </c:pt>
                <c:pt idx="63">
                  <c:v>0.48573395301245553</c:v>
                </c:pt>
                <c:pt idx="64">
                  <c:v>0.48573395301245553</c:v>
                </c:pt>
                <c:pt idx="65">
                  <c:v>0.48573395301245553</c:v>
                </c:pt>
                <c:pt idx="66">
                  <c:v>0.48573395301245553</c:v>
                </c:pt>
                <c:pt idx="67">
                  <c:v>0.48573395301245553</c:v>
                </c:pt>
                <c:pt idx="68">
                  <c:v>0.48573395301245553</c:v>
                </c:pt>
                <c:pt idx="69">
                  <c:v>0.48573395301245553</c:v>
                </c:pt>
                <c:pt idx="70">
                  <c:v>0.48573395301245553</c:v>
                </c:pt>
                <c:pt idx="71">
                  <c:v>0.48573395301245553</c:v>
                </c:pt>
                <c:pt idx="72">
                  <c:v>0.45902978144509837</c:v>
                </c:pt>
                <c:pt idx="73">
                  <c:v>0.45902978144509837</c:v>
                </c:pt>
                <c:pt idx="74">
                  <c:v>0.45902978144509837</c:v>
                </c:pt>
                <c:pt idx="75">
                  <c:v>0.45902978144509837</c:v>
                </c:pt>
                <c:pt idx="76">
                  <c:v>0.45902978144509837</c:v>
                </c:pt>
                <c:pt idx="77">
                  <c:v>0.45902978144509837</c:v>
                </c:pt>
                <c:pt idx="78">
                  <c:v>0.45902978144509837</c:v>
                </c:pt>
                <c:pt idx="79">
                  <c:v>0.45902978144509837</c:v>
                </c:pt>
                <c:pt idx="80">
                  <c:v>0.45902978144509837</c:v>
                </c:pt>
                <c:pt idx="81">
                  <c:v>0.45902978144509837</c:v>
                </c:pt>
                <c:pt idx="82">
                  <c:v>0.45902978144509837</c:v>
                </c:pt>
                <c:pt idx="83">
                  <c:v>0.45902978144509837</c:v>
                </c:pt>
                <c:pt idx="84">
                  <c:v>0.42544223646131063</c:v>
                </c:pt>
                <c:pt idx="85">
                  <c:v>0.42544223646131063</c:v>
                </c:pt>
                <c:pt idx="86">
                  <c:v>0.42544223646131063</c:v>
                </c:pt>
                <c:pt idx="87">
                  <c:v>0.42544223646131063</c:v>
                </c:pt>
                <c:pt idx="88">
                  <c:v>0.42544223646131063</c:v>
                </c:pt>
                <c:pt idx="89">
                  <c:v>0.42544223646131063</c:v>
                </c:pt>
                <c:pt idx="90">
                  <c:v>0.42544223646131063</c:v>
                </c:pt>
                <c:pt idx="91">
                  <c:v>0.42544223646131063</c:v>
                </c:pt>
                <c:pt idx="92">
                  <c:v>0.42544223646131063</c:v>
                </c:pt>
                <c:pt idx="93">
                  <c:v>0.42544223646131063</c:v>
                </c:pt>
                <c:pt idx="94">
                  <c:v>0.42544223646131063</c:v>
                </c:pt>
                <c:pt idx="95">
                  <c:v>0.42544223646131063</c:v>
                </c:pt>
                <c:pt idx="96">
                  <c:v>0.38115643640861285</c:v>
                </c:pt>
                <c:pt idx="97">
                  <c:v>0.38115643640861285</c:v>
                </c:pt>
                <c:pt idx="98">
                  <c:v>0.38115643640861285</c:v>
                </c:pt>
                <c:pt idx="99">
                  <c:v>0.38115643640861285</c:v>
                </c:pt>
                <c:pt idx="100">
                  <c:v>0.38115643640861285</c:v>
                </c:pt>
                <c:pt idx="101">
                  <c:v>0.38115643640861285</c:v>
                </c:pt>
                <c:pt idx="102">
                  <c:v>0.38115643640861285</c:v>
                </c:pt>
                <c:pt idx="103">
                  <c:v>0.38115643640861285</c:v>
                </c:pt>
                <c:pt idx="104">
                  <c:v>0.38115643640861285</c:v>
                </c:pt>
                <c:pt idx="105">
                  <c:v>0.38115643640861285</c:v>
                </c:pt>
                <c:pt idx="106">
                  <c:v>0.38115643640861285</c:v>
                </c:pt>
                <c:pt idx="107">
                  <c:v>0.38115643640861285</c:v>
                </c:pt>
                <c:pt idx="108">
                  <c:v>0.34209536557561526</c:v>
                </c:pt>
                <c:pt idx="109">
                  <c:v>0.34209536557561526</c:v>
                </c:pt>
                <c:pt idx="110">
                  <c:v>0.34209536557561526</c:v>
                </c:pt>
                <c:pt idx="111">
                  <c:v>0.34209536557561526</c:v>
                </c:pt>
                <c:pt idx="112">
                  <c:v>0.34209536557561526</c:v>
                </c:pt>
                <c:pt idx="113">
                  <c:v>0.34209536557561526</c:v>
                </c:pt>
                <c:pt idx="114">
                  <c:v>0.34209536557561526</c:v>
                </c:pt>
                <c:pt idx="115">
                  <c:v>0.34209536557561526</c:v>
                </c:pt>
                <c:pt idx="116">
                  <c:v>0.34209536557561526</c:v>
                </c:pt>
                <c:pt idx="117">
                  <c:v>0.34209536557561526</c:v>
                </c:pt>
                <c:pt idx="118">
                  <c:v>0.34209536557561526</c:v>
                </c:pt>
                <c:pt idx="119">
                  <c:v>0.34209536557561526</c:v>
                </c:pt>
                <c:pt idx="120">
                  <c:v>0.30543932882787661</c:v>
                </c:pt>
                <c:pt idx="121">
                  <c:v>0.30543932882787661</c:v>
                </c:pt>
                <c:pt idx="122">
                  <c:v>0.30543932882787661</c:v>
                </c:pt>
                <c:pt idx="123">
                  <c:v>0.30543932882787661</c:v>
                </c:pt>
                <c:pt idx="124">
                  <c:v>0.30543932882787661</c:v>
                </c:pt>
                <c:pt idx="125">
                  <c:v>0.30543932882787661</c:v>
                </c:pt>
                <c:pt idx="126">
                  <c:v>0.30543932882787661</c:v>
                </c:pt>
                <c:pt idx="127">
                  <c:v>0.30543932882787661</c:v>
                </c:pt>
                <c:pt idx="128">
                  <c:v>0.30543932882787661</c:v>
                </c:pt>
                <c:pt idx="129">
                  <c:v>0.30543932882787661</c:v>
                </c:pt>
                <c:pt idx="130">
                  <c:v>0.30543932882787661</c:v>
                </c:pt>
                <c:pt idx="131">
                  <c:v>0.30543932882787661</c:v>
                </c:pt>
                <c:pt idx="132">
                  <c:v>0.27550080107689556</c:v>
                </c:pt>
                <c:pt idx="133">
                  <c:v>0.27550080107689556</c:v>
                </c:pt>
                <c:pt idx="134">
                  <c:v>0.27550080107689556</c:v>
                </c:pt>
                <c:pt idx="135">
                  <c:v>0.27550080107689556</c:v>
                </c:pt>
                <c:pt idx="136">
                  <c:v>0.27550080107689556</c:v>
                </c:pt>
                <c:pt idx="137">
                  <c:v>0.27550080107689556</c:v>
                </c:pt>
                <c:pt idx="138">
                  <c:v>0.27550080107689556</c:v>
                </c:pt>
                <c:pt idx="139">
                  <c:v>0.27550080107689556</c:v>
                </c:pt>
                <c:pt idx="140">
                  <c:v>0.27550080107689556</c:v>
                </c:pt>
                <c:pt idx="141">
                  <c:v>0.27550080107689556</c:v>
                </c:pt>
                <c:pt idx="142">
                  <c:v>0.27550080107689556</c:v>
                </c:pt>
                <c:pt idx="143">
                  <c:v>0.27550080107689556</c:v>
                </c:pt>
                <c:pt idx="144">
                  <c:v>0.25236271453250847</c:v>
                </c:pt>
                <c:pt idx="145">
                  <c:v>0.25236271453250847</c:v>
                </c:pt>
                <c:pt idx="146">
                  <c:v>0.25236271453250847</c:v>
                </c:pt>
                <c:pt idx="147">
                  <c:v>0.25236271453250847</c:v>
                </c:pt>
                <c:pt idx="148">
                  <c:v>0.25236271453250847</c:v>
                </c:pt>
                <c:pt idx="149">
                  <c:v>0.25236271453250847</c:v>
                </c:pt>
                <c:pt idx="150">
                  <c:v>0.25236271453250847</c:v>
                </c:pt>
                <c:pt idx="151">
                  <c:v>0.25236271453250847</c:v>
                </c:pt>
                <c:pt idx="152">
                  <c:v>0.25236271453250847</c:v>
                </c:pt>
                <c:pt idx="153">
                  <c:v>0.25236271453250847</c:v>
                </c:pt>
                <c:pt idx="154">
                  <c:v>0.25236271453250847</c:v>
                </c:pt>
                <c:pt idx="155">
                  <c:v>0.25236271453250847</c:v>
                </c:pt>
                <c:pt idx="156">
                  <c:v>0.23146379765370725</c:v>
                </c:pt>
                <c:pt idx="157">
                  <c:v>0.23146379765370725</c:v>
                </c:pt>
                <c:pt idx="158">
                  <c:v>0.23146379765370725</c:v>
                </c:pt>
                <c:pt idx="159">
                  <c:v>0.23146379765370725</c:v>
                </c:pt>
                <c:pt idx="160">
                  <c:v>0.23146379765370725</c:v>
                </c:pt>
                <c:pt idx="161">
                  <c:v>0.23146379765370725</c:v>
                </c:pt>
                <c:pt idx="162">
                  <c:v>0.23146379765370725</c:v>
                </c:pt>
                <c:pt idx="163">
                  <c:v>0.23146379765370725</c:v>
                </c:pt>
                <c:pt idx="164">
                  <c:v>0.23146379765370725</c:v>
                </c:pt>
                <c:pt idx="165">
                  <c:v>0.23146379765370725</c:v>
                </c:pt>
                <c:pt idx="166">
                  <c:v>0.23146379765370725</c:v>
                </c:pt>
                <c:pt idx="167">
                  <c:v>0.23146379765370725</c:v>
                </c:pt>
                <c:pt idx="168">
                  <c:v>0.21214059276179975</c:v>
                </c:pt>
                <c:pt idx="169">
                  <c:v>0.21214059276179975</c:v>
                </c:pt>
                <c:pt idx="170">
                  <c:v>0.21214059276179975</c:v>
                </c:pt>
                <c:pt idx="171">
                  <c:v>0.21214059276179975</c:v>
                </c:pt>
                <c:pt idx="172">
                  <c:v>0.21214059276179975</c:v>
                </c:pt>
                <c:pt idx="173">
                  <c:v>0.21214059276179975</c:v>
                </c:pt>
                <c:pt idx="174">
                  <c:v>0.21214059276179975</c:v>
                </c:pt>
                <c:pt idx="175">
                  <c:v>0.21214059276179975</c:v>
                </c:pt>
                <c:pt idx="176">
                  <c:v>0.21214059276179975</c:v>
                </c:pt>
                <c:pt idx="177">
                  <c:v>0.21214059276179975</c:v>
                </c:pt>
                <c:pt idx="178">
                  <c:v>0.21214059276179975</c:v>
                </c:pt>
                <c:pt idx="179">
                  <c:v>0.21214059276179975</c:v>
                </c:pt>
                <c:pt idx="180">
                  <c:v>0.19431016764694953</c:v>
                </c:pt>
                <c:pt idx="181">
                  <c:v>0.19431016764694953</c:v>
                </c:pt>
                <c:pt idx="182">
                  <c:v>0.19431016764694953</c:v>
                </c:pt>
                <c:pt idx="183">
                  <c:v>0.19431016764694953</c:v>
                </c:pt>
                <c:pt idx="184">
                  <c:v>0.19431016764694953</c:v>
                </c:pt>
                <c:pt idx="185">
                  <c:v>0.19431016764694953</c:v>
                </c:pt>
                <c:pt idx="186">
                  <c:v>0.19431016764694953</c:v>
                </c:pt>
                <c:pt idx="187">
                  <c:v>0.19431016764694953</c:v>
                </c:pt>
                <c:pt idx="188">
                  <c:v>0.19431016764694953</c:v>
                </c:pt>
                <c:pt idx="189">
                  <c:v>0.19431016764694953</c:v>
                </c:pt>
                <c:pt idx="190">
                  <c:v>0.19431016764694953</c:v>
                </c:pt>
                <c:pt idx="191">
                  <c:v>0.19431016764694953</c:v>
                </c:pt>
                <c:pt idx="192">
                  <c:v>0.17805545451899296</c:v>
                </c:pt>
                <c:pt idx="193">
                  <c:v>0.17805545451899296</c:v>
                </c:pt>
                <c:pt idx="194">
                  <c:v>0.17805545451899296</c:v>
                </c:pt>
                <c:pt idx="195">
                  <c:v>0.17805545451899296</c:v>
                </c:pt>
                <c:pt idx="196">
                  <c:v>0.17805545451899296</c:v>
                </c:pt>
                <c:pt idx="197">
                  <c:v>0.17805545451899296</c:v>
                </c:pt>
                <c:pt idx="198">
                  <c:v>0.17805545451899296</c:v>
                </c:pt>
                <c:pt idx="199">
                  <c:v>0.17805545451899296</c:v>
                </c:pt>
                <c:pt idx="200">
                  <c:v>0.17805545451899296</c:v>
                </c:pt>
                <c:pt idx="201">
                  <c:v>0.17805545451899296</c:v>
                </c:pt>
                <c:pt idx="202">
                  <c:v>0.17805545451899296</c:v>
                </c:pt>
                <c:pt idx="203">
                  <c:v>0.17805545451899296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9C-497B-9655-C237B9610777}"/>
            </c:ext>
          </c:extLst>
        </c:ser>
        <c:ser>
          <c:idx val="2"/>
          <c:order val="1"/>
          <c:tx>
            <c:strRef>
              <c:f>'LCs+Eurostat'!$B$5</c:f>
              <c:strCache>
                <c:ptCount val="1"/>
                <c:pt idx="0">
                  <c:v>imports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'LCs+Eurostat'!$C$2:$GX$3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'LCs+Eurostat'!$C$5:$GX$5</c:f>
              <c:numCache>
                <c:formatCode>General</c:formatCode>
                <c:ptCount val="204"/>
                <c:pt idx="0">
                  <c:v>6.7879999999999994</c:v>
                </c:pt>
                <c:pt idx="1">
                  <c:v>5.5859999999999994</c:v>
                </c:pt>
                <c:pt idx="2">
                  <c:v>5.9660000000000002</c:v>
                </c:pt>
                <c:pt idx="3">
                  <c:v>4.8899999999999997</c:v>
                </c:pt>
                <c:pt idx="4">
                  <c:v>6.4110000000000005</c:v>
                </c:pt>
                <c:pt idx="5">
                  <c:v>4.3100000000000005</c:v>
                </c:pt>
                <c:pt idx="6">
                  <c:v>5.77</c:v>
                </c:pt>
                <c:pt idx="7">
                  <c:v>4.5109999999999992</c:v>
                </c:pt>
                <c:pt idx="8">
                  <c:v>4.6340000000000003</c:v>
                </c:pt>
                <c:pt idx="9">
                  <c:v>6.0509999999999993</c:v>
                </c:pt>
                <c:pt idx="10">
                  <c:v>8.0359999999999996</c:v>
                </c:pt>
                <c:pt idx="11">
                  <c:v>6.0740000000000007</c:v>
                </c:pt>
                <c:pt idx="12">
                  <c:v>5.3590000000000009</c:v>
                </c:pt>
                <c:pt idx="13">
                  <c:v>4.5179999999999998</c:v>
                </c:pt>
                <c:pt idx="14">
                  <c:v>6.2380000000000004</c:v>
                </c:pt>
                <c:pt idx="15">
                  <c:v>5.5089999999999995</c:v>
                </c:pt>
                <c:pt idx="16">
                  <c:v>6.0200000000000005</c:v>
                </c:pt>
                <c:pt idx="17">
                  <c:v>5.8309999999999995</c:v>
                </c:pt>
                <c:pt idx="18">
                  <c:v>6.2279999999999998</c:v>
                </c:pt>
                <c:pt idx="19">
                  <c:v>5.4649999999999999</c:v>
                </c:pt>
                <c:pt idx="20">
                  <c:v>6.05</c:v>
                </c:pt>
                <c:pt idx="21">
                  <c:v>7.0890000000000004</c:v>
                </c:pt>
                <c:pt idx="22">
                  <c:v>7.2460000000000004</c:v>
                </c:pt>
                <c:pt idx="23">
                  <c:v>7.1770000000000005</c:v>
                </c:pt>
                <c:pt idx="24">
                  <c:v>7.7159999999999993</c:v>
                </c:pt>
                <c:pt idx="25">
                  <c:v>7.6769999999999996</c:v>
                </c:pt>
                <c:pt idx="26">
                  <c:v>7.6219999999999999</c:v>
                </c:pt>
                <c:pt idx="27">
                  <c:v>7.1770000000000005</c:v>
                </c:pt>
                <c:pt idx="28">
                  <c:v>6.3500000000000005</c:v>
                </c:pt>
                <c:pt idx="29">
                  <c:v>5.5480000000000009</c:v>
                </c:pt>
                <c:pt idx="30">
                  <c:v>6.2320000000000002</c:v>
                </c:pt>
                <c:pt idx="31">
                  <c:v>5.6959999999999997</c:v>
                </c:pt>
                <c:pt idx="32">
                  <c:v>4.7919999999999998</c:v>
                </c:pt>
                <c:pt idx="33">
                  <c:v>7.0259999999999998</c:v>
                </c:pt>
                <c:pt idx="34">
                  <c:v>6.887999999999999</c:v>
                </c:pt>
                <c:pt idx="35">
                  <c:v>7.028999999999999</c:v>
                </c:pt>
                <c:pt idx="36">
                  <c:v>6.6790000000000003</c:v>
                </c:pt>
                <c:pt idx="37">
                  <c:v>6.0710000000000006</c:v>
                </c:pt>
                <c:pt idx="38">
                  <c:v>7.4869999999999992</c:v>
                </c:pt>
                <c:pt idx="39">
                  <c:v>7.5809999999999995</c:v>
                </c:pt>
                <c:pt idx="40">
                  <c:v>7.2550000000000008</c:v>
                </c:pt>
                <c:pt idx="41">
                  <c:v>6.7409999999999997</c:v>
                </c:pt>
                <c:pt idx="42">
                  <c:v>7.8610000000000007</c:v>
                </c:pt>
                <c:pt idx="43">
                  <c:v>7.1070000000000002</c:v>
                </c:pt>
                <c:pt idx="44">
                  <c:v>6.370000000000001</c:v>
                </c:pt>
                <c:pt idx="45">
                  <c:v>7.3260000000000005</c:v>
                </c:pt>
                <c:pt idx="46">
                  <c:v>7.5459999999999994</c:v>
                </c:pt>
                <c:pt idx="47">
                  <c:v>6.42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9C-497B-9655-C237B9610777}"/>
            </c:ext>
          </c:extLst>
        </c:ser>
        <c:ser>
          <c:idx val="6"/>
          <c:order val="3"/>
          <c:tx>
            <c:strRef>
              <c:f>'LCs+Eurostat'!$B$9</c:f>
              <c:strCache>
                <c:ptCount val="1"/>
                <c:pt idx="0">
                  <c:v>Storage_injections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'LCs+Eurostat'!$C$2:$GX$3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'LCs+Eurostat'!$C$9:$GX$9</c:f>
              <c:numCache>
                <c:formatCode>General</c:formatCode>
                <c:ptCount val="2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-1.0780000000000001</c:v>
                </c:pt>
                <c:pt idx="4">
                  <c:v>-1.19</c:v>
                </c:pt>
                <c:pt idx="5">
                  <c:v>-1.0880000000000001</c:v>
                </c:pt>
                <c:pt idx="6">
                  <c:v>-1.3169999999999999</c:v>
                </c:pt>
                <c:pt idx="7">
                  <c:v>-1.486</c:v>
                </c:pt>
                <c:pt idx="8">
                  <c:v>-0.73399999999999999</c:v>
                </c:pt>
                <c:pt idx="9">
                  <c:v>-0.69199999999999995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-1.68</c:v>
                </c:pt>
                <c:pt idx="17">
                  <c:v>-1.9339999999999999</c:v>
                </c:pt>
                <c:pt idx="18">
                  <c:v>-2.7429999999999999</c:v>
                </c:pt>
                <c:pt idx="19">
                  <c:v>-2.2690000000000001</c:v>
                </c:pt>
                <c:pt idx="20">
                  <c:v>-1.7969999999999999</c:v>
                </c:pt>
                <c:pt idx="21">
                  <c:v>-0.39100000000000001</c:v>
                </c:pt>
                <c:pt idx="22">
                  <c:v>-0.28199999999999997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-1.8720000000000001</c:v>
                </c:pt>
                <c:pt idx="28">
                  <c:v>-1.665</c:v>
                </c:pt>
                <c:pt idx="29">
                  <c:v>-2.1120000000000001</c:v>
                </c:pt>
                <c:pt idx="30">
                  <c:v>-2.4889999999999999</c:v>
                </c:pt>
                <c:pt idx="31">
                  <c:v>-1.903</c:v>
                </c:pt>
                <c:pt idx="32">
                  <c:v>-1.0149999999999999</c:v>
                </c:pt>
                <c:pt idx="33">
                  <c:v>-0.49099999999999999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-0.49199999999999999</c:v>
                </c:pt>
                <c:pt idx="40">
                  <c:v>-1.732</c:v>
                </c:pt>
                <c:pt idx="41">
                  <c:v>-2.3860000000000001</c:v>
                </c:pt>
                <c:pt idx="42">
                  <c:v>-3.0139999999999998</c:v>
                </c:pt>
                <c:pt idx="43">
                  <c:v>-3.097</c:v>
                </c:pt>
                <c:pt idx="44">
                  <c:v>-1.2689999999999999</c:v>
                </c:pt>
                <c:pt idx="45">
                  <c:v>-1.67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-1.3613311400808268</c:v>
                </c:pt>
                <c:pt idx="53">
                  <c:v>-3.1952617323537655</c:v>
                </c:pt>
                <c:pt idx="54">
                  <c:v>-3.2110208525214885</c:v>
                </c:pt>
                <c:pt idx="55">
                  <c:v>-2.0845042037387889</c:v>
                </c:pt>
                <c:pt idx="56">
                  <c:v>-2.0937404375107151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-0.2971627762640896</c:v>
                </c:pt>
                <c:pt idx="65">
                  <c:v>-2.0622217054044918</c:v>
                </c:pt>
                <c:pt idx="66">
                  <c:v>-1.9988268234342392</c:v>
                </c:pt>
                <c:pt idx="67">
                  <c:v>-2.2511314157530116</c:v>
                </c:pt>
                <c:pt idx="68">
                  <c:v>-1.0151534252299834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-1.2386355519970413</c:v>
                </c:pt>
                <c:pt idx="77">
                  <c:v>-2.4954076836141548</c:v>
                </c:pt>
                <c:pt idx="78">
                  <c:v>-2.4344883138180071</c:v>
                </c:pt>
                <c:pt idx="79">
                  <c:v>-2.8102454662682068</c:v>
                </c:pt>
                <c:pt idx="80">
                  <c:v>-2.0703704097761717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-1.8201269381846368</c:v>
                </c:pt>
                <c:pt idx="89">
                  <c:v>-2.9541665642252775</c:v>
                </c:pt>
                <c:pt idx="90">
                  <c:v>-2.8943115930451739</c:v>
                </c:pt>
                <c:pt idx="91">
                  <c:v>-3.157524034629843</c:v>
                </c:pt>
                <c:pt idx="92">
                  <c:v>-1.5265533226896366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-6.0571957129915255E-2</c:v>
                </c:pt>
                <c:pt idx="100">
                  <c:v>-0.96835616739032915</c:v>
                </c:pt>
                <c:pt idx="101">
                  <c:v>-3.1418511226136072</c:v>
                </c:pt>
                <c:pt idx="102">
                  <c:v>-3.1383999405479428</c:v>
                </c:pt>
                <c:pt idx="103">
                  <c:v>-3.926836264389562</c:v>
                </c:pt>
                <c:pt idx="104">
                  <c:v>-1.8037924025894014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-5.7937850407890679E-2</c:v>
                </c:pt>
                <c:pt idx="112">
                  <c:v>-1.585622543920187</c:v>
                </c:pt>
                <c:pt idx="113">
                  <c:v>-3.8994636152787083</c:v>
                </c:pt>
                <c:pt idx="114">
                  <c:v>-4.2424521720310029</c:v>
                </c:pt>
                <c:pt idx="115">
                  <c:v>-5.4604990104571698</c:v>
                </c:pt>
                <c:pt idx="116">
                  <c:v>-2.0580387160898841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-3.4570574691001275</c:v>
                </c:pt>
                <c:pt idx="125">
                  <c:v>-4.1432782082445083</c:v>
                </c:pt>
                <c:pt idx="126">
                  <c:v>-3.5980561618113773</c:v>
                </c:pt>
                <c:pt idx="127">
                  <c:v>-4.3018358998603325</c:v>
                </c:pt>
                <c:pt idx="128">
                  <c:v>-3.7036053991461539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-0.47220831336303171</c:v>
                </c:pt>
                <c:pt idx="136">
                  <c:v>-3.7461060012089629</c:v>
                </c:pt>
                <c:pt idx="137">
                  <c:v>-3.4406342153816745</c:v>
                </c:pt>
                <c:pt idx="138">
                  <c:v>-4.5582003384995957</c:v>
                </c:pt>
                <c:pt idx="139">
                  <c:v>-4.3966880617728492</c:v>
                </c:pt>
                <c:pt idx="140">
                  <c:v>-4.13742407428958</c:v>
                </c:pt>
                <c:pt idx="141">
                  <c:v>-0.24410876890973832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-0.59153472678956476</c:v>
                </c:pt>
                <c:pt idx="148">
                  <c:v>-3.1267211794734386</c:v>
                </c:pt>
                <c:pt idx="149">
                  <c:v>-5.0118885380885096</c:v>
                </c:pt>
                <c:pt idx="150">
                  <c:v>-5.0891745563995485</c:v>
                </c:pt>
                <c:pt idx="151">
                  <c:v>-4.4174924529444421</c:v>
                </c:pt>
                <c:pt idx="152">
                  <c:v>-2.0700590635377316</c:v>
                </c:pt>
                <c:pt idx="153">
                  <c:v>-0.53530378972101467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-0.75140533749839022</c:v>
                </c:pt>
                <c:pt idx="160">
                  <c:v>-3.0837811020027708</c:v>
                </c:pt>
                <c:pt idx="161">
                  <c:v>-4.1579823215163927</c:v>
                </c:pt>
                <c:pt idx="162">
                  <c:v>-4.1155042170488665</c:v>
                </c:pt>
                <c:pt idx="163">
                  <c:v>-3.8822326878511393</c:v>
                </c:pt>
                <c:pt idx="164">
                  <c:v>-3.685234175335276</c:v>
                </c:pt>
                <c:pt idx="165">
                  <c:v>-0.71317829661659449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-0.93384861278945674</c:v>
                </c:pt>
                <c:pt idx="172">
                  <c:v>-2.0859660373912954</c:v>
                </c:pt>
                <c:pt idx="173">
                  <c:v>-4.1860963889334926</c:v>
                </c:pt>
                <c:pt idx="174">
                  <c:v>-4.1447364543626612</c:v>
                </c:pt>
                <c:pt idx="175">
                  <c:v>-4.0815154068040815</c:v>
                </c:pt>
                <c:pt idx="176">
                  <c:v>-3.5806988309158481</c:v>
                </c:pt>
                <c:pt idx="177">
                  <c:v>-0.90064925577608435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-1.0182190649347973</c:v>
                </c:pt>
                <c:pt idx="184">
                  <c:v>-3.0041757574564922</c:v>
                </c:pt>
                <c:pt idx="185">
                  <c:v>-4.2130786082890337</c:v>
                </c:pt>
                <c:pt idx="186">
                  <c:v>-3.7291230760855889</c:v>
                </c:pt>
                <c:pt idx="187">
                  <c:v>-2.9988368847040419</c:v>
                </c:pt>
                <c:pt idx="188">
                  <c:v>-3.6124504255654104</c:v>
                </c:pt>
                <c:pt idx="189">
                  <c:v>-0.95535772959081289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-1.0696928430968846</c:v>
                </c:pt>
                <c:pt idx="196">
                  <c:v>-3.006529993612908</c:v>
                </c:pt>
                <c:pt idx="197">
                  <c:v>-4.2443204098996228</c:v>
                </c:pt>
                <c:pt idx="198">
                  <c:v>-4.0520550567555755</c:v>
                </c:pt>
                <c:pt idx="199">
                  <c:v>-4.4528039108868214</c:v>
                </c:pt>
                <c:pt idx="200">
                  <c:v>-3.6433754822627189</c:v>
                </c:pt>
                <c:pt idx="201">
                  <c:v>-0.54700339542072296</c:v>
                </c:pt>
                <c:pt idx="202">
                  <c:v>0</c:v>
                </c:pt>
                <c:pt idx="2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9C-497B-9655-C237B9610777}"/>
            </c:ext>
          </c:extLst>
        </c:ser>
        <c:ser>
          <c:idx val="8"/>
          <c:order val="4"/>
          <c:tx>
            <c:strRef>
              <c:f>'LCs+Eurostat'!$B$11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'LCs+Eurostat'!$C$2:$GX$3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'LCs+Eurostat'!$C$11:$GX$11</c:f>
              <c:numCache>
                <c:formatCode>General</c:formatCode>
                <c:ptCount val="204"/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9C-497B-9655-C237B9610777}"/>
            </c:ext>
          </c:extLst>
        </c:ser>
        <c:ser>
          <c:idx val="9"/>
          <c:order val="5"/>
          <c:tx>
            <c:strRef>
              <c:f>'LCs+Eurostat'!$B$12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'LCs+Eurostat'!$C$2:$GX$3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'LCs+Eurostat'!$C$12:$GX$12</c:f>
              <c:numCache>
                <c:formatCode>General</c:formatCode>
                <c:ptCount val="204"/>
                <c:pt idx="48">
                  <c:v>5.3121770428187221</c:v>
                </c:pt>
                <c:pt idx="49">
                  <c:v>5.6161794788989194</c:v>
                </c:pt>
                <c:pt idx="50">
                  <c:v>5.5172966508018604</c:v>
                </c:pt>
                <c:pt idx="51">
                  <c:v>5.5507255091223486</c:v>
                </c:pt>
                <c:pt idx="52">
                  <c:v>5.8890637185808625</c:v>
                </c:pt>
                <c:pt idx="53">
                  <c:v>6.7000013802314911</c:v>
                </c:pt>
                <c:pt idx="54">
                  <c:v>6.7944522642932377</c:v>
                </c:pt>
                <c:pt idx="55">
                  <c:v>5.2744767960404184</c:v>
                </c:pt>
                <c:pt idx="56">
                  <c:v>5.9919389048585607</c:v>
                </c:pt>
                <c:pt idx="57">
                  <c:v>5.3933419813343004</c:v>
                </c:pt>
                <c:pt idx="58">
                  <c:v>4.9879647765747048</c:v>
                </c:pt>
                <c:pt idx="59">
                  <c:v>5.1754587938593613</c:v>
                </c:pt>
                <c:pt idx="60">
                  <c:v>4.337121229319731</c:v>
                </c:pt>
                <c:pt idx="61">
                  <c:v>4.5813252716060475</c:v>
                </c:pt>
                <c:pt idx="62">
                  <c:v>4.7872086903478284</c:v>
                </c:pt>
                <c:pt idx="63">
                  <c:v>5.5083770307740005</c:v>
                </c:pt>
                <c:pt idx="64">
                  <c:v>4.7935470435416745</c:v>
                </c:pt>
                <c:pt idx="65">
                  <c:v>5.5466132091856624</c:v>
                </c:pt>
                <c:pt idx="66">
                  <c:v>5.5610639244074411</c:v>
                </c:pt>
                <c:pt idx="67">
                  <c:v>5.4241405307660537</c:v>
                </c:pt>
                <c:pt idx="68">
                  <c:v>4.8887729149713151</c:v>
                </c:pt>
                <c:pt idx="69">
                  <c:v>5.352685836389937</c:v>
                </c:pt>
                <c:pt idx="70">
                  <c:v>5.1992004284149962</c:v>
                </c:pt>
                <c:pt idx="71">
                  <c:v>4.6604189371767282</c:v>
                </c:pt>
                <c:pt idx="72">
                  <c:v>7.6535789196458577</c:v>
                </c:pt>
                <c:pt idx="73">
                  <c:v>7.6675455600004554</c:v>
                </c:pt>
                <c:pt idx="74">
                  <c:v>7.7799092809891697</c:v>
                </c:pt>
                <c:pt idx="75">
                  <c:v>5.4699263662879725</c:v>
                </c:pt>
                <c:pt idx="76">
                  <c:v>5.7075693219144945</c:v>
                </c:pt>
                <c:pt idx="77">
                  <c:v>5.9633488571610904</c:v>
                </c:pt>
                <c:pt idx="78">
                  <c:v>5.9794289178549818</c:v>
                </c:pt>
                <c:pt idx="79">
                  <c:v>5.9701889178549843</c:v>
                </c:pt>
                <c:pt idx="80">
                  <c:v>5.9233087357733076</c:v>
                </c:pt>
                <c:pt idx="81">
                  <c:v>5.3159275053078927</c:v>
                </c:pt>
                <c:pt idx="82">
                  <c:v>6.8724416009907623</c:v>
                </c:pt>
                <c:pt idx="83">
                  <c:v>6.1887472116576365</c:v>
                </c:pt>
                <c:pt idx="84">
                  <c:v>4.887462560808812</c:v>
                </c:pt>
                <c:pt idx="85">
                  <c:v>6.4129706459642231</c:v>
                </c:pt>
                <c:pt idx="86">
                  <c:v>6.5763371327306892</c:v>
                </c:pt>
                <c:pt idx="87">
                  <c:v>5.414203481282664</c:v>
                </c:pt>
                <c:pt idx="88">
                  <c:v>6.2484162073806582</c:v>
                </c:pt>
                <c:pt idx="89">
                  <c:v>6.3965416213346531</c:v>
                </c:pt>
                <c:pt idx="90">
                  <c:v>6.4125262049304439</c:v>
                </c:pt>
                <c:pt idx="91">
                  <c:v>6.2965408726356342</c:v>
                </c:pt>
                <c:pt idx="92">
                  <c:v>5.348126153678491</c:v>
                </c:pt>
                <c:pt idx="93">
                  <c:v>5.2625243717308736</c:v>
                </c:pt>
                <c:pt idx="94">
                  <c:v>6.9589555540180248</c:v>
                </c:pt>
                <c:pt idx="95">
                  <c:v>6.0859374331020053</c:v>
                </c:pt>
                <c:pt idx="96">
                  <c:v>5.9537218396398908</c:v>
                </c:pt>
                <c:pt idx="97">
                  <c:v>5.4643812511585628</c:v>
                </c:pt>
                <c:pt idx="98">
                  <c:v>5.7974750455980502</c:v>
                </c:pt>
                <c:pt idx="99">
                  <c:v>5.4297508084761796</c:v>
                </c:pt>
                <c:pt idx="100">
                  <c:v>5.3666991909338213</c:v>
                </c:pt>
                <c:pt idx="101">
                  <c:v>6.569358318354328</c:v>
                </c:pt>
                <c:pt idx="102">
                  <c:v>6.6405868153504155</c:v>
                </c:pt>
                <c:pt idx="103">
                  <c:v>7.0556247438832767</c:v>
                </c:pt>
                <c:pt idx="104">
                  <c:v>5.6046979936388821</c:v>
                </c:pt>
                <c:pt idx="105">
                  <c:v>5.2198194932227615</c:v>
                </c:pt>
                <c:pt idx="106">
                  <c:v>7.2361708278900556</c:v>
                </c:pt>
                <c:pt idx="107">
                  <c:v>5.9832871275082349</c:v>
                </c:pt>
                <c:pt idx="108">
                  <c:v>4.6646204869247363</c:v>
                </c:pt>
                <c:pt idx="109">
                  <c:v>5.1627939249089376</c:v>
                </c:pt>
                <c:pt idx="110">
                  <c:v>3.9218672205871372</c:v>
                </c:pt>
                <c:pt idx="111">
                  <c:v>5.3768673425980573</c:v>
                </c:pt>
                <c:pt idx="112">
                  <c:v>5.9487945925914563</c:v>
                </c:pt>
                <c:pt idx="113">
                  <c:v>7.3068782204310789</c:v>
                </c:pt>
                <c:pt idx="114">
                  <c:v>7.7233865805309838</c:v>
                </c:pt>
                <c:pt idx="115">
                  <c:v>8.5738344022191129</c:v>
                </c:pt>
                <c:pt idx="116">
                  <c:v>5.8330523379802912</c:v>
                </c:pt>
                <c:pt idx="117">
                  <c:v>5.1718898854949504</c:v>
                </c:pt>
                <c:pt idx="118">
                  <c:v>6.1658462719667479</c:v>
                </c:pt>
                <c:pt idx="119">
                  <c:v>4.9362019335256697</c:v>
                </c:pt>
                <c:pt idx="120">
                  <c:v>3.4119339506172834</c:v>
                </c:pt>
                <c:pt idx="121">
                  <c:v>4.1010365708409804</c:v>
                </c:pt>
                <c:pt idx="122">
                  <c:v>4.7480296331866487</c:v>
                </c:pt>
                <c:pt idx="123">
                  <c:v>5.2662750989488085</c:v>
                </c:pt>
                <c:pt idx="124">
                  <c:v>7.7826535088139135</c:v>
                </c:pt>
                <c:pt idx="125">
                  <c:v>7.5281951887232657</c:v>
                </c:pt>
                <c:pt idx="126">
                  <c:v>7.0553330699235994</c:v>
                </c:pt>
                <c:pt idx="127">
                  <c:v>7.3973131698052379</c:v>
                </c:pt>
                <c:pt idx="128">
                  <c:v>7.4503220177922289</c:v>
                </c:pt>
                <c:pt idx="129">
                  <c:v>5.1215552436818816</c:v>
                </c:pt>
                <c:pt idx="130">
                  <c:v>5.4876887839911106</c:v>
                </c:pt>
                <c:pt idx="131">
                  <c:v>4.7264026562796806</c:v>
                </c:pt>
                <c:pt idx="132">
                  <c:v>3.4119339506172839</c:v>
                </c:pt>
                <c:pt idx="133">
                  <c:v>3.5396453035310542</c:v>
                </c:pt>
                <c:pt idx="134">
                  <c:v>3.8199350938774552</c:v>
                </c:pt>
                <c:pt idx="135">
                  <c:v>5.6791115100737271</c:v>
                </c:pt>
                <c:pt idx="136">
                  <c:v>8.027408522968507</c:v>
                </c:pt>
                <c:pt idx="137">
                  <c:v>6.7963360621900666</c:v>
                </c:pt>
                <c:pt idx="138">
                  <c:v>7.9851022372273084</c:v>
                </c:pt>
                <c:pt idx="139">
                  <c:v>7.4675897009039636</c:v>
                </c:pt>
                <c:pt idx="140">
                  <c:v>7.8491261806945678</c:v>
                </c:pt>
                <c:pt idx="141">
                  <c:v>5.3086118617817943</c:v>
                </c:pt>
                <c:pt idx="142">
                  <c:v>4.3380033263244986</c:v>
                </c:pt>
                <c:pt idx="143">
                  <c:v>3.7672244848090886</c:v>
                </c:pt>
                <c:pt idx="144">
                  <c:v>3.4119339506172843</c:v>
                </c:pt>
                <c:pt idx="145">
                  <c:v>3.4469377716964282</c:v>
                </c:pt>
                <c:pt idx="146">
                  <c:v>3.7168856971892805</c:v>
                </c:pt>
                <c:pt idx="147">
                  <c:v>5.7322655800555511</c:v>
                </c:pt>
                <c:pt idx="148">
                  <c:v>7.356929742072146</c:v>
                </c:pt>
                <c:pt idx="149">
                  <c:v>8.3315748100199407</c:v>
                </c:pt>
                <c:pt idx="150">
                  <c:v>8.478901004536155</c:v>
                </c:pt>
                <c:pt idx="151">
                  <c:v>7.4570180200551706</c:v>
                </c:pt>
                <c:pt idx="152">
                  <c:v>5.7399462164950377</c:v>
                </c:pt>
                <c:pt idx="153">
                  <c:v>5.5359542905766501</c:v>
                </c:pt>
                <c:pt idx="154">
                  <c:v>4.0363169668336427</c:v>
                </c:pt>
                <c:pt idx="155">
                  <c:v>3.7309195665387445</c:v>
                </c:pt>
                <c:pt idx="156">
                  <c:v>3.4119339506172839</c:v>
                </c:pt>
                <c:pt idx="157">
                  <c:v>3.4119339506172839</c:v>
                </c:pt>
                <c:pt idx="158">
                  <c:v>3.6805029671677727</c:v>
                </c:pt>
                <c:pt idx="159">
                  <c:v>5.8237246776540816</c:v>
                </c:pt>
                <c:pt idx="160">
                  <c:v>7.2606565357750572</c:v>
                </c:pt>
                <c:pt idx="161">
                  <c:v>7.4394138489052732</c:v>
                </c:pt>
                <c:pt idx="162">
                  <c:v>7.4658160449287783</c:v>
                </c:pt>
                <c:pt idx="163">
                  <c:v>6.8881430132758945</c:v>
                </c:pt>
                <c:pt idx="164">
                  <c:v>7.3110672051793113</c:v>
                </c:pt>
                <c:pt idx="165">
                  <c:v>5.6477370357902235</c:v>
                </c:pt>
                <c:pt idx="166">
                  <c:v>3.9884978420265416</c:v>
                </c:pt>
                <c:pt idx="167">
                  <c:v>3.6917039092881478</c:v>
                </c:pt>
                <c:pt idx="168">
                  <c:v>3.4119339506172834</c:v>
                </c:pt>
                <c:pt idx="169">
                  <c:v>3.4119339506172834</c:v>
                </c:pt>
                <c:pt idx="170">
                  <c:v>3.6441202371462622</c:v>
                </c:pt>
                <c:pt idx="171">
                  <c:v>5.9361807278479564</c:v>
                </c:pt>
                <c:pt idx="172">
                  <c:v>6.207932630350264</c:v>
                </c:pt>
                <c:pt idx="173">
                  <c:v>7.4276974597929302</c:v>
                </c:pt>
                <c:pt idx="174">
                  <c:v>7.4540579499989867</c:v>
                </c:pt>
                <c:pt idx="175">
                  <c:v>7.0522347785559711</c:v>
                </c:pt>
                <c:pt idx="176">
                  <c:v>7.1609020256597207</c:v>
                </c:pt>
                <c:pt idx="177">
                  <c:v>5.7675405212808109</c:v>
                </c:pt>
                <c:pt idx="178">
                  <c:v>3.954200301508743</c:v>
                </c:pt>
                <c:pt idx="179">
                  <c:v>3.653943621527675</c:v>
                </c:pt>
                <c:pt idx="180">
                  <c:v>3.4119339506172839</c:v>
                </c:pt>
                <c:pt idx="181">
                  <c:v>3.4119339506172834</c:v>
                </c:pt>
                <c:pt idx="182">
                  <c:v>3.6077375071247553</c:v>
                </c:pt>
                <c:pt idx="183">
                  <c:v>5.9490711751190544</c:v>
                </c:pt>
                <c:pt idx="184">
                  <c:v>7.0697407298250905</c:v>
                </c:pt>
                <c:pt idx="185">
                  <c:v>7.413356442841974</c:v>
                </c:pt>
                <c:pt idx="186">
                  <c:v>6.9959614597012711</c:v>
                </c:pt>
                <c:pt idx="187">
                  <c:v>5.9328725230060106</c:v>
                </c:pt>
                <c:pt idx="188">
                  <c:v>7.1455310054320647</c:v>
                </c:pt>
                <c:pt idx="189">
                  <c:v>5.7530887416495835</c:v>
                </c:pt>
                <c:pt idx="190">
                  <c:v>3.9201304545099154</c:v>
                </c:pt>
                <c:pt idx="191">
                  <c:v>3.6161833337672062</c:v>
                </c:pt>
                <c:pt idx="192">
                  <c:v>3.4119339506172848</c:v>
                </c:pt>
                <c:pt idx="193">
                  <c:v>3.4119339506172839</c:v>
                </c:pt>
                <c:pt idx="194">
                  <c:v>3.571354777103247</c:v>
                </c:pt>
                <c:pt idx="195">
                  <c:v>5.9274892364199969</c:v>
                </c:pt>
                <c:pt idx="196">
                  <c:v>7.0141176334042372</c:v>
                </c:pt>
                <c:pt idx="197">
                  <c:v>7.4016992961591663</c:v>
                </c:pt>
                <c:pt idx="198">
                  <c:v>7.2748346163637194</c:v>
                </c:pt>
                <c:pt idx="199">
                  <c:v>7.3485801037519707</c:v>
                </c:pt>
                <c:pt idx="200">
                  <c:v>7.1277577352652566</c:v>
                </c:pt>
                <c:pt idx="201">
                  <c:v>5.2739984420466381</c:v>
                </c:pt>
                <c:pt idx="202">
                  <c:v>3.8860606075110864</c:v>
                </c:pt>
                <c:pt idx="203">
                  <c:v>3.578423046006737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9C-497B-9655-C237B9610777}"/>
            </c:ext>
          </c:extLst>
        </c:ser>
        <c:ser>
          <c:idx val="5"/>
          <c:order val="6"/>
          <c:tx>
            <c:strRef>
              <c:f>'LCs+Eurostat'!$B$8</c:f>
              <c:strCache>
                <c:ptCount val="1"/>
                <c:pt idx="0">
                  <c:v>Storage_withdrawals</c:v>
                </c:pt>
              </c:strCache>
            </c:strRef>
          </c:tx>
          <c:spPr>
            <a:solidFill>
              <a:schemeClr val="accent6">
                <a:lumMod val="50000"/>
                <a:alpha val="68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'LCs+Eurostat'!$C$2:$GX$3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'LCs+Eurostat'!$C$8:$GX$8</c:f>
              <c:numCache>
                <c:formatCode>General</c:formatCode>
                <c:ptCount val="204"/>
                <c:pt idx="0">
                  <c:v>1.649</c:v>
                </c:pt>
                <c:pt idx="1">
                  <c:v>1.008</c:v>
                </c:pt>
                <c:pt idx="2">
                  <c:v>0.309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1.137</c:v>
                </c:pt>
                <c:pt idx="11">
                  <c:v>3.2879999999999998</c:v>
                </c:pt>
                <c:pt idx="12">
                  <c:v>4.0519999999999996</c:v>
                </c:pt>
                <c:pt idx="13">
                  <c:v>4.6340000000000003</c:v>
                </c:pt>
                <c:pt idx="14">
                  <c:v>1.4339999999999999</c:v>
                </c:pt>
                <c:pt idx="15">
                  <c:v>0.41799999999999998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0.72799999999999998</c:v>
                </c:pt>
                <c:pt idx="24">
                  <c:v>4.4459999999999997</c:v>
                </c:pt>
                <c:pt idx="25">
                  <c:v>1.5860000000000001</c:v>
                </c:pt>
                <c:pt idx="26">
                  <c:v>1.1910000000000001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2.5880000000000001</c:v>
                </c:pt>
                <c:pt idx="35">
                  <c:v>3.51</c:v>
                </c:pt>
                <c:pt idx="36">
                  <c:v>6.0570000000000004</c:v>
                </c:pt>
                <c:pt idx="37">
                  <c:v>2.5750000000000002</c:v>
                </c:pt>
                <c:pt idx="38">
                  <c:v>7.1999999999999995E-2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1.929</c:v>
                </c:pt>
                <c:pt idx="47">
                  <c:v>3.6190000000000002</c:v>
                </c:pt>
                <c:pt idx="48">
                  <c:v>4.4092119526868938</c:v>
                </c:pt>
                <c:pt idx="49">
                  <c:v>3.2396001137724326</c:v>
                </c:pt>
                <c:pt idx="50">
                  <c:v>2.3941817751412051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2.5300548298982415</c:v>
                </c:pt>
                <c:pt idx="59">
                  <c:v>3.6803207988119908</c:v>
                </c:pt>
                <c:pt idx="60">
                  <c:v>5.2970724526319595</c:v>
                </c:pt>
                <c:pt idx="61">
                  <c:v>4.1965668412332917</c:v>
                </c:pt>
                <c:pt idx="62">
                  <c:v>3.0565362561871297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2.2553165321598003</c:v>
                </c:pt>
                <c:pt idx="71">
                  <c:v>4.1174731756626111</c:v>
                </c:pt>
                <c:pt idx="72">
                  <c:v>1.8973172626142301</c:v>
                </c:pt>
                <c:pt idx="73">
                  <c:v>1.0363568868691502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0.52247052754820622</c:v>
                </c:pt>
                <c:pt idx="83">
                  <c:v>2.5151552352120117</c:v>
                </c:pt>
                <c:pt idx="84">
                  <c:v>4.5462373235963289</c:v>
                </c:pt>
                <c:pt idx="85">
                  <c:v>2.1864941359060639</c:v>
                </c:pt>
                <c:pt idx="86">
                  <c:v>1.1130529918288676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0.35123679666203422</c:v>
                </c:pt>
                <c:pt idx="95">
                  <c:v>2.5135273487682808</c:v>
                </c:pt>
                <c:pt idx="96">
                  <c:v>3.3734800019792122</c:v>
                </c:pt>
                <c:pt idx="97">
                  <c:v>3.0413441207812717</c:v>
                </c:pt>
                <c:pt idx="98">
                  <c:v>1.8120941776007644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2.5224382444316005</c:v>
                </c:pt>
                <c:pt idx="108">
                  <c:v>4.5508585826886323</c:v>
                </c:pt>
                <c:pt idx="109">
                  <c:v>3.2439673078807481</c:v>
                </c:pt>
                <c:pt idx="110">
                  <c:v>3.6026563720312561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0.99107830391360796</c:v>
                </c:pt>
                <c:pt idx="119">
                  <c:v>3.470559299264016</c:v>
                </c:pt>
                <c:pt idx="120">
                  <c:v>5.6894173129050891</c:v>
                </c:pt>
                <c:pt idx="121">
                  <c:v>4.2043554887132926</c:v>
                </c:pt>
                <c:pt idx="122">
                  <c:v>2.6890432947660647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1.5875845057942843</c:v>
                </c:pt>
                <c:pt idx="131">
                  <c:v>3.5789894032745924</c:v>
                </c:pt>
                <c:pt idx="132">
                  <c:v>5.5685719978173358</c:v>
                </c:pt>
                <c:pt idx="133">
                  <c:v>4.6576600737910532</c:v>
                </c:pt>
                <c:pt idx="134">
                  <c:v>3.5229696604128016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2.6489011683691803</c:v>
                </c:pt>
                <c:pt idx="143">
                  <c:v>4.4300808925130184</c:v>
                </c:pt>
                <c:pt idx="144">
                  <c:v>5.4409262415229902</c:v>
                </c:pt>
                <c:pt idx="145">
                  <c:v>4.6354804821869164</c:v>
                </c:pt>
                <c:pt idx="146">
                  <c:v>3.5250504422319375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2.8554182915617234</c:v>
                </c:pt>
                <c:pt idx="155">
                  <c:v>4.3514986873446002</c:v>
                </c:pt>
                <c:pt idx="156">
                  <c:v>5.3110413155630569</c:v>
                </c:pt>
                <c:pt idx="157">
                  <c:v>4.5533580101617135</c:v>
                </c:pt>
                <c:pt idx="158">
                  <c:v>3.4582253877188434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2.8058290104049268</c:v>
                </c:pt>
                <c:pt idx="167">
                  <c:v>4.2735880514908491</c:v>
                </c:pt>
                <c:pt idx="168">
                  <c:v>5.1795806776162294</c:v>
                </c:pt>
                <c:pt idx="169">
                  <c:v>4.4346560050704733</c:v>
                </c:pt>
                <c:pt idx="170">
                  <c:v>3.3898246212189074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2.7411424329719338</c:v>
                </c:pt>
                <c:pt idx="179">
                  <c:v>4.1926463341600817</c:v>
                </c:pt>
                <c:pt idx="180">
                  <c:v>5.0466272598923476</c:v>
                </c:pt>
                <c:pt idx="181">
                  <c:v>4.3144612202021744</c:v>
                </c:pt>
                <c:pt idx="182">
                  <c:v>3.3199310749417879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2.6747353822429139</c:v>
                </c:pt>
                <c:pt idx="191">
                  <c:v>4.110211837052252</c:v>
                </c:pt>
                <c:pt idx="192">
                  <c:v>4.9120981301815636</c:v>
                </c:pt>
                <c:pt idx="193">
                  <c:v>4.1926907233469759</c:v>
                </c:pt>
                <c:pt idx="194">
                  <c:v>3.2484618166778292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2.6067526195269961</c:v>
                </c:pt>
                <c:pt idx="203">
                  <c:v>4.0262016279575237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C9C-497B-9655-C237B9610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0037760"/>
        <c:axId val="230038320"/>
      </c:barChart>
      <c:lineChart>
        <c:grouping val="standard"/>
        <c:varyColors val="0"/>
        <c:ser>
          <c:idx val="3"/>
          <c:order val="2"/>
          <c:tx>
            <c:strRef>
              <c:f>'LCs+Eurostat'!$B$6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none"/>
          </c:marker>
          <c:cat>
            <c:multiLvlStrRef>
              <c:f>'LCs+Eurostat'!$C$2:$GX$3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'LCs+Eurostat'!$C$6:$GX$6</c:f>
              <c:numCache>
                <c:formatCode>General</c:formatCode>
                <c:ptCount val="204"/>
                <c:pt idx="0">
                  <c:v>9.4779999999999998</c:v>
                </c:pt>
                <c:pt idx="1">
                  <c:v>7.4480000000000004</c:v>
                </c:pt>
                <c:pt idx="2">
                  <c:v>7.1319999999999997</c:v>
                </c:pt>
                <c:pt idx="3">
                  <c:v>4.6310000000000002</c:v>
                </c:pt>
                <c:pt idx="4">
                  <c:v>6.0529999999999999</c:v>
                </c:pt>
                <c:pt idx="5">
                  <c:v>4.0279999999999996</c:v>
                </c:pt>
                <c:pt idx="6">
                  <c:v>5.2619999999999996</c:v>
                </c:pt>
                <c:pt idx="7">
                  <c:v>3.8780000000000001</c:v>
                </c:pt>
                <c:pt idx="8">
                  <c:v>4.7530000000000001</c:v>
                </c:pt>
                <c:pt idx="9">
                  <c:v>6.1550000000000002</c:v>
                </c:pt>
                <c:pt idx="10">
                  <c:v>10.01</c:v>
                </c:pt>
                <c:pt idx="11">
                  <c:v>10.196</c:v>
                </c:pt>
                <c:pt idx="12">
                  <c:v>10.210000000000001</c:v>
                </c:pt>
                <c:pt idx="13">
                  <c:v>9.8800000000000008</c:v>
                </c:pt>
                <c:pt idx="14">
                  <c:v>8.4079999999999995</c:v>
                </c:pt>
                <c:pt idx="15">
                  <c:v>6.7050000000000001</c:v>
                </c:pt>
                <c:pt idx="16">
                  <c:v>5.1310000000000002</c:v>
                </c:pt>
                <c:pt idx="17">
                  <c:v>4.6210000000000004</c:v>
                </c:pt>
                <c:pt idx="18">
                  <c:v>4.1870000000000003</c:v>
                </c:pt>
                <c:pt idx="19">
                  <c:v>3.899</c:v>
                </c:pt>
                <c:pt idx="20">
                  <c:v>4.7309999999999999</c:v>
                </c:pt>
                <c:pt idx="21">
                  <c:v>7.2939999999999996</c:v>
                </c:pt>
                <c:pt idx="22">
                  <c:v>7.6310000000000002</c:v>
                </c:pt>
                <c:pt idx="23">
                  <c:v>8.5950000000000006</c:v>
                </c:pt>
                <c:pt idx="24">
                  <c:v>12.853</c:v>
                </c:pt>
                <c:pt idx="25">
                  <c:v>9.9060000000000006</c:v>
                </c:pt>
                <c:pt idx="26">
                  <c:v>9.4719999999999995</c:v>
                </c:pt>
                <c:pt idx="27">
                  <c:v>5.8650000000000002</c:v>
                </c:pt>
                <c:pt idx="28">
                  <c:v>5.3390000000000004</c:v>
                </c:pt>
                <c:pt idx="29">
                  <c:v>4.0369999999999999</c:v>
                </c:pt>
                <c:pt idx="30">
                  <c:v>4.3890000000000002</c:v>
                </c:pt>
                <c:pt idx="31">
                  <c:v>4.3949999999999996</c:v>
                </c:pt>
                <c:pt idx="32">
                  <c:v>4.3650000000000002</c:v>
                </c:pt>
                <c:pt idx="33">
                  <c:v>7.1890000000000001</c:v>
                </c:pt>
                <c:pt idx="34">
                  <c:v>10.116</c:v>
                </c:pt>
                <c:pt idx="35">
                  <c:v>11.207000000000001</c:v>
                </c:pt>
                <c:pt idx="36">
                  <c:v>13.391999999999999</c:v>
                </c:pt>
                <c:pt idx="37">
                  <c:v>9.2270000000000003</c:v>
                </c:pt>
                <c:pt idx="38">
                  <c:v>8.1760000000000002</c:v>
                </c:pt>
                <c:pt idx="39">
                  <c:v>7.6769999999999996</c:v>
                </c:pt>
                <c:pt idx="40">
                  <c:v>6.0990000000000002</c:v>
                </c:pt>
                <c:pt idx="41">
                  <c:v>4.9169999999999998</c:v>
                </c:pt>
                <c:pt idx="42">
                  <c:v>5.4340000000000002</c:v>
                </c:pt>
                <c:pt idx="43">
                  <c:v>4.5650000000000004</c:v>
                </c:pt>
                <c:pt idx="44">
                  <c:v>5.6319999999999997</c:v>
                </c:pt>
                <c:pt idx="45">
                  <c:v>6.2279999999999998</c:v>
                </c:pt>
                <c:pt idx="46">
                  <c:v>10.035</c:v>
                </c:pt>
                <c:pt idx="47">
                  <c:v>10.628</c:v>
                </c:pt>
                <c:pt idx="48">
                  <c:v>10.229929306223111</c:v>
                </c:pt>
                <c:pt idx="49">
                  <c:v>9.3643199033888482</c:v>
                </c:pt>
                <c:pt idx="50">
                  <c:v>8.4200187366605608</c:v>
                </c:pt>
                <c:pt idx="51">
                  <c:v>6.059265819839843</c:v>
                </c:pt>
                <c:pt idx="52">
                  <c:v>5.0362728892175319</c:v>
                </c:pt>
                <c:pt idx="53">
                  <c:v>4.0132799585952208</c:v>
                </c:pt>
                <c:pt idx="54">
                  <c:v>4.0919717224892445</c:v>
                </c:pt>
                <c:pt idx="55">
                  <c:v>3.6985129030191248</c:v>
                </c:pt>
                <c:pt idx="56">
                  <c:v>4.4067387780653409</c:v>
                </c:pt>
                <c:pt idx="57">
                  <c:v>5.9018822920517948</c:v>
                </c:pt>
                <c:pt idx="58">
                  <c:v>8.0265599171904416</c:v>
                </c:pt>
                <c:pt idx="59">
                  <c:v>9.3643199033888482</c:v>
                </c:pt>
                <c:pt idx="60">
                  <c:v>10.119927634964148</c:v>
                </c:pt>
                <c:pt idx="61">
                  <c:v>9.2636260658517955</c:v>
                </c:pt>
                <c:pt idx="62">
                  <c:v>8.3294788995474143</c:v>
                </c:pt>
                <c:pt idx="63">
                  <c:v>5.9941109837864568</c:v>
                </c:pt>
                <c:pt idx="64">
                  <c:v>4.982118220290042</c:v>
                </c:pt>
                <c:pt idx="65">
                  <c:v>3.9701254567936268</c:v>
                </c:pt>
                <c:pt idx="66">
                  <c:v>4.047971053985659</c:v>
                </c:pt>
                <c:pt idx="67">
                  <c:v>3.6587430680254993</c:v>
                </c:pt>
                <c:pt idx="68">
                  <c:v>4.359353442753787</c:v>
                </c:pt>
                <c:pt idx="69">
                  <c:v>5.8384197894023924</c:v>
                </c:pt>
                <c:pt idx="70">
                  <c:v>7.9402509135872537</c:v>
                </c:pt>
                <c:pt idx="71">
                  <c:v>9.2636260658517955</c:v>
                </c:pt>
                <c:pt idx="72">
                  <c:v>10.009925963705186</c:v>
                </c:pt>
                <c:pt idx="73">
                  <c:v>9.1629322283147463</c:v>
                </c:pt>
                <c:pt idx="74">
                  <c:v>8.2389390624342678</c:v>
                </c:pt>
                <c:pt idx="75">
                  <c:v>5.9289561477330714</c:v>
                </c:pt>
                <c:pt idx="76">
                  <c:v>4.927963551362553</c:v>
                </c:pt>
                <c:pt idx="77">
                  <c:v>3.9269709549920337</c:v>
                </c:pt>
                <c:pt idx="78">
                  <c:v>4.0039703854820736</c:v>
                </c:pt>
                <c:pt idx="79">
                  <c:v>3.6189732330318747</c:v>
                </c:pt>
                <c:pt idx="80">
                  <c:v>4.311968107442234</c:v>
                </c:pt>
                <c:pt idx="81">
                  <c:v>5.7749572867529908</c:v>
                </c:pt>
                <c:pt idx="82">
                  <c:v>7.8539419099840675</c:v>
                </c:pt>
                <c:pt idx="83">
                  <c:v>9.1629322283147463</c:v>
                </c:pt>
                <c:pt idx="84">
                  <c:v>9.8591421208664514</c:v>
                </c:pt>
                <c:pt idx="85">
                  <c:v>9.0249070183315965</c:v>
                </c:pt>
                <c:pt idx="86">
                  <c:v>8.1148323610208486</c:v>
                </c:pt>
                <c:pt idx="87">
                  <c:v>5.8396457177439745</c:v>
                </c:pt>
                <c:pt idx="88">
                  <c:v>4.85373150565733</c:v>
                </c:pt>
                <c:pt idx="89">
                  <c:v>3.8678172935706843</c:v>
                </c:pt>
                <c:pt idx="90">
                  <c:v>3.9436568483465804</c:v>
                </c:pt>
                <c:pt idx="91">
                  <c:v>3.5644590744671016</c:v>
                </c:pt>
                <c:pt idx="92">
                  <c:v>4.2470150674501639</c:v>
                </c:pt>
                <c:pt idx="93">
                  <c:v>5.6879666081921831</c:v>
                </c:pt>
                <c:pt idx="94">
                  <c:v>7.7356345871413685</c:v>
                </c:pt>
                <c:pt idx="95">
                  <c:v>9.0249070183315965</c:v>
                </c:pt>
                <c:pt idx="96">
                  <c:v>9.7083582780277169</c:v>
                </c:pt>
                <c:pt idx="97">
                  <c:v>8.8868818083484484</c:v>
                </c:pt>
                <c:pt idx="98">
                  <c:v>7.9907256596074285</c:v>
                </c:pt>
                <c:pt idx="99">
                  <c:v>5.7503352877548783</c:v>
                </c:pt>
                <c:pt idx="100">
                  <c:v>4.779499459952107</c:v>
                </c:pt>
                <c:pt idx="101">
                  <c:v>3.8086636321493348</c:v>
                </c:pt>
                <c:pt idx="102">
                  <c:v>3.8833433112110867</c:v>
                </c:pt>
                <c:pt idx="103">
                  <c:v>3.5099449159023286</c:v>
                </c:pt>
                <c:pt idx="104">
                  <c:v>4.1820620274580937</c:v>
                </c:pt>
                <c:pt idx="105">
                  <c:v>5.6009759296313755</c:v>
                </c:pt>
                <c:pt idx="106">
                  <c:v>7.6173272642986696</c:v>
                </c:pt>
                <c:pt idx="107">
                  <c:v>8.8868818083484484</c:v>
                </c:pt>
                <c:pt idx="108">
                  <c:v>9.5575744351889842</c:v>
                </c:pt>
                <c:pt idx="109">
                  <c:v>8.7488565983653004</c:v>
                </c:pt>
                <c:pt idx="110">
                  <c:v>7.8666189581940094</c:v>
                </c:pt>
                <c:pt idx="111">
                  <c:v>5.6610248577657822</c:v>
                </c:pt>
                <c:pt idx="112">
                  <c:v>4.705267414246884</c:v>
                </c:pt>
                <c:pt idx="113">
                  <c:v>3.7495099707279853</c:v>
                </c:pt>
                <c:pt idx="114">
                  <c:v>3.823029774075593</c:v>
                </c:pt>
                <c:pt idx="115">
                  <c:v>3.455430757337556</c:v>
                </c:pt>
                <c:pt idx="116">
                  <c:v>4.1171089874660236</c:v>
                </c:pt>
                <c:pt idx="117">
                  <c:v>5.5139852510705669</c:v>
                </c:pt>
                <c:pt idx="118">
                  <c:v>7.4990199414559706</c:v>
                </c:pt>
                <c:pt idx="119">
                  <c:v>8.7488565983653004</c:v>
                </c:pt>
                <c:pt idx="120">
                  <c:v>9.4067905923502497</c:v>
                </c:pt>
                <c:pt idx="121">
                  <c:v>8.6108313883821506</c:v>
                </c:pt>
                <c:pt idx="122">
                  <c:v>7.7425122567805893</c:v>
                </c:pt>
                <c:pt idx="123">
                  <c:v>5.5717144277766861</c:v>
                </c:pt>
                <c:pt idx="124">
                  <c:v>4.631035368541661</c:v>
                </c:pt>
                <c:pt idx="125">
                  <c:v>3.6903563093066358</c:v>
                </c:pt>
                <c:pt idx="126">
                  <c:v>3.7627162369400997</c:v>
                </c:pt>
                <c:pt idx="127">
                  <c:v>3.400916598772783</c:v>
                </c:pt>
                <c:pt idx="128">
                  <c:v>4.0521559474739535</c:v>
                </c:pt>
                <c:pt idx="129">
                  <c:v>5.4269945725097593</c:v>
                </c:pt>
                <c:pt idx="130">
                  <c:v>7.3807126186132725</c:v>
                </c:pt>
                <c:pt idx="131">
                  <c:v>8.6108313883821506</c:v>
                </c:pt>
                <c:pt idx="132">
                  <c:v>9.2560067495115153</c:v>
                </c:pt>
                <c:pt idx="133">
                  <c:v>8.4728061783990025</c:v>
                </c:pt>
                <c:pt idx="134">
                  <c:v>7.6184055553671701</c:v>
                </c:pt>
                <c:pt idx="135">
                  <c:v>5.48240399778759</c:v>
                </c:pt>
                <c:pt idx="136">
                  <c:v>4.5568033228364389</c:v>
                </c:pt>
                <c:pt idx="137">
                  <c:v>3.6312026478852868</c:v>
                </c:pt>
                <c:pt idx="138">
                  <c:v>3.7024026998046065</c:v>
                </c:pt>
                <c:pt idx="139">
                  <c:v>3.3464024402080099</c:v>
                </c:pt>
                <c:pt idx="140">
                  <c:v>3.9872029074818833</c:v>
                </c:pt>
                <c:pt idx="141">
                  <c:v>5.3400038939489507</c:v>
                </c:pt>
                <c:pt idx="142">
                  <c:v>7.2624052957705736</c:v>
                </c:pt>
                <c:pt idx="143">
                  <c:v>8.4728061783990025</c:v>
                </c:pt>
                <c:pt idx="144">
                  <c:v>9.1052229066727826</c:v>
                </c:pt>
                <c:pt idx="145">
                  <c:v>8.3347809684158527</c:v>
                </c:pt>
                <c:pt idx="146">
                  <c:v>7.4942988539537509</c:v>
                </c:pt>
                <c:pt idx="147">
                  <c:v>5.3930935677984939</c:v>
                </c:pt>
                <c:pt idx="148">
                  <c:v>4.4825712771312158</c:v>
                </c:pt>
                <c:pt idx="149">
                  <c:v>3.5720489864639369</c:v>
                </c:pt>
                <c:pt idx="150">
                  <c:v>3.6420891626691123</c:v>
                </c:pt>
                <c:pt idx="151">
                  <c:v>3.291888281643236</c:v>
                </c:pt>
                <c:pt idx="152">
                  <c:v>3.9222498674898136</c:v>
                </c:pt>
                <c:pt idx="153">
                  <c:v>5.253013215388143</c:v>
                </c:pt>
                <c:pt idx="154">
                  <c:v>7.1440979729278746</c:v>
                </c:pt>
                <c:pt idx="155">
                  <c:v>8.3347809684158527</c:v>
                </c:pt>
                <c:pt idx="156">
                  <c:v>8.9544390638340481</c:v>
                </c:pt>
                <c:pt idx="157">
                  <c:v>8.1967557584327047</c:v>
                </c:pt>
                <c:pt idx="158">
                  <c:v>7.3701921525403318</c:v>
                </c:pt>
                <c:pt idx="159">
                  <c:v>5.3037831378093978</c:v>
                </c:pt>
                <c:pt idx="160">
                  <c:v>4.4083392314259928</c:v>
                </c:pt>
                <c:pt idx="161">
                  <c:v>3.5128953250425878</c:v>
                </c:pt>
                <c:pt idx="162">
                  <c:v>3.5817756255336191</c:v>
                </c:pt>
                <c:pt idx="163">
                  <c:v>3.2373741230784634</c:v>
                </c:pt>
                <c:pt idx="164">
                  <c:v>3.8572968274977435</c:v>
                </c:pt>
                <c:pt idx="165">
                  <c:v>5.1660225368273354</c:v>
                </c:pt>
                <c:pt idx="166">
                  <c:v>7.0257906500851757</c:v>
                </c:pt>
                <c:pt idx="167">
                  <c:v>8.1967557584327047</c:v>
                </c:pt>
                <c:pt idx="168">
                  <c:v>8.8036552209953136</c:v>
                </c:pt>
                <c:pt idx="169">
                  <c:v>8.0587305484495566</c:v>
                </c:pt>
                <c:pt idx="170">
                  <c:v>7.2460854511269117</c:v>
                </c:pt>
                <c:pt idx="171">
                  <c:v>5.2144727078203008</c:v>
                </c:pt>
                <c:pt idx="172">
                  <c:v>4.3341071857207698</c:v>
                </c:pt>
                <c:pt idx="173">
                  <c:v>3.4537416636212379</c:v>
                </c:pt>
                <c:pt idx="174">
                  <c:v>3.5214620883981249</c:v>
                </c:pt>
                <c:pt idx="175">
                  <c:v>3.1828599645136899</c:v>
                </c:pt>
                <c:pt idx="176">
                  <c:v>3.7923437875056738</c:v>
                </c:pt>
                <c:pt idx="177">
                  <c:v>5.0790318582665268</c:v>
                </c:pt>
                <c:pt idx="178">
                  <c:v>6.9074833272424767</c:v>
                </c:pt>
                <c:pt idx="179">
                  <c:v>8.0587305484495566</c:v>
                </c:pt>
                <c:pt idx="180">
                  <c:v>8.6528713781565809</c:v>
                </c:pt>
                <c:pt idx="181">
                  <c:v>7.9207053384664068</c:v>
                </c:pt>
                <c:pt idx="182">
                  <c:v>7.1219787497134925</c:v>
                </c:pt>
                <c:pt idx="183">
                  <c:v>5.1251622778312047</c:v>
                </c:pt>
                <c:pt idx="184">
                  <c:v>4.2598751400155468</c:v>
                </c:pt>
                <c:pt idx="185">
                  <c:v>3.3945880021998889</c:v>
                </c:pt>
                <c:pt idx="186">
                  <c:v>3.4611485512626317</c:v>
                </c:pt>
                <c:pt idx="187">
                  <c:v>3.1283458059489173</c:v>
                </c:pt>
                <c:pt idx="188">
                  <c:v>3.7273907475136037</c:v>
                </c:pt>
                <c:pt idx="189">
                  <c:v>4.9920411797057191</c:v>
                </c:pt>
                <c:pt idx="190">
                  <c:v>6.7891760043997778</c:v>
                </c:pt>
                <c:pt idx="191">
                  <c:v>7.9207053384664077</c:v>
                </c:pt>
                <c:pt idx="192">
                  <c:v>8.5020875353178411</c:v>
                </c:pt>
                <c:pt idx="193">
                  <c:v>7.7826801284832534</c:v>
                </c:pt>
                <c:pt idx="194">
                  <c:v>6.9978720483000689</c:v>
                </c:pt>
                <c:pt idx="195">
                  <c:v>5.035851847842105</c:v>
                </c:pt>
                <c:pt idx="196">
                  <c:v>4.1856430943103211</c:v>
                </c:pt>
                <c:pt idx="197">
                  <c:v>3.3354343407785372</c:v>
                </c:pt>
                <c:pt idx="198">
                  <c:v>3.4008350141271366</c:v>
                </c:pt>
                <c:pt idx="199">
                  <c:v>3.0738316473841429</c:v>
                </c:pt>
                <c:pt idx="200">
                  <c:v>3.6624377075215313</c:v>
                </c:pt>
                <c:pt idx="201">
                  <c:v>4.9050505011449079</c:v>
                </c:pt>
                <c:pt idx="202">
                  <c:v>6.6708686815570744</c:v>
                </c:pt>
                <c:pt idx="203">
                  <c:v>7.7826801284832534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C9C-497B-9655-C237B9610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037760"/>
        <c:axId val="230038320"/>
      </c:lineChart>
      <c:catAx>
        <c:axId val="230037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0038320"/>
        <c:crosses val="autoZero"/>
        <c:auto val="1"/>
        <c:lblAlgn val="ctr"/>
        <c:lblOffset val="100"/>
        <c:noMultiLvlLbl val="0"/>
      </c:catAx>
      <c:valAx>
        <c:axId val="230038320"/>
        <c:scaling>
          <c:orientation val="minMax"/>
          <c:max val="14"/>
          <c:min val="-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BCM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0037760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UK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'LCs+Eurostat'!$A$16:$B$16</c:f>
              <c:strCache>
                <c:ptCount val="2"/>
                <c:pt idx="0">
                  <c:v>UK</c:v>
                </c:pt>
                <c:pt idx="1">
                  <c:v>Inner_prod</c:v>
                </c:pt>
              </c:strCache>
            </c:strRef>
          </c:tx>
          <c:spPr>
            <a:solidFill>
              <a:srgbClr val="A5B592"/>
            </a:solidFill>
            <a:ln w="9525">
              <a:noFill/>
            </a:ln>
            <a:effectLst/>
          </c:spPr>
          <c:invertIfNegative val="0"/>
          <c:cat>
            <c:multiLvlStrRef>
              <c:f>'LCs+Eurostat'!$C$14:$GX$15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'LCs+Eurostat'!$C$16:$GX$16</c:f>
              <c:numCache>
                <c:formatCode>General</c:formatCode>
                <c:ptCount val="204"/>
                <c:pt idx="0">
                  <c:v>3.5619999999999998</c:v>
                </c:pt>
                <c:pt idx="1">
                  <c:v>3.2669999999999999</c:v>
                </c:pt>
                <c:pt idx="2">
                  <c:v>3.4670000000000001</c:v>
                </c:pt>
                <c:pt idx="3">
                  <c:v>3.3879999999999999</c:v>
                </c:pt>
                <c:pt idx="4">
                  <c:v>3.411</c:v>
                </c:pt>
                <c:pt idx="5">
                  <c:v>2.9550000000000001</c:v>
                </c:pt>
                <c:pt idx="6">
                  <c:v>3.0579999999999998</c:v>
                </c:pt>
                <c:pt idx="7">
                  <c:v>2.819</c:v>
                </c:pt>
                <c:pt idx="8">
                  <c:v>2.6469999999999998</c:v>
                </c:pt>
                <c:pt idx="9">
                  <c:v>3.1080000000000001</c:v>
                </c:pt>
                <c:pt idx="10">
                  <c:v>3.331</c:v>
                </c:pt>
                <c:pt idx="11">
                  <c:v>3.3969999999999998</c:v>
                </c:pt>
                <c:pt idx="12">
                  <c:v>3.6360000000000001</c:v>
                </c:pt>
                <c:pt idx="13">
                  <c:v>3.145</c:v>
                </c:pt>
                <c:pt idx="14">
                  <c:v>3.6509999999999998</c:v>
                </c:pt>
                <c:pt idx="15">
                  <c:v>3.399</c:v>
                </c:pt>
                <c:pt idx="16">
                  <c:v>3.9430000000000001</c:v>
                </c:pt>
                <c:pt idx="17">
                  <c:v>3.3530000000000002</c:v>
                </c:pt>
                <c:pt idx="18">
                  <c:v>2.9980000000000002</c:v>
                </c:pt>
                <c:pt idx="19">
                  <c:v>3.06</c:v>
                </c:pt>
                <c:pt idx="20">
                  <c:v>2.9510000000000001</c:v>
                </c:pt>
                <c:pt idx="21">
                  <c:v>3.5289999999999999</c:v>
                </c:pt>
                <c:pt idx="22">
                  <c:v>3.7050000000000001</c:v>
                </c:pt>
                <c:pt idx="23">
                  <c:v>3.8279999999999998</c:v>
                </c:pt>
                <c:pt idx="24">
                  <c:v>3.7650000000000001</c:v>
                </c:pt>
                <c:pt idx="25">
                  <c:v>3.3069999999999999</c:v>
                </c:pt>
                <c:pt idx="26">
                  <c:v>3.548</c:v>
                </c:pt>
                <c:pt idx="27">
                  <c:v>3.4950000000000001</c:v>
                </c:pt>
                <c:pt idx="28">
                  <c:v>3.5830000000000002</c:v>
                </c:pt>
                <c:pt idx="29">
                  <c:v>3.016</c:v>
                </c:pt>
                <c:pt idx="30">
                  <c:v>3.6</c:v>
                </c:pt>
                <c:pt idx="31">
                  <c:v>3.085</c:v>
                </c:pt>
                <c:pt idx="32">
                  <c:v>3.2189999999999999</c:v>
                </c:pt>
                <c:pt idx="33">
                  <c:v>3.61</c:v>
                </c:pt>
                <c:pt idx="34">
                  <c:v>3.581</c:v>
                </c:pt>
                <c:pt idx="35">
                  <c:v>3.7970000000000002</c:v>
                </c:pt>
                <c:pt idx="36">
                  <c:v>4.0510000000000002</c:v>
                </c:pt>
                <c:pt idx="37">
                  <c:v>3.395</c:v>
                </c:pt>
                <c:pt idx="38">
                  <c:v>3.734</c:v>
                </c:pt>
                <c:pt idx="39">
                  <c:v>3.6749999999999998</c:v>
                </c:pt>
                <c:pt idx="40">
                  <c:v>3.718</c:v>
                </c:pt>
                <c:pt idx="41">
                  <c:v>3.2839999999999998</c:v>
                </c:pt>
                <c:pt idx="42">
                  <c:v>3.1920000000000002</c:v>
                </c:pt>
                <c:pt idx="43">
                  <c:v>2.6890000000000001</c:v>
                </c:pt>
                <c:pt idx="44">
                  <c:v>3.0790000000000002</c:v>
                </c:pt>
                <c:pt idx="45">
                  <c:v>4.0199999999999996</c:v>
                </c:pt>
                <c:pt idx="46">
                  <c:v>3.9430000000000001</c:v>
                </c:pt>
                <c:pt idx="47">
                  <c:v>3.1070000000000002</c:v>
                </c:pt>
                <c:pt idx="48">
                  <c:v>2.9584897706445736</c:v>
                </c:pt>
                <c:pt idx="49">
                  <c:v>2.9584897706445736</c:v>
                </c:pt>
                <c:pt idx="50">
                  <c:v>2.9584897706445736</c:v>
                </c:pt>
                <c:pt idx="51">
                  <c:v>2.1647486126667612</c:v>
                </c:pt>
                <c:pt idx="52">
                  <c:v>1.5874823159556251</c:v>
                </c:pt>
                <c:pt idx="53">
                  <c:v>1.5874823159556251</c:v>
                </c:pt>
                <c:pt idx="54">
                  <c:v>1.5874823159556251</c:v>
                </c:pt>
                <c:pt idx="55">
                  <c:v>1.5874823159556251</c:v>
                </c:pt>
                <c:pt idx="56">
                  <c:v>1.5874823159556251</c:v>
                </c:pt>
                <c:pt idx="57">
                  <c:v>2.1647486126667612</c:v>
                </c:pt>
                <c:pt idx="58">
                  <c:v>2.7774655317145891</c:v>
                </c:pt>
                <c:pt idx="59">
                  <c:v>2.9584897706445736</c:v>
                </c:pt>
                <c:pt idx="60">
                  <c:v>2.7144579416787118</c:v>
                </c:pt>
                <c:pt idx="61">
                  <c:v>2.7144579416787118</c:v>
                </c:pt>
                <c:pt idx="62">
                  <c:v>2.7144579416787118</c:v>
                </c:pt>
                <c:pt idx="63">
                  <c:v>1.9861887378136915</c:v>
                </c:pt>
                <c:pt idx="64">
                  <c:v>1.4565384077300405</c:v>
                </c:pt>
                <c:pt idx="65">
                  <c:v>1.4565384077300405</c:v>
                </c:pt>
                <c:pt idx="66">
                  <c:v>1.4565384077300405</c:v>
                </c:pt>
                <c:pt idx="67">
                  <c:v>1.4565384077300405</c:v>
                </c:pt>
                <c:pt idx="68">
                  <c:v>1.7634762515308346</c:v>
                </c:pt>
                <c:pt idx="69">
                  <c:v>1.9861887378136915</c:v>
                </c:pt>
                <c:pt idx="70">
                  <c:v>2.5876661272540198</c:v>
                </c:pt>
                <c:pt idx="71">
                  <c:v>2.7144579416787118</c:v>
                </c:pt>
                <c:pt idx="72">
                  <c:v>2.540219215797086</c:v>
                </c:pt>
                <c:pt idx="73">
                  <c:v>2.540219215797086</c:v>
                </c:pt>
                <c:pt idx="74">
                  <c:v>2.540219215797086</c:v>
                </c:pt>
                <c:pt idx="75">
                  <c:v>1.6950428852122013</c:v>
                </c:pt>
                <c:pt idx="76">
                  <c:v>1.3630444572569729</c:v>
                </c:pt>
                <c:pt idx="77">
                  <c:v>1.3630444572569729</c:v>
                </c:pt>
                <c:pt idx="78">
                  <c:v>1.3630444572569729</c:v>
                </c:pt>
                <c:pt idx="79">
                  <c:v>1.3630444572569729</c:v>
                </c:pt>
                <c:pt idx="80">
                  <c:v>1.3630444572569729</c:v>
                </c:pt>
                <c:pt idx="81">
                  <c:v>1.3630444572569729</c:v>
                </c:pt>
                <c:pt idx="82">
                  <c:v>2.2304363846023194</c:v>
                </c:pt>
                <c:pt idx="83">
                  <c:v>2.2304363846023194</c:v>
                </c:pt>
                <c:pt idx="84">
                  <c:v>2.1386055918207409</c:v>
                </c:pt>
                <c:pt idx="85">
                  <c:v>2.1386055918207409</c:v>
                </c:pt>
                <c:pt idx="86">
                  <c:v>2.1386055918207409</c:v>
                </c:pt>
                <c:pt idx="87">
                  <c:v>1.782171326517284</c:v>
                </c:pt>
                <c:pt idx="88">
                  <c:v>1.3069256394460083</c:v>
                </c:pt>
                <c:pt idx="89">
                  <c:v>1.3069256394460083</c:v>
                </c:pt>
                <c:pt idx="90">
                  <c:v>1.3069256394460083</c:v>
                </c:pt>
                <c:pt idx="91">
                  <c:v>1.3069256394460083</c:v>
                </c:pt>
                <c:pt idx="92">
                  <c:v>1.3069256394460083</c:v>
                </c:pt>
                <c:pt idx="93">
                  <c:v>1.4063592442655706</c:v>
                </c:pt>
                <c:pt idx="94">
                  <c:v>2.1386055918207409</c:v>
                </c:pt>
                <c:pt idx="95">
                  <c:v>2.1386055918207409</c:v>
                </c:pt>
                <c:pt idx="96">
                  <c:v>2.077262622242646</c:v>
                </c:pt>
                <c:pt idx="97">
                  <c:v>2.077262622242646</c:v>
                </c:pt>
                <c:pt idx="98">
                  <c:v>2.077262622242646</c:v>
                </c:pt>
                <c:pt idx="99">
                  <c:v>1.7310521852022052</c:v>
                </c:pt>
                <c:pt idx="100">
                  <c:v>1.2694382691482837</c:v>
                </c:pt>
                <c:pt idx="101">
                  <c:v>1.2694382691482837</c:v>
                </c:pt>
                <c:pt idx="102">
                  <c:v>1.2694382691482837</c:v>
                </c:pt>
                <c:pt idx="103">
                  <c:v>1.2694382691482837</c:v>
                </c:pt>
                <c:pt idx="104">
                  <c:v>1.2694382691482837</c:v>
                </c:pt>
                <c:pt idx="105">
                  <c:v>1.7053282898635214</c:v>
                </c:pt>
                <c:pt idx="106">
                  <c:v>2.077262622242646</c:v>
                </c:pt>
                <c:pt idx="107">
                  <c:v>2.077262622242646</c:v>
                </c:pt>
                <c:pt idx="108">
                  <c:v>2.0161033142501146</c:v>
                </c:pt>
                <c:pt idx="109">
                  <c:v>2.0161033142501146</c:v>
                </c:pt>
                <c:pt idx="110">
                  <c:v>2.0161033142501146</c:v>
                </c:pt>
                <c:pt idx="111">
                  <c:v>1.5757666805451684</c:v>
                </c:pt>
                <c:pt idx="112">
                  <c:v>1.2320631364861812</c:v>
                </c:pt>
                <c:pt idx="113">
                  <c:v>1.2320631364861812</c:v>
                </c:pt>
                <c:pt idx="114">
                  <c:v>1.2320631364861812</c:v>
                </c:pt>
                <c:pt idx="115">
                  <c:v>1.2320631364861812</c:v>
                </c:pt>
                <c:pt idx="116">
                  <c:v>1.2320631364861812</c:v>
                </c:pt>
                <c:pt idx="117">
                  <c:v>1.2320631364861812</c:v>
                </c:pt>
                <c:pt idx="118">
                  <c:v>2.0161033142501146</c:v>
                </c:pt>
                <c:pt idx="119">
                  <c:v>2.0161033142501146</c:v>
                </c:pt>
                <c:pt idx="120">
                  <c:v>1.9243337419970572</c:v>
                </c:pt>
                <c:pt idx="121">
                  <c:v>1.9243337419970572</c:v>
                </c:pt>
                <c:pt idx="122">
                  <c:v>1.9243337419970572</c:v>
                </c:pt>
                <c:pt idx="123">
                  <c:v>1.2006961124885063</c:v>
                </c:pt>
                <c:pt idx="124">
                  <c:v>1.1759817312204237</c:v>
                </c:pt>
                <c:pt idx="125">
                  <c:v>1.1759817312204237</c:v>
                </c:pt>
                <c:pt idx="126">
                  <c:v>1.1759817312204237</c:v>
                </c:pt>
                <c:pt idx="127">
                  <c:v>1.1759817312204237</c:v>
                </c:pt>
                <c:pt idx="128">
                  <c:v>1.1759817312204237</c:v>
                </c:pt>
                <c:pt idx="129">
                  <c:v>1.1759817312204237</c:v>
                </c:pt>
                <c:pt idx="130">
                  <c:v>1.9243337419970572</c:v>
                </c:pt>
                <c:pt idx="131">
                  <c:v>1.9243337419970572</c:v>
                </c:pt>
                <c:pt idx="132">
                  <c:v>1.8018314644264306</c:v>
                </c:pt>
                <c:pt idx="133">
                  <c:v>1.8018314644264306</c:v>
                </c:pt>
                <c:pt idx="134">
                  <c:v>1.8018314644264306</c:v>
                </c:pt>
                <c:pt idx="135">
                  <c:v>1.1011192282605964</c:v>
                </c:pt>
                <c:pt idx="136">
                  <c:v>1.1011192282605964</c:v>
                </c:pt>
                <c:pt idx="137">
                  <c:v>1.1011192282605964</c:v>
                </c:pt>
                <c:pt idx="138">
                  <c:v>1.1011192282605964</c:v>
                </c:pt>
                <c:pt idx="139">
                  <c:v>1.1011192282605964</c:v>
                </c:pt>
                <c:pt idx="140">
                  <c:v>1.1011192282605964</c:v>
                </c:pt>
                <c:pt idx="141">
                  <c:v>1.1011192282605964</c:v>
                </c:pt>
                <c:pt idx="142">
                  <c:v>1.7412101264653492</c:v>
                </c:pt>
                <c:pt idx="143">
                  <c:v>1.8018314644264306</c:v>
                </c:pt>
                <c:pt idx="144">
                  <c:v>1.6947567600431102</c:v>
                </c:pt>
                <c:pt idx="145">
                  <c:v>1.6947567600431102</c:v>
                </c:pt>
                <c:pt idx="146">
                  <c:v>1.6947567600431102</c:v>
                </c:pt>
                <c:pt idx="147">
                  <c:v>1.0356846866930116</c:v>
                </c:pt>
                <c:pt idx="148">
                  <c:v>1.0356846866930116</c:v>
                </c:pt>
                <c:pt idx="149">
                  <c:v>1.0356846866930116</c:v>
                </c:pt>
                <c:pt idx="150">
                  <c:v>1.0356846866930116</c:v>
                </c:pt>
                <c:pt idx="151">
                  <c:v>1.0356846866930116</c:v>
                </c:pt>
                <c:pt idx="152">
                  <c:v>1.0356846866930116</c:v>
                </c:pt>
                <c:pt idx="153">
                  <c:v>1.0356846866930116</c:v>
                </c:pt>
                <c:pt idx="154">
                  <c:v>1.4122973000359251</c:v>
                </c:pt>
                <c:pt idx="155">
                  <c:v>1.4122973000359251</c:v>
                </c:pt>
                <c:pt idx="156">
                  <c:v>1.587498394074226</c:v>
                </c:pt>
                <c:pt idx="157">
                  <c:v>1.3229153283951884</c:v>
                </c:pt>
                <c:pt idx="158">
                  <c:v>1.3486435579324647</c:v>
                </c:pt>
                <c:pt idx="159">
                  <c:v>0.97013790748980477</c:v>
                </c:pt>
                <c:pt idx="160">
                  <c:v>0.97013790748980477</c:v>
                </c:pt>
                <c:pt idx="161">
                  <c:v>0.97013790748980477</c:v>
                </c:pt>
                <c:pt idx="162">
                  <c:v>0.97013790748980477</c:v>
                </c:pt>
                <c:pt idx="163">
                  <c:v>0.97013790748980477</c:v>
                </c:pt>
                <c:pt idx="164">
                  <c:v>0.97013790748980477</c:v>
                </c:pt>
                <c:pt idx="165">
                  <c:v>0.97013790748980477</c:v>
                </c:pt>
                <c:pt idx="166">
                  <c:v>1.3229153283951884</c:v>
                </c:pt>
                <c:pt idx="167">
                  <c:v>1.3229153283951884</c:v>
                </c:pt>
                <c:pt idx="168">
                  <c:v>1.2463896677438726</c:v>
                </c:pt>
                <c:pt idx="169">
                  <c:v>1.2463896677438726</c:v>
                </c:pt>
                <c:pt idx="170">
                  <c:v>1.2463896677438726</c:v>
                </c:pt>
                <c:pt idx="171">
                  <c:v>0.91401908967883982</c:v>
                </c:pt>
                <c:pt idx="172">
                  <c:v>0.91401908967883982</c:v>
                </c:pt>
                <c:pt idx="173">
                  <c:v>0.91401908967883982</c:v>
                </c:pt>
                <c:pt idx="174">
                  <c:v>0.91401908967883982</c:v>
                </c:pt>
                <c:pt idx="175">
                  <c:v>0.91401908967883982</c:v>
                </c:pt>
                <c:pt idx="176">
                  <c:v>0.91401908967883982</c:v>
                </c:pt>
                <c:pt idx="177">
                  <c:v>0.91401908967883982</c:v>
                </c:pt>
                <c:pt idx="178">
                  <c:v>1.2463896677438726</c:v>
                </c:pt>
                <c:pt idx="179">
                  <c:v>1.2463896677438726</c:v>
                </c:pt>
                <c:pt idx="180">
                  <c:v>1.157160747424439</c:v>
                </c:pt>
                <c:pt idx="181">
                  <c:v>1.157160747424439</c:v>
                </c:pt>
                <c:pt idx="182">
                  <c:v>1.157160747424439</c:v>
                </c:pt>
                <c:pt idx="183">
                  <c:v>0.84858454811125517</c:v>
                </c:pt>
                <c:pt idx="184">
                  <c:v>0.84858454811125517</c:v>
                </c:pt>
                <c:pt idx="185">
                  <c:v>0.84858454811125517</c:v>
                </c:pt>
                <c:pt idx="186">
                  <c:v>0.84858454811125517</c:v>
                </c:pt>
                <c:pt idx="187">
                  <c:v>0.84858454811125517</c:v>
                </c:pt>
                <c:pt idx="188">
                  <c:v>0.84858454811125517</c:v>
                </c:pt>
                <c:pt idx="189">
                  <c:v>0.84858454811125517</c:v>
                </c:pt>
                <c:pt idx="190">
                  <c:v>1.157160747424439</c:v>
                </c:pt>
                <c:pt idx="191">
                  <c:v>1.157160747424439</c:v>
                </c:pt>
                <c:pt idx="192">
                  <c:v>1.0933893635483425</c:v>
                </c:pt>
                <c:pt idx="193">
                  <c:v>1.0933893635483425</c:v>
                </c:pt>
                <c:pt idx="194">
                  <c:v>1.0933893635483425</c:v>
                </c:pt>
                <c:pt idx="195">
                  <c:v>0.80181886660211776</c:v>
                </c:pt>
                <c:pt idx="196">
                  <c:v>0.80181886660211776</c:v>
                </c:pt>
                <c:pt idx="197">
                  <c:v>0.80181886660211776</c:v>
                </c:pt>
                <c:pt idx="198">
                  <c:v>0.80181886660211776</c:v>
                </c:pt>
                <c:pt idx="199">
                  <c:v>0.80181886660211776</c:v>
                </c:pt>
                <c:pt idx="200">
                  <c:v>0.80181886660211776</c:v>
                </c:pt>
                <c:pt idx="201">
                  <c:v>0.80181886660211776</c:v>
                </c:pt>
                <c:pt idx="202">
                  <c:v>1.0933893635483425</c:v>
                </c:pt>
                <c:pt idx="203">
                  <c:v>1.0933893635483425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01-4240-BC55-0873984A582F}"/>
            </c:ext>
          </c:extLst>
        </c:ser>
        <c:ser>
          <c:idx val="2"/>
          <c:order val="1"/>
          <c:tx>
            <c:strRef>
              <c:f>'LCs+Eurostat'!$A$17:$B$17</c:f>
              <c:strCache>
                <c:ptCount val="2"/>
                <c:pt idx="0">
                  <c:v>UK</c:v>
                </c:pt>
                <c:pt idx="1">
                  <c:v>import net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 w="9525">
              <a:noFill/>
            </a:ln>
            <a:effectLst/>
          </c:spPr>
          <c:invertIfNegative val="0"/>
          <c:cat>
            <c:multiLvlStrRef>
              <c:f>'LCs+Eurostat'!$C$14:$GX$15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'LCs+Eurostat'!$C$17:$GX$17</c:f>
              <c:numCache>
                <c:formatCode>General</c:formatCode>
                <c:ptCount val="204"/>
                <c:pt idx="0">
                  <c:v>4.2059999999999995</c:v>
                </c:pt>
                <c:pt idx="1">
                  <c:v>3.6269999999999998</c:v>
                </c:pt>
                <c:pt idx="2">
                  <c:v>3.343</c:v>
                </c:pt>
                <c:pt idx="3">
                  <c:v>2.2960000000000003</c:v>
                </c:pt>
                <c:pt idx="4">
                  <c:v>1.7990000000000002</c:v>
                </c:pt>
                <c:pt idx="5">
                  <c:v>2.0190000000000001</c:v>
                </c:pt>
                <c:pt idx="6">
                  <c:v>1.5630000000000002</c:v>
                </c:pt>
                <c:pt idx="7">
                  <c:v>1.5289999999999999</c:v>
                </c:pt>
                <c:pt idx="8">
                  <c:v>1.4809999999999999</c:v>
                </c:pt>
                <c:pt idx="9">
                  <c:v>2.427</c:v>
                </c:pt>
                <c:pt idx="10">
                  <c:v>3.6430000000000002</c:v>
                </c:pt>
                <c:pt idx="11">
                  <c:v>4.6280000000000001</c:v>
                </c:pt>
                <c:pt idx="12">
                  <c:v>4.3360000000000003</c:v>
                </c:pt>
                <c:pt idx="13">
                  <c:v>4.1080000000000005</c:v>
                </c:pt>
                <c:pt idx="14">
                  <c:v>3.6199999999999997</c:v>
                </c:pt>
                <c:pt idx="15">
                  <c:v>1.9259999999999999</c:v>
                </c:pt>
                <c:pt idx="16">
                  <c:v>1.694</c:v>
                </c:pt>
                <c:pt idx="17">
                  <c:v>1.6840000000000002</c:v>
                </c:pt>
                <c:pt idx="18">
                  <c:v>1.4350000000000001</c:v>
                </c:pt>
                <c:pt idx="19">
                  <c:v>1.6359999999999999</c:v>
                </c:pt>
                <c:pt idx="20">
                  <c:v>1.615</c:v>
                </c:pt>
                <c:pt idx="21">
                  <c:v>2.6219999999999999</c:v>
                </c:pt>
                <c:pt idx="22">
                  <c:v>3.2450000000000001</c:v>
                </c:pt>
                <c:pt idx="23">
                  <c:v>3.1679999999999997</c:v>
                </c:pt>
                <c:pt idx="24">
                  <c:v>4.0609999999999999</c:v>
                </c:pt>
                <c:pt idx="25">
                  <c:v>4.25</c:v>
                </c:pt>
                <c:pt idx="26">
                  <c:v>4.75</c:v>
                </c:pt>
                <c:pt idx="27">
                  <c:v>3.4969999999999999</c:v>
                </c:pt>
                <c:pt idx="28">
                  <c:v>2.0819999999999999</c:v>
                </c:pt>
                <c:pt idx="29">
                  <c:v>2.274</c:v>
                </c:pt>
                <c:pt idx="30">
                  <c:v>1.1050000000000002</c:v>
                </c:pt>
                <c:pt idx="31">
                  <c:v>1.077</c:v>
                </c:pt>
                <c:pt idx="32">
                  <c:v>1.3410000000000002</c:v>
                </c:pt>
                <c:pt idx="33">
                  <c:v>3.194</c:v>
                </c:pt>
                <c:pt idx="34">
                  <c:v>5.282</c:v>
                </c:pt>
                <c:pt idx="35">
                  <c:v>5.2439999999999998</c:v>
                </c:pt>
                <c:pt idx="36">
                  <c:v>5.468</c:v>
                </c:pt>
                <c:pt idx="37">
                  <c:v>4.609</c:v>
                </c:pt>
                <c:pt idx="38">
                  <c:v>3.9340000000000002</c:v>
                </c:pt>
                <c:pt idx="39">
                  <c:v>2.2619999999999996</c:v>
                </c:pt>
                <c:pt idx="40">
                  <c:v>1.456</c:v>
                </c:pt>
                <c:pt idx="41">
                  <c:v>1.1739999999999999</c:v>
                </c:pt>
                <c:pt idx="42">
                  <c:v>1.1960000000000002</c:v>
                </c:pt>
                <c:pt idx="43">
                  <c:v>1.6099999999999999</c:v>
                </c:pt>
                <c:pt idx="44">
                  <c:v>1.4250000000000003</c:v>
                </c:pt>
                <c:pt idx="45">
                  <c:v>2.3930000000000002</c:v>
                </c:pt>
                <c:pt idx="46">
                  <c:v>4.4489999999999998</c:v>
                </c:pt>
                <c:pt idx="47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01-4240-BC55-0873984A582F}"/>
            </c:ext>
          </c:extLst>
        </c:ser>
        <c:ser>
          <c:idx val="6"/>
          <c:order val="3"/>
          <c:tx>
            <c:strRef>
              <c:f>'LCs+Eurostat'!$A$21:$B$21</c:f>
              <c:strCache>
                <c:ptCount val="2"/>
                <c:pt idx="0">
                  <c:v>UK</c:v>
                </c:pt>
                <c:pt idx="1">
                  <c:v>Storage injections</c:v>
                </c:pt>
              </c:strCache>
            </c:strRef>
          </c:tx>
          <c:spPr>
            <a:solidFill>
              <a:srgbClr val="809EC2">
                <a:lumMod val="50000"/>
              </a:srgbClr>
            </a:solidFill>
            <a:ln w="25400">
              <a:noFill/>
              <a:prstDash val="solid"/>
            </a:ln>
            <a:effectLst/>
          </c:spPr>
          <c:invertIfNegative val="0"/>
          <c:dPt>
            <c:idx val="66"/>
            <c:invertIfNegative val="0"/>
            <c:bubble3D val="0"/>
            <c:spPr>
              <a:solidFill>
                <a:srgbClr val="809EC2">
                  <a:lumMod val="50000"/>
                </a:srgbClr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8B6-48EF-8860-8AE127AE2487}"/>
              </c:ext>
            </c:extLst>
          </c:dPt>
          <c:cat>
            <c:multiLvlStrRef>
              <c:f>'LCs+Eurostat'!$C$14:$GX$15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'LCs+Eurostat'!$C$21:$GX$21</c:f>
              <c:numCache>
                <c:formatCode>0.00000</c:formatCode>
                <c:ptCount val="2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-0.372</c:v>
                </c:pt>
                <c:pt idx="4">
                  <c:v>-0.43</c:v>
                </c:pt>
                <c:pt idx="5">
                  <c:v>-0.78400000000000003</c:v>
                </c:pt>
                <c:pt idx="6">
                  <c:v>-0.371</c:v>
                </c:pt>
                <c:pt idx="7">
                  <c:v>-0.186</c:v>
                </c:pt>
                <c:pt idx="8">
                  <c:v>-7.6999999999999999E-2</c:v>
                </c:pt>
                <c:pt idx="9">
                  <c:v>-0.111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-0.34100000000000003</c:v>
                </c:pt>
                <c:pt idx="17">
                  <c:v>-0.81599999999999995</c:v>
                </c:pt>
                <c:pt idx="18">
                  <c:v>-1.0589999999999999</c:v>
                </c:pt>
                <c:pt idx="19">
                  <c:v>-0.79700000000000004</c:v>
                </c:pt>
                <c:pt idx="20">
                  <c:v>0</c:v>
                </c:pt>
                <c:pt idx="21">
                  <c:v>-0.32600000000000001</c:v>
                </c:pt>
                <c:pt idx="22">
                  <c:v>-4.1000000000000002E-2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-0.49</c:v>
                </c:pt>
                <c:pt idx="29">
                  <c:v>-0.69699999999999995</c:v>
                </c:pt>
                <c:pt idx="30">
                  <c:v>-0.41499999999999998</c:v>
                </c:pt>
                <c:pt idx="31">
                  <c:v>-1.7999999999999999E-2</c:v>
                </c:pt>
                <c:pt idx="32">
                  <c:v>-3.5000000000000003E-2</c:v>
                </c:pt>
                <c:pt idx="33">
                  <c:v>-6.0999999999999999E-2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-0.29399999999999998</c:v>
                </c:pt>
                <c:pt idx="42">
                  <c:v>-0.21099999999999999</c:v>
                </c:pt>
                <c:pt idx="43">
                  <c:v>-0.123</c:v>
                </c:pt>
                <c:pt idx="44">
                  <c:v>0</c:v>
                </c:pt>
                <c:pt idx="45">
                  <c:v>-0.44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-0.2404658143013636</c:v>
                </c:pt>
                <c:pt idx="55">
                  <c:v>-1.1808539826529518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-5.6307602898567843E-2</c:v>
                </c:pt>
                <c:pt idx="65">
                  <c:v>0</c:v>
                </c:pt>
                <c:pt idx="66">
                  <c:v>-1.3650121940557467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-9.3205543772454824E-2</c:v>
                </c:pt>
                <c:pt idx="80">
                  <c:v>-1.3281142531818597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-0.51749986156086525</c:v>
                </c:pt>
                <c:pt idx="90">
                  <c:v>-0.90381993539344929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-0.92831585244726877</c:v>
                </c:pt>
                <c:pt idx="102">
                  <c:v>0</c:v>
                </c:pt>
                <c:pt idx="103">
                  <c:v>-0.80727715266343214</c:v>
                </c:pt>
                <c:pt idx="104">
                  <c:v>-0.19334100504158336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-0.67739361261280617</c:v>
                </c:pt>
                <c:pt idx="113">
                  <c:v>-0.85121845717327727</c:v>
                </c:pt>
                <c:pt idx="114">
                  <c:v>0</c:v>
                </c:pt>
                <c:pt idx="115">
                  <c:v>-0.40032194036619995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-1.5895431239228337</c:v>
                </c:pt>
                <c:pt idx="128">
                  <c:v>-0.33939088622945057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-3.6909232863377994E-3</c:v>
                </c:pt>
                <c:pt idx="138">
                  <c:v>-1.8349549278865211</c:v>
                </c:pt>
                <c:pt idx="139">
                  <c:v>-9.0288158979424438E-2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-0.54305708846522993</c:v>
                </c:pt>
                <c:pt idx="149">
                  <c:v>-0.96141646550236093</c:v>
                </c:pt>
                <c:pt idx="150">
                  <c:v>0</c:v>
                </c:pt>
                <c:pt idx="151">
                  <c:v>0</c:v>
                </c:pt>
                <c:pt idx="152">
                  <c:v>-0.42446045618469341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-1.3490085818657001</c:v>
                </c:pt>
                <c:pt idx="162">
                  <c:v>-0.57992542828658245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-0.58356772070811758</c:v>
                </c:pt>
                <c:pt idx="174">
                  <c:v>-1.3453662894441658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-0.4040199410930132</c:v>
                </c:pt>
                <c:pt idx="185">
                  <c:v>0</c:v>
                </c:pt>
                <c:pt idx="186">
                  <c:v>0</c:v>
                </c:pt>
                <c:pt idx="187">
                  <c:v>-1.5249140690592711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-0.37793490146574182</c:v>
                </c:pt>
                <c:pt idx="197">
                  <c:v>-0.51346130498107279</c:v>
                </c:pt>
                <c:pt idx="198">
                  <c:v>0</c:v>
                </c:pt>
                <c:pt idx="199">
                  <c:v>0</c:v>
                </c:pt>
                <c:pt idx="200">
                  <c:v>-1.0375378037054688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01-4240-BC55-0873984A582F}"/>
            </c:ext>
          </c:extLst>
        </c:ser>
        <c:ser>
          <c:idx val="9"/>
          <c:order val="4"/>
          <c:tx>
            <c:strRef>
              <c:f>'LCs+Eurostat'!$A$24:$B$24</c:f>
              <c:strCache>
                <c:ptCount val="2"/>
                <c:pt idx="0">
                  <c:v>UK</c:v>
                </c:pt>
                <c:pt idx="1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>
              <a:noFill/>
            </a:ln>
            <a:effectLst/>
          </c:spPr>
          <c:invertIfNegative val="0"/>
          <c:cat>
            <c:multiLvlStrRef>
              <c:f>'LCs+Eurostat'!$C$14:$GX$15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'LCs+Eurostat'!$C$24:$GX$24</c:f>
              <c:numCache>
                <c:formatCode>General</c:formatCode>
                <c:ptCount val="204"/>
                <c:pt idx="48">
                  <c:v>5.5816516723014793</c:v>
                </c:pt>
                <c:pt idx="49">
                  <c:v>4.6666666666666661</c:v>
                </c:pt>
                <c:pt idx="50">
                  <c:v>4.6666666666666661</c:v>
                </c:pt>
                <c:pt idx="51">
                  <c:v>3.9628592014806774</c:v>
                </c:pt>
                <c:pt idx="52">
                  <c:v>3.5231754788757561</c:v>
                </c:pt>
                <c:pt idx="53">
                  <c:v>2.662679308685246</c:v>
                </c:pt>
                <c:pt idx="54">
                  <c:v>2.5120105001727415</c:v>
                </c:pt>
                <c:pt idx="55">
                  <c:v>3.4523986685243298</c:v>
                </c:pt>
                <c:pt idx="56">
                  <c:v>2.662679308685246</c:v>
                </c:pt>
                <c:pt idx="57">
                  <c:v>3.5717245786668084</c:v>
                </c:pt>
                <c:pt idx="58">
                  <c:v>4.666666666666667</c:v>
                </c:pt>
                <c:pt idx="59">
                  <c:v>4.6926324152985632</c:v>
                </c:pt>
                <c:pt idx="60">
                  <c:v>5.1481349843709232</c:v>
                </c:pt>
                <c:pt idx="61">
                  <c:v>5.2918715812584249</c:v>
                </c:pt>
                <c:pt idx="62">
                  <c:v>4.8188555271562343</c:v>
                </c:pt>
                <c:pt idx="63">
                  <c:v>4.2800306682495606</c:v>
                </c:pt>
                <c:pt idx="64">
                  <c:v>3.8411204840103674</c:v>
                </c:pt>
                <c:pt idx="65">
                  <c:v>2.9176167819244534</c:v>
                </c:pt>
                <c:pt idx="66">
                  <c:v>3.8884489308950427</c:v>
                </c:pt>
                <c:pt idx="67">
                  <c:v>2.523436736839296</c:v>
                </c:pt>
                <c:pt idx="68">
                  <c:v>2.6106789381236593</c:v>
                </c:pt>
                <c:pt idx="69">
                  <c:v>3.8858506231644014</c:v>
                </c:pt>
                <c:pt idx="70">
                  <c:v>4.6666666666666679</c:v>
                </c:pt>
                <c:pt idx="71">
                  <c:v>5.1341995632243602</c:v>
                </c:pt>
                <c:pt idx="72">
                  <c:v>4.740102256277952</c:v>
                </c:pt>
                <c:pt idx="73">
                  <c:v>4.6835113092342304</c:v>
                </c:pt>
                <c:pt idx="74">
                  <c:v>4.6666666666666679</c:v>
                </c:pt>
                <c:pt idx="75">
                  <c:v>4.6211214461001937</c:v>
                </c:pt>
                <c:pt idx="76">
                  <c:v>3.9203336589286604</c:v>
                </c:pt>
                <c:pt idx="77">
                  <c:v>3.0464376307444772</c:v>
                </c:pt>
                <c:pt idx="78">
                  <c:v>2.6492121633880297</c:v>
                </c:pt>
                <c:pt idx="79">
                  <c:v>2.7424177071604845</c:v>
                </c:pt>
                <c:pt idx="80">
                  <c:v>4.3745518839263369</c:v>
                </c:pt>
                <c:pt idx="81">
                  <c:v>4.5558944066989753</c:v>
                </c:pt>
                <c:pt idx="82">
                  <c:v>4.6681404314676502</c:v>
                </c:pt>
                <c:pt idx="83">
                  <c:v>5.5420364596518343</c:v>
                </c:pt>
                <c:pt idx="84">
                  <c:v>4.747272820502169</c:v>
                </c:pt>
                <c:pt idx="85">
                  <c:v>4.6666666666666687</c:v>
                </c:pt>
                <c:pt idx="86">
                  <c:v>4.6666666666666687</c:v>
                </c:pt>
                <c:pt idx="87">
                  <c:v>4.5094160100949239</c:v>
                </c:pt>
                <c:pt idx="88">
                  <c:v>3.9557718348577606</c:v>
                </c:pt>
                <c:pt idx="89">
                  <c:v>3.6026725821576391</c:v>
                </c:pt>
                <c:pt idx="90">
                  <c:v>3.5932657858715911</c:v>
                </c:pt>
                <c:pt idx="91">
                  <c:v>2.6894458504781427</c:v>
                </c:pt>
                <c:pt idx="92">
                  <c:v>3.0851727205967738</c:v>
                </c:pt>
                <c:pt idx="93">
                  <c:v>4.4895012222280055</c:v>
                </c:pt>
                <c:pt idx="94">
                  <c:v>4.6666666666666652</c:v>
                </c:pt>
                <c:pt idx="95">
                  <c:v>4.6666666666666687</c:v>
                </c:pt>
                <c:pt idx="96">
                  <c:v>4.4333252250918349</c:v>
                </c:pt>
                <c:pt idx="97">
                  <c:v>4.4333252250918367</c:v>
                </c:pt>
                <c:pt idx="98">
                  <c:v>4.4333252250918349</c:v>
                </c:pt>
                <c:pt idx="99">
                  <c:v>4.2785922153830978</c:v>
                </c:pt>
                <c:pt idx="100">
                  <c:v>3.9725785632736206</c:v>
                </c:pt>
                <c:pt idx="101">
                  <c:v>4.0335922153830985</c:v>
                </c:pt>
                <c:pt idx="102">
                  <c:v>2.7110480900550153</c:v>
                </c:pt>
                <c:pt idx="103">
                  <c:v>3.5183252427184475</c:v>
                </c:pt>
                <c:pt idx="104">
                  <c:v>3.2986173679774127</c:v>
                </c:pt>
                <c:pt idx="105">
                  <c:v>4.1674537791676851</c:v>
                </c:pt>
                <c:pt idx="106">
                  <c:v>4.4333252250918358</c:v>
                </c:pt>
                <c:pt idx="107">
                  <c:v>4.4333252250918367</c:v>
                </c:pt>
                <c:pt idx="108">
                  <c:v>4.6666666666666661</c:v>
                </c:pt>
                <c:pt idx="109">
                  <c:v>4.6666666666666679</c:v>
                </c:pt>
                <c:pt idx="110">
                  <c:v>4.6666666666666661</c:v>
                </c:pt>
                <c:pt idx="111">
                  <c:v>4.666666666666667</c:v>
                </c:pt>
                <c:pt idx="112">
                  <c:v>4.6666666666666661</c:v>
                </c:pt>
                <c:pt idx="113">
                  <c:v>3.976486224812541</c:v>
                </c:pt>
                <c:pt idx="114">
                  <c:v>2.7325380919962652</c:v>
                </c:pt>
                <c:pt idx="115">
                  <c:v>3.1328600323624598</c:v>
                </c:pt>
                <c:pt idx="116">
                  <c:v>3.1252677676392637</c:v>
                </c:pt>
                <c:pt idx="117">
                  <c:v>4.6176405350826553</c:v>
                </c:pt>
                <c:pt idx="118">
                  <c:v>4.6666666666666661</c:v>
                </c:pt>
                <c:pt idx="119">
                  <c:v>4.6666666666666679</c:v>
                </c:pt>
                <c:pt idx="120">
                  <c:v>4.6666666666666652</c:v>
                </c:pt>
                <c:pt idx="121">
                  <c:v>4.6666666666666661</c:v>
                </c:pt>
                <c:pt idx="122">
                  <c:v>4.6666666666666652</c:v>
                </c:pt>
                <c:pt idx="123">
                  <c:v>4.6666666666666661</c:v>
                </c:pt>
                <c:pt idx="124">
                  <c:v>4.0246738174377521</c:v>
                </c:pt>
                <c:pt idx="125">
                  <c:v>3.1639654449463519</c:v>
                </c:pt>
                <c:pt idx="126">
                  <c:v>2.7727343665411706</c:v>
                </c:pt>
                <c:pt idx="127">
                  <c:v>4.3622774904640034</c:v>
                </c:pt>
                <c:pt idx="128">
                  <c:v>3.5033563311758016</c:v>
                </c:pt>
                <c:pt idx="129">
                  <c:v>4.6506435428860424</c:v>
                </c:pt>
                <c:pt idx="130">
                  <c:v>4.6666666666666652</c:v>
                </c:pt>
                <c:pt idx="131">
                  <c:v>4.6666666666666652</c:v>
                </c:pt>
                <c:pt idx="132">
                  <c:v>4.666666666666667</c:v>
                </c:pt>
                <c:pt idx="133">
                  <c:v>4.6666666666666679</c:v>
                </c:pt>
                <c:pt idx="134">
                  <c:v>4.666666666666667</c:v>
                </c:pt>
                <c:pt idx="135">
                  <c:v>4.6666666666666661</c:v>
                </c:pt>
                <c:pt idx="136">
                  <c:v>4.0788556785157155</c:v>
                </c:pt>
                <c:pt idx="137">
                  <c:v>3.2251351432338491</c:v>
                </c:pt>
                <c:pt idx="138">
                  <c:v>4.6666666666666661</c:v>
                </c:pt>
                <c:pt idx="139">
                  <c:v>2.9219998977595716</c:v>
                </c:pt>
                <c:pt idx="140">
                  <c:v>3.2214442199475122</c:v>
                </c:pt>
                <c:pt idx="141">
                  <c:v>4.6666666666666661</c:v>
                </c:pt>
                <c:pt idx="142">
                  <c:v>4.6666666666666661</c:v>
                </c:pt>
                <c:pt idx="143">
                  <c:v>4.6666666666666679</c:v>
                </c:pt>
                <c:pt idx="144">
                  <c:v>4.6666666666666687</c:v>
                </c:pt>
                <c:pt idx="145">
                  <c:v>4.666666666666667</c:v>
                </c:pt>
                <c:pt idx="146">
                  <c:v>4.6666666666666687</c:v>
                </c:pt>
                <c:pt idx="147">
                  <c:v>4.666666666666667</c:v>
                </c:pt>
                <c:pt idx="148">
                  <c:v>4.666666666666667</c:v>
                </c:pt>
                <c:pt idx="149">
                  <c:v>4.2309114990587888</c:v>
                </c:pt>
                <c:pt idx="150">
                  <c:v>2.8812611496268783</c:v>
                </c:pt>
                <c:pt idx="151">
                  <c:v>2.8812611496268783</c:v>
                </c:pt>
                <c:pt idx="152">
                  <c:v>3.693955489741124</c:v>
                </c:pt>
                <c:pt idx="153">
                  <c:v>4.6666666666666661</c:v>
                </c:pt>
                <c:pt idx="154">
                  <c:v>4.6666666666666679</c:v>
                </c:pt>
                <c:pt idx="155">
                  <c:v>4.6666666666666679</c:v>
                </c:pt>
                <c:pt idx="156">
                  <c:v>4.6666666666666661</c:v>
                </c:pt>
                <c:pt idx="157">
                  <c:v>4.6666666666666679</c:v>
                </c:pt>
                <c:pt idx="158">
                  <c:v>4.6666666666666687</c:v>
                </c:pt>
                <c:pt idx="159">
                  <c:v>4.666666666666667</c:v>
                </c:pt>
                <c:pt idx="160">
                  <c:v>4.1684757155227814</c:v>
                </c:pt>
                <c:pt idx="161">
                  <c:v>4.666666666666667</c:v>
                </c:pt>
                <c:pt idx="162">
                  <c:v>3.5108482263958156</c:v>
                </c:pt>
                <c:pt idx="163">
                  <c:v>2.9309227981092332</c:v>
                </c:pt>
                <c:pt idx="164">
                  <c:v>3.3176580848009674</c:v>
                </c:pt>
                <c:pt idx="165">
                  <c:v>4.6666666666666679</c:v>
                </c:pt>
                <c:pt idx="166">
                  <c:v>4.6666666666666679</c:v>
                </c:pt>
                <c:pt idx="167">
                  <c:v>4.666666666666667</c:v>
                </c:pt>
                <c:pt idx="168">
                  <c:v>4.6666666666666679</c:v>
                </c:pt>
                <c:pt idx="169">
                  <c:v>4.6666666666666687</c:v>
                </c:pt>
                <c:pt idx="170">
                  <c:v>4.6666666666666679</c:v>
                </c:pt>
                <c:pt idx="171">
                  <c:v>4.6666666666666661</c:v>
                </c:pt>
                <c:pt idx="172">
                  <c:v>4.2039138914518803</c:v>
                </c:pt>
                <c:pt idx="173">
                  <c:v>3.9399608953613816</c:v>
                </c:pt>
                <c:pt idx="174">
                  <c:v>4.316522774643512</c:v>
                </c:pt>
                <c:pt idx="175">
                  <c:v>2.9711564851993462</c:v>
                </c:pt>
                <c:pt idx="176">
                  <c:v>3.3563931746532631</c:v>
                </c:pt>
                <c:pt idx="177">
                  <c:v>4.6666666666666679</c:v>
                </c:pt>
                <c:pt idx="178">
                  <c:v>4.6666666666666679</c:v>
                </c:pt>
                <c:pt idx="179">
                  <c:v>4.6666666666666687</c:v>
                </c:pt>
                <c:pt idx="180">
                  <c:v>4.666666666666667</c:v>
                </c:pt>
                <c:pt idx="181">
                  <c:v>4.666666666666667</c:v>
                </c:pt>
                <c:pt idx="182">
                  <c:v>4.6666666666666687</c:v>
                </c:pt>
                <c:pt idx="183">
                  <c:v>4.6666666666666679</c:v>
                </c:pt>
                <c:pt idx="184">
                  <c:v>4.652687732230615</c:v>
                </c:pt>
                <c:pt idx="185">
                  <c:v>3.4044439882621798</c:v>
                </c:pt>
                <c:pt idx="186">
                  <c:v>3.0207058960460782</c:v>
                </c:pt>
                <c:pt idx="187">
                  <c:v>4.5456199651053506</c:v>
                </c:pt>
                <c:pt idx="188">
                  <c:v>3.4044439882621798</c:v>
                </c:pt>
                <c:pt idx="189">
                  <c:v>4.6666666666666687</c:v>
                </c:pt>
                <c:pt idx="190">
                  <c:v>4.6666666666666679</c:v>
                </c:pt>
                <c:pt idx="191">
                  <c:v>4.6666666666666661</c:v>
                </c:pt>
                <c:pt idx="192">
                  <c:v>4.6666666666666687</c:v>
                </c:pt>
                <c:pt idx="193">
                  <c:v>4.666666666666667</c:v>
                </c:pt>
                <c:pt idx="194">
                  <c:v>4.666666666666667</c:v>
                </c:pt>
                <c:pt idx="195">
                  <c:v>4.6666666666666687</c:v>
                </c:pt>
                <c:pt idx="196">
                  <c:v>4.6526877322306142</c:v>
                </c:pt>
                <c:pt idx="197">
                  <c:v>3.9472872467937208</c:v>
                </c:pt>
                <c:pt idx="198">
                  <c:v>3.0515864468343619</c:v>
                </c:pt>
                <c:pt idx="199">
                  <c:v>3.0515864468343619</c:v>
                </c:pt>
                <c:pt idx="200">
                  <c:v>4.4713637455181177</c:v>
                </c:pt>
                <c:pt idx="201">
                  <c:v>4.666666666666667</c:v>
                </c:pt>
                <c:pt idx="202">
                  <c:v>4.666666666666667</c:v>
                </c:pt>
                <c:pt idx="203">
                  <c:v>4.6666666666666661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01-4240-BC55-0873984A582F}"/>
            </c:ext>
          </c:extLst>
        </c:ser>
        <c:ser>
          <c:idx val="8"/>
          <c:order val="5"/>
          <c:tx>
            <c:strRef>
              <c:f>'LCs+Eurostat'!$A$23:$B$23</c:f>
              <c:strCache>
                <c:ptCount val="2"/>
                <c:pt idx="0">
                  <c:v>UK</c:v>
                </c:pt>
                <c:pt idx="1">
                  <c:v>LNG 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>
              <a:noFill/>
            </a:ln>
            <a:effectLst/>
          </c:spPr>
          <c:invertIfNegative val="0"/>
          <c:cat>
            <c:multiLvlStrRef>
              <c:f>'LCs+Eurostat'!$C$14:$GX$15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'LCs+Eurostat'!$C$23:$GX$23</c:f>
              <c:numCache>
                <c:formatCode>General</c:formatCode>
                <c:ptCount val="204"/>
                <c:pt idx="48" formatCode="0.00000">
                  <c:v>0.4859362030197758</c:v>
                </c:pt>
                <c:pt idx="49" formatCode="0.00000">
                  <c:v>0.4859362030197758</c:v>
                </c:pt>
                <c:pt idx="50" formatCode="0.00000">
                  <c:v>0.4859362030197758</c:v>
                </c:pt>
                <c:pt idx="51" formatCode="0.00000">
                  <c:v>0.28699999999999998</c:v>
                </c:pt>
                <c:pt idx="52" formatCode="0.00000">
                  <c:v>0.28699999999999998</c:v>
                </c:pt>
                <c:pt idx="53" formatCode="0.00000">
                  <c:v>0.28699999999999998</c:v>
                </c:pt>
                <c:pt idx="54" formatCode="0.00000">
                  <c:v>0.28699999999999998</c:v>
                </c:pt>
                <c:pt idx="55" formatCode="0.00000">
                  <c:v>0.28699999999999998</c:v>
                </c:pt>
                <c:pt idx="56" formatCode="0.00000">
                  <c:v>0.28699999999999998</c:v>
                </c:pt>
                <c:pt idx="57" formatCode="0.00000">
                  <c:v>0.28699999999999998</c:v>
                </c:pt>
                <c:pt idx="58" formatCode="0.00000">
                  <c:v>0.30033333333333329</c:v>
                </c:pt>
                <c:pt idx="59" formatCode="0.00000">
                  <c:v>0.4859362030197758</c:v>
                </c:pt>
                <c:pt idx="60" formatCode="0.00000">
                  <c:v>0.82330348697039302</c:v>
                </c:pt>
                <c:pt idx="61" formatCode="0.00000">
                  <c:v>0.82330348697039302</c:v>
                </c:pt>
                <c:pt idx="62" formatCode="0.00000">
                  <c:v>0.82330348697039302</c:v>
                </c:pt>
                <c:pt idx="63" formatCode="0.00000">
                  <c:v>0.19833333333333331</c:v>
                </c:pt>
                <c:pt idx="64" formatCode="0.00000">
                  <c:v>0.19833333333333331</c:v>
                </c:pt>
                <c:pt idx="65" formatCode="0.00000">
                  <c:v>0.19833333333333331</c:v>
                </c:pt>
                <c:pt idx="66" formatCode="0.00000">
                  <c:v>0.19833333333333331</c:v>
                </c:pt>
                <c:pt idx="67" formatCode="0.00000">
                  <c:v>0.19833333333333331</c:v>
                </c:pt>
                <c:pt idx="68" formatCode="0.00000">
                  <c:v>0.19833333333333331</c:v>
                </c:pt>
                <c:pt idx="69" formatCode="0.00000">
                  <c:v>0.19833333333333331</c:v>
                </c:pt>
                <c:pt idx="70" formatCode="0.00000">
                  <c:v>0.55043209876543209</c:v>
                </c:pt>
                <c:pt idx="71" formatCode="0.00000">
                  <c:v>0.82330348697039302</c:v>
                </c:pt>
                <c:pt idx="72" formatCode="0.00000">
                  <c:v>1.343049937587677</c:v>
                </c:pt>
                <c:pt idx="73" formatCode="0.00000">
                  <c:v>1.343049937587677</c:v>
                </c:pt>
                <c:pt idx="74" formatCode="0.00000">
                  <c:v>1.2142940254929186</c:v>
                </c:pt>
                <c:pt idx="75" formatCode="0.00000">
                  <c:v>0.19833333333333331</c:v>
                </c:pt>
                <c:pt idx="76" formatCode="0.00000">
                  <c:v>0.19833333333333331</c:v>
                </c:pt>
                <c:pt idx="77" formatCode="0.00000">
                  <c:v>0.19833333333333331</c:v>
                </c:pt>
                <c:pt idx="78" formatCode="0.00000">
                  <c:v>0.19833333333333331</c:v>
                </c:pt>
                <c:pt idx="79" formatCode="0.00000">
                  <c:v>0.19833333333333331</c:v>
                </c:pt>
                <c:pt idx="80" formatCode="0.00000">
                  <c:v>0.19833333333333331</c:v>
                </c:pt>
                <c:pt idx="81" formatCode="0.00000">
                  <c:v>0.19833333333333331</c:v>
                </c:pt>
                <c:pt idx="82" formatCode="0.00000">
                  <c:v>0.96648743758767686</c:v>
                </c:pt>
                <c:pt idx="83" formatCode="0.00000">
                  <c:v>0.96648743758767686</c:v>
                </c:pt>
                <c:pt idx="84" formatCode="0.00000">
                  <c:v>1.714433425370798</c:v>
                </c:pt>
                <c:pt idx="85" formatCode="0.00000">
                  <c:v>1.714433425370798</c:v>
                </c:pt>
                <c:pt idx="86" formatCode="0.00000">
                  <c:v>1.58413738802756</c:v>
                </c:pt>
                <c:pt idx="87" formatCode="0.00000">
                  <c:v>0.19833333333333331</c:v>
                </c:pt>
                <c:pt idx="88" formatCode="0.00000">
                  <c:v>0.19833333333333331</c:v>
                </c:pt>
                <c:pt idx="89" formatCode="0.00000">
                  <c:v>0.19833333333333331</c:v>
                </c:pt>
                <c:pt idx="90" formatCode="0.00000">
                  <c:v>0.19833333333333331</c:v>
                </c:pt>
                <c:pt idx="91" formatCode="0.00000">
                  <c:v>0.19833333333333331</c:v>
                </c:pt>
                <c:pt idx="92" formatCode="0.00000">
                  <c:v>0.19833333333333331</c:v>
                </c:pt>
                <c:pt idx="93" formatCode="0.00000">
                  <c:v>0.19833333333333331</c:v>
                </c:pt>
                <c:pt idx="94" formatCode="0.00000">
                  <c:v>1.0301197698614781</c:v>
                </c:pt>
                <c:pt idx="95" formatCode="0.00000">
                  <c:v>1.714433425370798</c:v>
                </c:pt>
                <c:pt idx="96" formatCode="0.00000">
                  <c:v>2.1078239816852644</c:v>
                </c:pt>
                <c:pt idx="97" formatCode="0.00000">
                  <c:v>2.1071689532194906</c:v>
                </c:pt>
                <c:pt idx="98" formatCode="0.00000">
                  <c:v>1.8470515377387822</c:v>
                </c:pt>
                <c:pt idx="99" formatCode="0.00000">
                  <c:v>0.45569927466005128</c:v>
                </c:pt>
                <c:pt idx="100" formatCode="0.00000">
                  <c:v>0.19833333333333331</c:v>
                </c:pt>
                <c:pt idx="101" formatCode="0.00000">
                  <c:v>0.19833333333333331</c:v>
                </c:pt>
                <c:pt idx="102" formatCode="0.00000">
                  <c:v>0.19833333333333331</c:v>
                </c:pt>
                <c:pt idx="103" formatCode="0.00000">
                  <c:v>0.19833333333333331</c:v>
                </c:pt>
                <c:pt idx="104" formatCode="0.00000">
                  <c:v>0.19833333333333331</c:v>
                </c:pt>
                <c:pt idx="105" formatCode="0.00000">
                  <c:v>0.19833333333333331</c:v>
                </c:pt>
                <c:pt idx="106" formatCode="0.00000">
                  <c:v>1.2951319557056424</c:v>
                </c:pt>
                <c:pt idx="107" formatCode="0.00000">
                  <c:v>1.4666430143021811</c:v>
                </c:pt>
                <c:pt idx="108" formatCode="0.00000">
                  <c:v>1.9050000000000002</c:v>
                </c:pt>
                <c:pt idx="109" formatCode="0.00000">
                  <c:v>1.9050000000000002</c:v>
                </c:pt>
                <c:pt idx="110" formatCode="0.00000">
                  <c:v>1.6430991427147783</c:v>
                </c:pt>
                <c:pt idx="111" formatCode="0.00000">
                  <c:v>0.19833333333333331</c:v>
                </c:pt>
                <c:pt idx="112" formatCode="0.00000">
                  <c:v>0.19833333333333331</c:v>
                </c:pt>
                <c:pt idx="113" formatCode="0.00000">
                  <c:v>0.19833333333333331</c:v>
                </c:pt>
                <c:pt idx="114" formatCode="0.00000">
                  <c:v>0.19833333333333331</c:v>
                </c:pt>
                <c:pt idx="115" formatCode="0.00000">
                  <c:v>0.19833333333333331</c:v>
                </c:pt>
                <c:pt idx="116" formatCode="0.00000">
                  <c:v>0.19833333333333331</c:v>
                </c:pt>
                <c:pt idx="117" formatCode="0.00000">
                  <c:v>0.19833333333333331</c:v>
                </c:pt>
                <c:pt idx="118" formatCode="0.00000">
                  <c:v>1.0932775968145823</c:v>
                </c:pt>
                <c:pt idx="119" formatCode="0.00000">
                  <c:v>1.9050000000000002</c:v>
                </c:pt>
                <c:pt idx="120" formatCode="0.00000">
                  <c:v>1.1073207876518909</c:v>
                </c:pt>
                <c:pt idx="121" formatCode="0.00000">
                  <c:v>2.17257574761235</c:v>
                </c:pt>
                <c:pt idx="122" formatCode="0.00000">
                  <c:v>1.7030984535261309</c:v>
                </c:pt>
                <c:pt idx="123" formatCode="0.00000">
                  <c:v>0.54882690668980927</c:v>
                </c:pt>
                <c:pt idx="124" formatCode="0.00000">
                  <c:v>0.19833333333333331</c:v>
                </c:pt>
                <c:pt idx="125" formatCode="0.00000">
                  <c:v>0.19833333333333331</c:v>
                </c:pt>
                <c:pt idx="126" formatCode="0.00000">
                  <c:v>0.19833333333333331</c:v>
                </c:pt>
                <c:pt idx="127" formatCode="0.00000">
                  <c:v>0.19833333333333331</c:v>
                </c:pt>
                <c:pt idx="128" formatCode="0.00000">
                  <c:v>0.19833333333333331</c:v>
                </c:pt>
                <c:pt idx="129" formatCode="0.00000">
                  <c:v>0.19833333333333331</c:v>
                </c:pt>
                <c:pt idx="130" formatCode="0.00000">
                  <c:v>1.1553749437588769</c:v>
                </c:pt>
                <c:pt idx="131" formatCode="0.00000">
                  <c:v>1.2687676457222419</c:v>
                </c:pt>
                <c:pt idx="132" formatCode="0.00000">
                  <c:v>1.8882900799186668</c:v>
                </c:pt>
                <c:pt idx="133" formatCode="0.00000">
                  <c:v>2.2615094470558921</c:v>
                </c:pt>
                <c:pt idx="134" formatCode="0.00000">
                  <c:v>1.7938304696550542</c:v>
                </c:pt>
                <c:pt idx="135" formatCode="0.00000">
                  <c:v>0.62382679621753367</c:v>
                </c:pt>
                <c:pt idx="136" formatCode="0.00000">
                  <c:v>0.19833333333333331</c:v>
                </c:pt>
                <c:pt idx="137" formatCode="0.00000">
                  <c:v>0.19833333333333331</c:v>
                </c:pt>
                <c:pt idx="138" formatCode="0.00000">
                  <c:v>0.19833333333333331</c:v>
                </c:pt>
                <c:pt idx="139" formatCode="0.00000">
                  <c:v>0.19833333333333331</c:v>
                </c:pt>
                <c:pt idx="140" formatCode="0.00000">
                  <c:v>0.19833333333333331</c:v>
                </c:pt>
                <c:pt idx="141" formatCode="0.00000">
                  <c:v>0.23409431505016803</c:v>
                </c:pt>
                <c:pt idx="142" formatCode="0.00000">
                  <c:v>1.3088263339818238</c:v>
                </c:pt>
                <c:pt idx="143" formatCode="0.00000">
                  <c:v>2.1056164545889482</c:v>
                </c:pt>
                <c:pt idx="144" formatCode="0.00000">
                  <c:v>2.6062345679012346</c:v>
                </c:pt>
                <c:pt idx="145" formatCode="0.00000">
                  <c:v>0.97404262895746196</c:v>
                </c:pt>
                <c:pt idx="146" formatCode="0.00000">
                  <c:v>1.8353566302213307</c:v>
                </c:pt>
                <c:pt idx="147" formatCode="0.00000">
                  <c:v>0.6646843430849313</c:v>
                </c:pt>
                <c:pt idx="148" formatCode="0.00000">
                  <c:v>0.19833333333333331</c:v>
                </c:pt>
                <c:pt idx="149" formatCode="0.00000">
                  <c:v>0.19833333333333331</c:v>
                </c:pt>
                <c:pt idx="150" formatCode="0.00000">
                  <c:v>0.19833333333333331</c:v>
                </c:pt>
                <c:pt idx="151" formatCode="0.00000">
                  <c:v>0.19833333333333331</c:v>
                </c:pt>
                <c:pt idx="152" formatCode="0.00000">
                  <c:v>0.19833333333333331</c:v>
                </c:pt>
                <c:pt idx="153" formatCode="0.00000">
                  <c:v>0.27645045915538186</c:v>
                </c:pt>
                <c:pt idx="154" formatCode="0.00000">
                  <c:v>1.6080669351024861</c:v>
                </c:pt>
                <c:pt idx="155" formatCode="0.00000">
                  <c:v>2.4621814797474935</c:v>
                </c:pt>
                <c:pt idx="156" formatCode="0.00000">
                  <c:v>2.6304320987654322</c:v>
                </c:pt>
                <c:pt idx="157" formatCode="0.00000">
                  <c:v>1.6282905522061917</c:v>
                </c:pt>
                <c:pt idx="158" formatCode="0.00000">
                  <c:v>1.8802195636643488</c:v>
                </c:pt>
                <c:pt idx="159" formatCode="0.00000">
                  <c:v>0.7056541275879531</c:v>
                </c:pt>
                <c:pt idx="160" formatCode="0.00000">
                  <c:v>0.19833333333333331</c:v>
                </c:pt>
                <c:pt idx="161" formatCode="0.00000">
                  <c:v>0.19833333333333331</c:v>
                </c:pt>
                <c:pt idx="162" formatCode="0.00000">
                  <c:v>0.19833333333333331</c:v>
                </c:pt>
                <c:pt idx="163" formatCode="0.00000">
                  <c:v>0.19833333333333331</c:v>
                </c:pt>
                <c:pt idx="164" formatCode="0.00000">
                  <c:v>0.19833333333333331</c:v>
                </c:pt>
                <c:pt idx="165" formatCode="0.00000">
                  <c:v>0.31891884089621947</c:v>
                </c:pt>
                <c:pt idx="166" formatCode="0.00000">
                  <c:v>1.6677766814344612</c:v>
                </c:pt>
                <c:pt idx="167" formatCode="0.00000">
                  <c:v>2.5185943121562735</c:v>
                </c:pt>
                <c:pt idx="168" formatCode="0.00000">
                  <c:v>2.4293521967687406</c:v>
                </c:pt>
                <c:pt idx="169" formatCode="0.00000">
                  <c:v>1.8736122008534903</c:v>
                </c:pt>
                <c:pt idx="170" formatCode="0.00000">
                  <c:v>2.2539614820125005</c:v>
                </c:pt>
                <c:pt idx="171" formatCode="0.00000">
                  <c:v>0.73719595069873023</c:v>
                </c:pt>
                <c:pt idx="172" formatCode="0.00000">
                  <c:v>0.19833333333333331</c:v>
                </c:pt>
                <c:pt idx="173" formatCode="0.00000">
                  <c:v>0.19833333333333331</c:v>
                </c:pt>
                <c:pt idx="174" formatCode="0.00000">
                  <c:v>0.19833333333333331</c:v>
                </c:pt>
                <c:pt idx="175" formatCode="0.00000">
                  <c:v>0.19833333333333331</c:v>
                </c:pt>
                <c:pt idx="176" formatCode="0.00000">
                  <c:v>0.19833333333333331</c:v>
                </c:pt>
                <c:pt idx="177" formatCode="0.00000">
                  <c:v>0.3519592612448133</c:v>
                </c:pt>
                <c:pt idx="178" formatCode="0.00000">
                  <c:v>1.7146301167770153</c:v>
                </c:pt>
                <c:pt idx="179" formatCode="0.00000">
                  <c:v>2.5621508335756329</c:v>
                </c:pt>
                <c:pt idx="180" formatCode="0.00000">
                  <c:v>2.6783333333333332</c:v>
                </c:pt>
                <c:pt idx="181" formatCode="0.00000">
                  <c:v>2.13850003051849</c:v>
                </c:pt>
                <c:pt idx="182" formatCode="0.00000">
                  <c:v>1.9058746645702829</c:v>
                </c:pt>
                <c:pt idx="183" formatCode="0.00000">
                  <c:v>0.77805349756612929</c:v>
                </c:pt>
                <c:pt idx="184" formatCode="0.00000">
                  <c:v>0.19833333333333331</c:v>
                </c:pt>
                <c:pt idx="185" formatCode="0.00000">
                  <c:v>0.19833333333333331</c:v>
                </c:pt>
                <c:pt idx="186" formatCode="0.00000">
                  <c:v>0.19833333333333331</c:v>
                </c:pt>
                <c:pt idx="187" formatCode="0.00000">
                  <c:v>0.19833333333333331</c:v>
                </c:pt>
                <c:pt idx="188" formatCode="0.00000">
                  <c:v>0.19833333333333331</c:v>
                </c:pt>
                <c:pt idx="189" formatCode="0.00000">
                  <c:v>0.39431540535002835</c:v>
                </c:pt>
                <c:pt idx="190" formatCode="0.00000">
                  <c:v>1.7741868117876889</c:v>
                </c:pt>
                <c:pt idx="191" formatCode="0.00000">
                  <c:v>2.6184106146631096</c:v>
                </c:pt>
                <c:pt idx="192" formatCode="0.00000">
                  <c:v>2.7025308641975312</c:v>
                </c:pt>
                <c:pt idx="193" formatCode="0.00000">
                  <c:v>1.7661654403561542</c:v>
                </c:pt>
                <c:pt idx="194" formatCode="0.00000">
                  <c:v>2.3434212633246161</c:v>
                </c:pt>
                <c:pt idx="195" formatCode="0.00000">
                  <c:v>0.80024218437507733</c:v>
                </c:pt>
                <c:pt idx="196" formatCode="0.00000">
                  <c:v>0.19833333333333331</c:v>
                </c:pt>
                <c:pt idx="197" formatCode="0.00000">
                  <c:v>0.19833333333333331</c:v>
                </c:pt>
                <c:pt idx="198" formatCode="0.00000">
                  <c:v>0.19833333333333331</c:v>
                </c:pt>
                <c:pt idx="199" formatCode="0.00000">
                  <c:v>0.19833333333333331</c:v>
                </c:pt>
                <c:pt idx="200" formatCode="0.00000">
                  <c:v>0.19833333333333331</c:v>
                </c:pt>
                <c:pt idx="201" formatCode="0.00000">
                  <c:v>0.41800268939679291</c:v>
                </c:pt>
                <c:pt idx="202" formatCode="0.00000">
                  <c:v>1.8082859703550198</c:v>
                </c:pt>
                <c:pt idx="203" formatCode="0.00000">
                  <c:v>2.6492128593072435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01-4240-BC55-0873984A582F}"/>
            </c:ext>
          </c:extLst>
        </c:ser>
        <c:ser>
          <c:idx val="5"/>
          <c:order val="6"/>
          <c:tx>
            <c:strRef>
              <c:f>'LCs+Eurostat'!$A$20:$B$20</c:f>
              <c:strCache>
                <c:ptCount val="2"/>
                <c:pt idx="0">
                  <c:v>UK</c:v>
                </c:pt>
                <c:pt idx="1">
                  <c:v>Storage withdrawals</c:v>
                </c:pt>
              </c:strCache>
            </c:strRef>
          </c:tx>
          <c:spPr>
            <a:solidFill>
              <a:srgbClr val="809EC2">
                <a:lumMod val="50000"/>
                <a:alpha val="72000"/>
              </a:srgbClr>
            </a:solidFill>
            <a:ln w="9525">
              <a:noFill/>
            </a:ln>
            <a:effectLst/>
          </c:spPr>
          <c:invertIfNegative val="0"/>
          <c:cat>
            <c:multiLvlStrRef>
              <c:f>'LCs+Eurostat'!$C$14:$GX$15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'LCs+Eurostat'!$C$20:$GX$20</c:f>
              <c:numCache>
                <c:formatCode>General</c:formatCode>
                <c:ptCount val="204"/>
                <c:pt idx="0">
                  <c:v>0.67300000000000004</c:v>
                </c:pt>
                <c:pt idx="1">
                  <c:v>0.72799999999999998</c:v>
                </c:pt>
                <c:pt idx="2">
                  <c:v>8.7999999999999995E-2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0.25800000000000001</c:v>
                </c:pt>
                <c:pt idx="11">
                  <c:v>0.495</c:v>
                </c:pt>
                <c:pt idx="12">
                  <c:v>1.2629999999999999</c:v>
                </c:pt>
                <c:pt idx="13">
                  <c:v>1.36</c:v>
                </c:pt>
                <c:pt idx="14">
                  <c:v>0.499</c:v>
                </c:pt>
                <c:pt idx="15">
                  <c:v>0.23100000000000001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0.03</c:v>
                </c:pt>
                <c:pt idx="21">
                  <c:v>0</c:v>
                </c:pt>
                <c:pt idx="22">
                  <c:v>0</c:v>
                </c:pt>
                <c:pt idx="23">
                  <c:v>5.3999999999999999E-2</c:v>
                </c:pt>
                <c:pt idx="24">
                  <c:v>1.3089999999999999</c:v>
                </c:pt>
                <c:pt idx="25">
                  <c:v>1.022</c:v>
                </c:pt>
                <c:pt idx="26">
                  <c:v>0.51700000000000002</c:v>
                </c:pt>
                <c:pt idx="27">
                  <c:v>0.32100000000000001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4.5999999999999999E-2</c:v>
                </c:pt>
                <c:pt idx="35">
                  <c:v>0.26</c:v>
                </c:pt>
                <c:pt idx="36">
                  <c:v>0.77600000000000002</c:v>
                </c:pt>
                <c:pt idx="37">
                  <c:v>0.219</c:v>
                </c:pt>
                <c:pt idx="38">
                  <c:v>0.23599999999999999</c:v>
                </c:pt>
                <c:pt idx="39">
                  <c:v>0.40600000000000003</c:v>
                </c:pt>
                <c:pt idx="40">
                  <c:v>4.3999999999999997E-2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0.28899999999999998</c:v>
                </c:pt>
                <c:pt idx="45">
                  <c:v>0</c:v>
                </c:pt>
                <c:pt idx="46">
                  <c:v>7.0999999999999994E-2</c:v>
                </c:pt>
                <c:pt idx="47">
                  <c:v>0.27100000000000002</c:v>
                </c:pt>
                <c:pt idx="48" formatCode="0.00000">
                  <c:v>0.51760715069255347</c:v>
                </c:pt>
                <c:pt idx="49" formatCode="0.00000">
                  <c:v>0.65032291069963044</c:v>
                </c:pt>
                <c:pt idx="50" formatCode="0.00000">
                  <c:v>0.18096136332299473</c:v>
                </c:pt>
                <c:pt idx="51" formatCode="0.00000">
                  <c:v>0</c:v>
                </c:pt>
                <c:pt idx="52" formatCode="0.00000">
                  <c:v>0</c:v>
                </c:pt>
                <c:pt idx="53" formatCode="0.00000">
                  <c:v>0</c:v>
                </c:pt>
                <c:pt idx="54" formatCode="0.00000">
                  <c:v>0</c:v>
                </c:pt>
                <c:pt idx="55" formatCode="0.00000">
                  <c:v>0</c:v>
                </c:pt>
                <c:pt idx="56" formatCode="0.00000">
                  <c:v>0</c:v>
                </c:pt>
                <c:pt idx="57" formatCode="0.00000">
                  <c:v>0</c:v>
                </c:pt>
                <c:pt idx="58" formatCode="0.00000">
                  <c:v>0</c:v>
                </c:pt>
                <c:pt idx="59" formatCode="0.00000">
                  <c:v>0.46790331294218568</c:v>
                </c:pt>
                <c:pt idx="60" formatCode="0.00000">
                  <c:v>0.93209668705781468</c:v>
                </c:pt>
                <c:pt idx="61" formatCode="0.00000">
                  <c:v>0</c:v>
                </c:pt>
                <c:pt idx="62" formatCode="0.00000">
                  <c:v>0</c:v>
                </c:pt>
                <c:pt idx="63" formatCode="0.00000">
                  <c:v>0</c:v>
                </c:pt>
                <c:pt idx="64" formatCode="0.00000">
                  <c:v>0</c:v>
                </c:pt>
                <c:pt idx="65" formatCode="0.00000">
                  <c:v>0</c:v>
                </c:pt>
                <c:pt idx="66" formatCode="0.00000">
                  <c:v>0</c:v>
                </c:pt>
                <c:pt idx="67" formatCode="0.00000">
                  <c:v>0</c:v>
                </c:pt>
                <c:pt idx="68" formatCode="0.00000">
                  <c:v>0</c:v>
                </c:pt>
                <c:pt idx="69" formatCode="0.00000">
                  <c:v>0</c:v>
                </c:pt>
                <c:pt idx="70" formatCode="0.00000">
                  <c:v>0</c:v>
                </c:pt>
                <c:pt idx="71" formatCode="0.00000">
                  <c:v>0</c:v>
                </c:pt>
                <c:pt idx="72" formatCode="0.00000">
                  <c:v>1.0689299938345851</c:v>
                </c:pt>
                <c:pt idx="73" formatCode="0.00000">
                  <c:v>0.33107000616541526</c:v>
                </c:pt>
                <c:pt idx="74" formatCode="0.00000">
                  <c:v>0</c:v>
                </c:pt>
                <c:pt idx="75" formatCode="0.00000">
                  <c:v>0</c:v>
                </c:pt>
                <c:pt idx="76" formatCode="0.00000">
                  <c:v>0</c:v>
                </c:pt>
                <c:pt idx="77" formatCode="0.00000">
                  <c:v>0</c:v>
                </c:pt>
                <c:pt idx="78" formatCode="0.00000">
                  <c:v>0</c:v>
                </c:pt>
                <c:pt idx="79" formatCode="0.00000">
                  <c:v>0</c:v>
                </c:pt>
                <c:pt idx="80" formatCode="0.00000">
                  <c:v>0</c:v>
                </c:pt>
                <c:pt idx="81" formatCode="0.00000">
                  <c:v>0</c:v>
                </c:pt>
                <c:pt idx="82" formatCode="0.00000">
                  <c:v>0</c:v>
                </c:pt>
                <c:pt idx="83" formatCode="0.00000">
                  <c:v>0</c:v>
                </c:pt>
                <c:pt idx="84" formatCode="0.00000">
                  <c:v>1.0554237932008799</c:v>
                </c:pt>
                <c:pt idx="85" formatCode="0.00000">
                  <c:v>0.34457620679912004</c:v>
                </c:pt>
                <c:pt idx="86" formatCode="0.00000">
                  <c:v>0</c:v>
                </c:pt>
                <c:pt idx="87" formatCode="0.00000">
                  <c:v>0</c:v>
                </c:pt>
                <c:pt idx="88" formatCode="0.00000">
                  <c:v>0</c:v>
                </c:pt>
                <c:pt idx="89" formatCode="0.00000">
                  <c:v>0</c:v>
                </c:pt>
                <c:pt idx="90" formatCode="0.00000">
                  <c:v>0</c:v>
                </c:pt>
                <c:pt idx="91" formatCode="0.00000">
                  <c:v>0</c:v>
                </c:pt>
                <c:pt idx="92" formatCode="0.00000">
                  <c:v>0</c:v>
                </c:pt>
                <c:pt idx="93" formatCode="0.00000">
                  <c:v>0</c:v>
                </c:pt>
                <c:pt idx="94" formatCode="0.00000">
                  <c:v>0</c:v>
                </c:pt>
                <c:pt idx="95" formatCode="0.00000">
                  <c:v>0.18628545875166758</c:v>
                </c:pt>
                <c:pt idx="96" formatCode="0.00000">
                  <c:v>1.0007580292721254</c:v>
                </c:pt>
                <c:pt idx="97" formatCode="0.00000">
                  <c:v>0.21295651197620735</c:v>
                </c:pt>
                <c:pt idx="98" formatCode="0.00000">
                  <c:v>0</c:v>
                </c:pt>
                <c:pt idx="99" formatCode="0.00000">
                  <c:v>0</c:v>
                </c:pt>
                <c:pt idx="100" formatCode="0.00000">
                  <c:v>0</c:v>
                </c:pt>
                <c:pt idx="101" formatCode="0.00000">
                  <c:v>0</c:v>
                </c:pt>
                <c:pt idx="102" formatCode="0.00000">
                  <c:v>0</c:v>
                </c:pt>
                <c:pt idx="103" formatCode="0.00000">
                  <c:v>0</c:v>
                </c:pt>
                <c:pt idx="104" formatCode="0.00000">
                  <c:v>0</c:v>
                </c:pt>
                <c:pt idx="105" formatCode="0.00000">
                  <c:v>0</c:v>
                </c:pt>
                <c:pt idx="106" formatCode="0.00000">
                  <c:v>0</c:v>
                </c:pt>
                <c:pt idx="107" formatCode="0.00000">
                  <c:v>0.69579114174125101</c:v>
                </c:pt>
                <c:pt idx="108" formatCode="0.00000">
                  <c:v>0.994834104772373</c:v>
                </c:pt>
                <c:pt idx="109" formatCode="0.00000">
                  <c:v>0.20937475348637591</c:v>
                </c:pt>
                <c:pt idx="110" formatCode="0.00000">
                  <c:v>0</c:v>
                </c:pt>
                <c:pt idx="111" formatCode="0.00000">
                  <c:v>0</c:v>
                </c:pt>
                <c:pt idx="112" formatCode="0.00000">
                  <c:v>0</c:v>
                </c:pt>
                <c:pt idx="113" formatCode="0.00000">
                  <c:v>0</c:v>
                </c:pt>
                <c:pt idx="114" formatCode="0.00000">
                  <c:v>0</c:v>
                </c:pt>
                <c:pt idx="115" formatCode="0.00000">
                  <c:v>0</c:v>
                </c:pt>
                <c:pt idx="116" formatCode="0.00000">
                  <c:v>0</c:v>
                </c:pt>
                <c:pt idx="117" formatCode="0.00000">
                  <c:v>0</c:v>
                </c:pt>
                <c:pt idx="118" formatCode="0.00000">
                  <c:v>0</c:v>
                </c:pt>
                <c:pt idx="119" formatCode="0.00000">
                  <c:v>5.2282883229176846E-2</c:v>
                </c:pt>
                <c:pt idx="120" formatCode="0.00000">
                  <c:v>1.8477171167708231</c:v>
                </c:pt>
                <c:pt idx="121" formatCode="0.00000">
                  <c:v>0</c:v>
                </c:pt>
                <c:pt idx="122" formatCode="0.00000">
                  <c:v>0</c:v>
                </c:pt>
                <c:pt idx="123" formatCode="0.00000">
                  <c:v>0</c:v>
                </c:pt>
                <c:pt idx="124" formatCode="0.00000">
                  <c:v>0</c:v>
                </c:pt>
                <c:pt idx="125" formatCode="0.00000">
                  <c:v>0</c:v>
                </c:pt>
                <c:pt idx="126" formatCode="0.00000">
                  <c:v>0</c:v>
                </c:pt>
                <c:pt idx="127" formatCode="0.00000">
                  <c:v>0</c:v>
                </c:pt>
                <c:pt idx="128" formatCode="0.00000">
                  <c:v>0</c:v>
                </c:pt>
                <c:pt idx="129" formatCode="0.00000">
                  <c:v>0</c:v>
                </c:pt>
                <c:pt idx="130" formatCode="0.00000">
                  <c:v>0</c:v>
                </c:pt>
                <c:pt idx="131" formatCode="0.00000">
                  <c:v>0.74731567052803527</c:v>
                </c:pt>
                <c:pt idx="132" formatCode="0.00000">
                  <c:v>1.1526843294719651</c:v>
                </c:pt>
                <c:pt idx="133" formatCode="0.00000">
                  <c:v>0</c:v>
                </c:pt>
                <c:pt idx="134" formatCode="0.00000">
                  <c:v>0</c:v>
                </c:pt>
                <c:pt idx="135" formatCode="0.00000">
                  <c:v>0</c:v>
                </c:pt>
                <c:pt idx="136" formatCode="0.00000">
                  <c:v>0</c:v>
                </c:pt>
                <c:pt idx="137" formatCode="0.00000">
                  <c:v>0</c:v>
                </c:pt>
                <c:pt idx="138" formatCode="0.00000">
                  <c:v>0</c:v>
                </c:pt>
                <c:pt idx="139" formatCode="0.00000">
                  <c:v>0</c:v>
                </c:pt>
                <c:pt idx="140" formatCode="0.00000">
                  <c:v>0</c:v>
                </c:pt>
                <c:pt idx="141" formatCode="0.00000">
                  <c:v>0</c:v>
                </c:pt>
                <c:pt idx="142" formatCode="0.00000">
                  <c:v>0</c:v>
                </c:pt>
                <c:pt idx="143" formatCode="0.00000">
                  <c:v>0</c:v>
                </c:pt>
                <c:pt idx="144" formatCode="0.00000">
                  <c:v>0.50524877326999373</c:v>
                </c:pt>
                <c:pt idx="145" formatCode="0.00000">
                  <c:v>1.3609729443546672</c:v>
                </c:pt>
                <c:pt idx="146" formatCode="0.00000">
                  <c:v>3.3778282375338975E-2</c:v>
                </c:pt>
                <c:pt idx="147" formatCode="0.00000">
                  <c:v>0</c:v>
                </c:pt>
                <c:pt idx="148" formatCode="0.00000">
                  <c:v>0</c:v>
                </c:pt>
                <c:pt idx="149" formatCode="0.00000">
                  <c:v>0</c:v>
                </c:pt>
                <c:pt idx="150" formatCode="0.00000">
                  <c:v>0</c:v>
                </c:pt>
                <c:pt idx="151" formatCode="0.00000">
                  <c:v>0</c:v>
                </c:pt>
                <c:pt idx="152" formatCode="0.00000">
                  <c:v>0</c:v>
                </c:pt>
                <c:pt idx="153" formatCode="0.00000">
                  <c:v>0</c:v>
                </c:pt>
                <c:pt idx="154" formatCode="0.00000">
                  <c:v>0</c:v>
                </c:pt>
                <c:pt idx="155" formatCode="0.00000">
                  <c:v>0</c:v>
                </c:pt>
                <c:pt idx="156" formatCode="0.00000">
                  <c:v>0.55174383577196373</c:v>
                </c:pt>
                <c:pt idx="157" formatCode="0.00000">
                  <c:v>1.0449978746267741</c:v>
                </c:pt>
                <c:pt idx="158" formatCode="0.00000">
                  <c:v>0.30325828960126211</c:v>
                </c:pt>
                <c:pt idx="159" formatCode="0.00000">
                  <c:v>0</c:v>
                </c:pt>
                <c:pt idx="160" formatCode="0.00000">
                  <c:v>0</c:v>
                </c:pt>
                <c:pt idx="161" formatCode="0.00000">
                  <c:v>0</c:v>
                </c:pt>
                <c:pt idx="162" formatCode="0.00000">
                  <c:v>0</c:v>
                </c:pt>
                <c:pt idx="163" formatCode="0.00000">
                  <c:v>0</c:v>
                </c:pt>
                <c:pt idx="164" formatCode="0.00000">
                  <c:v>0</c:v>
                </c:pt>
                <c:pt idx="165" formatCode="0.00000">
                  <c:v>0</c:v>
                </c:pt>
                <c:pt idx="166" formatCode="0.00000">
                  <c:v>0</c:v>
                </c:pt>
                <c:pt idx="167" formatCode="0.00000">
                  <c:v>0</c:v>
                </c:pt>
                <c:pt idx="168" formatCode="0.00000">
                  <c:v>1.0573666914962931</c:v>
                </c:pt>
                <c:pt idx="169" formatCode="0.00000">
                  <c:v>0.84263330850370721</c:v>
                </c:pt>
                <c:pt idx="170" formatCode="0.00000">
                  <c:v>0</c:v>
                </c:pt>
                <c:pt idx="171" formatCode="0.00000">
                  <c:v>0</c:v>
                </c:pt>
                <c:pt idx="172" formatCode="0.00000">
                  <c:v>0</c:v>
                </c:pt>
                <c:pt idx="173" formatCode="0.00000">
                  <c:v>0</c:v>
                </c:pt>
                <c:pt idx="174" formatCode="0.00000">
                  <c:v>0</c:v>
                </c:pt>
                <c:pt idx="175" formatCode="0.00000">
                  <c:v>0</c:v>
                </c:pt>
                <c:pt idx="176" formatCode="0.00000">
                  <c:v>0</c:v>
                </c:pt>
                <c:pt idx="177" formatCode="0.00000">
                  <c:v>0</c:v>
                </c:pt>
                <c:pt idx="178" formatCode="0.00000">
                  <c:v>0</c:v>
                </c:pt>
                <c:pt idx="179" formatCode="0.00000">
                  <c:v>0</c:v>
                </c:pt>
                <c:pt idx="180" formatCode="0.00000">
                  <c:v>0.86104870264841971</c:v>
                </c:pt>
                <c:pt idx="181" formatCode="0.00000">
                  <c:v>0.63340582103106069</c:v>
                </c:pt>
                <c:pt idx="182" formatCode="0.00000">
                  <c:v>0.40554547632051907</c:v>
                </c:pt>
                <c:pt idx="183" formatCode="0.00000">
                  <c:v>0</c:v>
                </c:pt>
                <c:pt idx="184" formatCode="0.00000">
                  <c:v>0</c:v>
                </c:pt>
                <c:pt idx="185" formatCode="0.00000">
                  <c:v>0</c:v>
                </c:pt>
                <c:pt idx="186" formatCode="0.00000">
                  <c:v>0</c:v>
                </c:pt>
                <c:pt idx="187" formatCode="0.00000">
                  <c:v>0</c:v>
                </c:pt>
                <c:pt idx="188" formatCode="0.00000">
                  <c:v>0</c:v>
                </c:pt>
                <c:pt idx="189" formatCode="0.00000">
                  <c:v>0</c:v>
                </c:pt>
                <c:pt idx="190" formatCode="0.00000">
                  <c:v>0</c:v>
                </c:pt>
                <c:pt idx="191" formatCode="0.00000">
                  <c:v>0</c:v>
                </c:pt>
                <c:pt idx="192" formatCode="0.00000">
                  <c:v>0.86405678305759537</c:v>
                </c:pt>
                <c:pt idx="193" formatCode="0.00000">
                  <c:v>1.0359432169424045</c:v>
                </c:pt>
                <c:pt idx="194" formatCode="0.00000">
                  <c:v>0</c:v>
                </c:pt>
                <c:pt idx="195" formatCode="0.00000">
                  <c:v>0</c:v>
                </c:pt>
                <c:pt idx="196" formatCode="0.00000">
                  <c:v>0</c:v>
                </c:pt>
                <c:pt idx="197" formatCode="0.00000">
                  <c:v>0</c:v>
                </c:pt>
                <c:pt idx="198" formatCode="0.00000">
                  <c:v>0</c:v>
                </c:pt>
                <c:pt idx="199" formatCode="0.00000">
                  <c:v>0</c:v>
                </c:pt>
                <c:pt idx="200" formatCode="0.00000">
                  <c:v>0</c:v>
                </c:pt>
                <c:pt idx="201" formatCode="0.00000">
                  <c:v>0</c:v>
                </c:pt>
                <c:pt idx="202" formatCode="0.00000">
                  <c:v>0</c:v>
                </c:pt>
                <c:pt idx="203" formatCode="0.0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01-4240-BC55-0873984A5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1892400"/>
        <c:axId val="231892960"/>
      </c:barChart>
      <c:lineChart>
        <c:grouping val="standard"/>
        <c:varyColors val="0"/>
        <c:ser>
          <c:idx val="3"/>
          <c:order val="2"/>
          <c:tx>
            <c:strRef>
              <c:f>'LCs+Eurostat'!$A$18:$B$18</c:f>
              <c:strCache>
                <c:ptCount val="2"/>
                <c:pt idx="0">
                  <c:v>UK</c:v>
                </c:pt>
                <c:pt idx="1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multiLvlStrRef>
              <c:f>'LCs+Eurostat'!$C$14:$GX$15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'LCs+Eurostat'!$C$18:$GX$18</c:f>
              <c:numCache>
                <c:formatCode>General</c:formatCode>
                <c:ptCount val="204"/>
                <c:pt idx="0">
                  <c:v>8.4410000000000007</c:v>
                </c:pt>
                <c:pt idx="1">
                  <c:v>7.6219999999999999</c:v>
                </c:pt>
                <c:pt idx="2">
                  <c:v>6.8979999999999997</c:v>
                </c:pt>
                <c:pt idx="3">
                  <c:v>5.3120000000000003</c:v>
                </c:pt>
                <c:pt idx="4">
                  <c:v>4.78</c:v>
                </c:pt>
                <c:pt idx="5">
                  <c:v>4.1900000000000004</c:v>
                </c:pt>
                <c:pt idx="6">
                  <c:v>4.25</c:v>
                </c:pt>
                <c:pt idx="7">
                  <c:v>4.1619999999999999</c:v>
                </c:pt>
                <c:pt idx="8">
                  <c:v>4.0510000000000002</c:v>
                </c:pt>
                <c:pt idx="9">
                  <c:v>5.4240000000000004</c:v>
                </c:pt>
                <c:pt idx="10">
                  <c:v>7.2320000000000002</c:v>
                </c:pt>
                <c:pt idx="11">
                  <c:v>8.52</c:v>
                </c:pt>
                <c:pt idx="12">
                  <c:v>9.2349999999999994</c:v>
                </c:pt>
                <c:pt idx="13">
                  <c:v>8.6129999999999995</c:v>
                </c:pt>
                <c:pt idx="14">
                  <c:v>7.77</c:v>
                </c:pt>
                <c:pt idx="15">
                  <c:v>5.556</c:v>
                </c:pt>
                <c:pt idx="16">
                  <c:v>5.2960000000000003</c:v>
                </c:pt>
                <c:pt idx="17">
                  <c:v>4.2210000000000001</c:v>
                </c:pt>
                <c:pt idx="18">
                  <c:v>3.3740000000000001</c:v>
                </c:pt>
                <c:pt idx="19">
                  <c:v>3.899</c:v>
                </c:pt>
                <c:pt idx="20">
                  <c:v>4.5960000000000001</c:v>
                </c:pt>
                <c:pt idx="21">
                  <c:v>5.8250000000000002</c:v>
                </c:pt>
                <c:pt idx="22">
                  <c:v>6.9089999999999998</c:v>
                </c:pt>
                <c:pt idx="23">
                  <c:v>7.05</c:v>
                </c:pt>
                <c:pt idx="24">
                  <c:v>9.1349999999999998</c:v>
                </c:pt>
                <c:pt idx="25">
                  <c:v>8.5790000000000006</c:v>
                </c:pt>
                <c:pt idx="26">
                  <c:v>8.8149999999999995</c:v>
                </c:pt>
                <c:pt idx="27">
                  <c:v>7.3129999999999997</c:v>
                </c:pt>
                <c:pt idx="28">
                  <c:v>5.1749999999999998</c:v>
                </c:pt>
                <c:pt idx="29">
                  <c:v>4.593</c:v>
                </c:pt>
                <c:pt idx="30">
                  <c:v>4.29</c:v>
                </c:pt>
                <c:pt idx="31">
                  <c:v>4.1440000000000001</c:v>
                </c:pt>
                <c:pt idx="32">
                  <c:v>4.5250000000000004</c:v>
                </c:pt>
                <c:pt idx="33">
                  <c:v>6.7430000000000003</c:v>
                </c:pt>
                <c:pt idx="34">
                  <c:v>8.9090000000000007</c:v>
                </c:pt>
                <c:pt idx="35">
                  <c:v>9.3010000000000002</c:v>
                </c:pt>
                <c:pt idx="36">
                  <c:v>10.295</c:v>
                </c:pt>
                <c:pt idx="37">
                  <c:v>8.2230000000000008</c:v>
                </c:pt>
                <c:pt idx="38">
                  <c:v>7.9039999999999999</c:v>
                </c:pt>
                <c:pt idx="39">
                  <c:v>6.343</c:v>
                </c:pt>
                <c:pt idx="40">
                  <c:v>5.218</c:v>
                </c:pt>
                <c:pt idx="41">
                  <c:v>4.1639999999999997</c:v>
                </c:pt>
                <c:pt idx="42">
                  <c:v>4.1769999999999996</c:v>
                </c:pt>
                <c:pt idx="43">
                  <c:v>4.1760000000000002</c:v>
                </c:pt>
                <c:pt idx="44">
                  <c:v>4.7930000000000001</c:v>
                </c:pt>
                <c:pt idx="45">
                  <c:v>5.9729999999999999</c:v>
                </c:pt>
                <c:pt idx="46">
                  <c:v>8.4629999999999992</c:v>
                </c:pt>
                <c:pt idx="47">
                  <c:v>9.6780000000000008</c:v>
                </c:pt>
                <c:pt idx="48">
                  <c:v>9.5436847966583827</c:v>
                </c:pt>
                <c:pt idx="49">
                  <c:v>8.7614155510306464</c:v>
                </c:pt>
                <c:pt idx="50">
                  <c:v>8.2920540036540054</c:v>
                </c:pt>
                <c:pt idx="51">
                  <c:v>6.4146078141474385</c:v>
                </c:pt>
                <c:pt idx="52">
                  <c:v>5.3976577948313809</c:v>
                </c:pt>
                <c:pt idx="53">
                  <c:v>4.5371616246408708</c:v>
                </c:pt>
                <c:pt idx="54">
                  <c:v>4.1460270018270027</c:v>
                </c:pt>
                <c:pt idx="55">
                  <c:v>4.1460270018270027</c:v>
                </c:pt>
                <c:pt idx="56">
                  <c:v>4.5371616246408708</c:v>
                </c:pt>
                <c:pt idx="57">
                  <c:v>6.0234731913335695</c:v>
                </c:pt>
                <c:pt idx="58">
                  <c:v>7.7444655317145896</c:v>
                </c:pt>
                <c:pt idx="59">
                  <c:v>8.6049617019050988</c:v>
                </c:pt>
                <c:pt idx="60">
                  <c:v>9.6179931000778431</c:v>
                </c:pt>
                <c:pt idx="61">
                  <c:v>8.8296330099075284</c:v>
                </c:pt>
                <c:pt idx="62">
                  <c:v>8.3566169558053396</c:v>
                </c:pt>
                <c:pt idx="63">
                  <c:v>6.4645527393965834</c:v>
                </c:pt>
                <c:pt idx="64">
                  <c:v>5.4396846221751742</c:v>
                </c:pt>
                <c:pt idx="65">
                  <c:v>4.5724885229878272</c:v>
                </c:pt>
                <c:pt idx="66">
                  <c:v>4.1783084779026698</c:v>
                </c:pt>
                <c:pt idx="67">
                  <c:v>4.1783084779026698</c:v>
                </c:pt>
                <c:pt idx="68">
                  <c:v>4.5724885229878272</c:v>
                </c:pt>
                <c:pt idx="69">
                  <c:v>6.0703726943114251</c:v>
                </c:pt>
                <c:pt idx="70">
                  <c:v>7.8047648926861193</c:v>
                </c:pt>
                <c:pt idx="71">
                  <c:v>8.6719609918734655</c:v>
                </c:pt>
                <c:pt idx="72">
                  <c:v>9.6923014034973018</c:v>
                </c:pt>
                <c:pt idx="73">
                  <c:v>8.8978504687844087</c:v>
                </c:pt>
                <c:pt idx="74">
                  <c:v>8.421179907956672</c:v>
                </c:pt>
                <c:pt idx="75">
                  <c:v>6.5144976646457282</c:v>
                </c:pt>
                <c:pt idx="76">
                  <c:v>5.4817114495189667</c:v>
                </c:pt>
                <c:pt idx="77">
                  <c:v>4.6078154213347835</c:v>
                </c:pt>
                <c:pt idx="78">
                  <c:v>4.210589953978336</c:v>
                </c:pt>
                <c:pt idx="79">
                  <c:v>4.210589953978336</c:v>
                </c:pt>
                <c:pt idx="80">
                  <c:v>4.6078154213347835</c:v>
                </c:pt>
                <c:pt idx="81">
                  <c:v>6.1172721972892816</c:v>
                </c:pt>
                <c:pt idx="82">
                  <c:v>7.8650642536576481</c:v>
                </c:pt>
                <c:pt idx="83">
                  <c:v>8.7389602818418304</c:v>
                </c:pt>
                <c:pt idx="84">
                  <c:v>9.6557356308945863</c:v>
                </c:pt>
                <c:pt idx="85">
                  <c:v>8.8642818906573257</c:v>
                </c:pt>
                <c:pt idx="86">
                  <c:v>8.3894096465149683</c:v>
                </c:pt>
                <c:pt idx="87">
                  <c:v>6.4899206699455423</c:v>
                </c:pt>
                <c:pt idx="88">
                  <c:v>5.461030807637103</c:v>
                </c:pt>
                <c:pt idx="89">
                  <c:v>4.5904316933761153</c:v>
                </c:pt>
                <c:pt idx="90">
                  <c:v>4.1947048232574842</c:v>
                </c:pt>
                <c:pt idx="91">
                  <c:v>4.1947048232574842</c:v>
                </c:pt>
                <c:pt idx="92">
                  <c:v>4.5904316933761153</c:v>
                </c:pt>
                <c:pt idx="93">
                  <c:v>6.0941937998269111</c:v>
                </c:pt>
                <c:pt idx="94">
                  <c:v>7.8353920283488865</c:v>
                </c:pt>
                <c:pt idx="95">
                  <c:v>8.7059911426098733</c:v>
                </c:pt>
                <c:pt idx="96">
                  <c:v>9.6191698582918708</c:v>
                </c:pt>
                <c:pt idx="97">
                  <c:v>8.8307133125302411</c:v>
                </c:pt>
                <c:pt idx="98">
                  <c:v>8.3576393850732646</c:v>
                </c:pt>
                <c:pt idx="99">
                  <c:v>6.4653436752453555</c:v>
                </c:pt>
                <c:pt idx="100">
                  <c:v>5.4403501657552384</c:v>
                </c:pt>
                <c:pt idx="101">
                  <c:v>4.5730479654174472</c:v>
                </c:pt>
                <c:pt idx="102">
                  <c:v>4.1788196925366323</c:v>
                </c:pt>
                <c:pt idx="103">
                  <c:v>4.1788196925366323</c:v>
                </c:pt>
                <c:pt idx="104">
                  <c:v>4.5730479654174472</c:v>
                </c:pt>
                <c:pt idx="105">
                  <c:v>6.0711154023645406</c:v>
                </c:pt>
                <c:pt idx="106">
                  <c:v>7.8057198030401249</c:v>
                </c:pt>
                <c:pt idx="107">
                  <c:v>8.6730220033779162</c:v>
                </c:pt>
                <c:pt idx="108">
                  <c:v>9.5826040856891535</c:v>
                </c:pt>
                <c:pt idx="109">
                  <c:v>8.7971447344031581</c:v>
                </c:pt>
                <c:pt idx="110">
                  <c:v>8.3258691236315592</c:v>
                </c:pt>
                <c:pt idx="111">
                  <c:v>6.4407666805451695</c:v>
                </c:pt>
                <c:pt idx="112">
                  <c:v>5.4196695238733748</c:v>
                </c:pt>
                <c:pt idx="113">
                  <c:v>4.5556642374587781</c:v>
                </c:pt>
                <c:pt idx="114">
                  <c:v>4.1629345618157796</c:v>
                </c:pt>
                <c:pt idx="115">
                  <c:v>4.1629345618157796</c:v>
                </c:pt>
                <c:pt idx="116">
                  <c:v>4.5556642374587781</c:v>
                </c:pt>
                <c:pt idx="117">
                  <c:v>6.048037004902171</c:v>
                </c:pt>
                <c:pt idx="118">
                  <c:v>7.7760475777313633</c:v>
                </c:pt>
                <c:pt idx="119">
                  <c:v>8.6400528641459591</c:v>
                </c:pt>
                <c:pt idx="120">
                  <c:v>9.5460383130864379</c:v>
                </c:pt>
                <c:pt idx="121">
                  <c:v>8.7635761562760734</c:v>
                </c:pt>
                <c:pt idx="122">
                  <c:v>8.2940988621898555</c:v>
                </c:pt>
                <c:pt idx="123">
                  <c:v>6.4161896858449827</c:v>
                </c:pt>
                <c:pt idx="124">
                  <c:v>5.3989888819915102</c:v>
                </c:pt>
                <c:pt idx="125">
                  <c:v>4.53828050950011</c:v>
                </c:pt>
                <c:pt idx="126">
                  <c:v>4.1470494310949277</c:v>
                </c:pt>
                <c:pt idx="127">
                  <c:v>4.1470494310949277</c:v>
                </c:pt>
                <c:pt idx="128">
                  <c:v>4.53828050950011</c:v>
                </c:pt>
                <c:pt idx="129">
                  <c:v>6.0249586074398005</c:v>
                </c:pt>
                <c:pt idx="130">
                  <c:v>7.7463753524226018</c:v>
                </c:pt>
                <c:pt idx="131">
                  <c:v>8.607083724914002</c:v>
                </c:pt>
                <c:pt idx="132">
                  <c:v>9.5094725404837206</c:v>
                </c:pt>
                <c:pt idx="133">
                  <c:v>8.7300075781489905</c:v>
                </c:pt>
                <c:pt idx="134">
                  <c:v>8.2623286007481518</c:v>
                </c:pt>
                <c:pt idx="135">
                  <c:v>6.3916126911447968</c:v>
                </c:pt>
                <c:pt idx="136">
                  <c:v>5.3783082401096465</c:v>
                </c:pt>
                <c:pt idx="137">
                  <c:v>4.5208967815414418</c:v>
                </c:pt>
                <c:pt idx="138">
                  <c:v>4.1311643003740759</c:v>
                </c:pt>
                <c:pt idx="139">
                  <c:v>4.1311643003740759</c:v>
                </c:pt>
                <c:pt idx="140">
                  <c:v>4.5208967815414418</c:v>
                </c:pt>
                <c:pt idx="141">
                  <c:v>6.0018802099774309</c:v>
                </c:pt>
                <c:pt idx="142">
                  <c:v>7.7167031271138402</c:v>
                </c:pt>
                <c:pt idx="143">
                  <c:v>8.5741145856820449</c:v>
                </c:pt>
                <c:pt idx="144">
                  <c:v>9.4729067678810051</c:v>
                </c:pt>
                <c:pt idx="145">
                  <c:v>8.6964390000219058</c:v>
                </c:pt>
                <c:pt idx="146">
                  <c:v>8.2305583393064463</c:v>
                </c:pt>
                <c:pt idx="147">
                  <c:v>6.36703569644461</c:v>
                </c:pt>
                <c:pt idx="148">
                  <c:v>5.3576275982277819</c:v>
                </c:pt>
                <c:pt idx="149">
                  <c:v>4.5035130535827728</c:v>
                </c:pt>
                <c:pt idx="150">
                  <c:v>4.1152791696532232</c:v>
                </c:pt>
                <c:pt idx="151">
                  <c:v>4.1152791696532232</c:v>
                </c:pt>
                <c:pt idx="152">
                  <c:v>4.5035130535827728</c:v>
                </c:pt>
                <c:pt idx="153">
                  <c:v>5.9788018125150604</c:v>
                </c:pt>
                <c:pt idx="154">
                  <c:v>7.6870309018050786</c:v>
                </c:pt>
                <c:pt idx="155">
                  <c:v>8.541145446450086</c:v>
                </c:pt>
                <c:pt idx="156">
                  <c:v>9.4363409952782895</c:v>
                </c:pt>
                <c:pt idx="157">
                  <c:v>8.6628704218948229</c:v>
                </c:pt>
                <c:pt idx="158">
                  <c:v>8.1987880778647426</c:v>
                </c:pt>
                <c:pt idx="159">
                  <c:v>6.3424587017444241</c:v>
                </c:pt>
                <c:pt idx="160">
                  <c:v>5.3369469563459182</c:v>
                </c:pt>
                <c:pt idx="161">
                  <c:v>4.4861293256241046</c:v>
                </c:pt>
                <c:pt idx="162">
                  <c:v>4.0993940389323713</c:v>
                </c:pt>
                <c:pt idx="163">
                  <c:v>4.0993940389323713</c:v>
                </c:pt>
                <c:pt idx="164">
                  <c:v>4.4861293256241046</c:v>
                </c:pt>
                <c:pt idx="165">
                  <c:v>5.9557234150526908</c:v>
                </c:pt>
                <c:pt idx="166">
                  <c:v>7.6573586764963171</c:v>
                </c:pt>
                <c:pt idx="167">
                  <c:v>8.5081763072181289</c:v>
                </c:pt>
                <c:pt idx="168">
                  <c:v>9.3997752226755722</c:v>
                </c:pt>
                <c:pt idx="169">
                  <c:v>8.6293018437677382</c:v>
                </c:pt>
                <c:pt idx="170">
                  <c:v>8.1670178164230389</c:v>
                </c:pt>
                <c:pt idx="171">
                  <c:v>6.3178817070442372</c:v>
                </c:pt>
                <c:pt idx="172">
                  <c:v>5.3162663144640536</c:v>
                </c:pt>
                <c:pt idx="173">
                  <c:v>4.4687455976654364</c:v>
                </c:pt>
                <c:pt idx="174">
                  <c:v>4.0835089082115195</c:v>
                </c:pt>
                <c:pt idx="175">
                  <c:v>4.0835089082115195</c:v>
                </c:pt>
                <c:pt idx="176">
                  <c:v>4.4687455976654364</c:v>
                </c:pt>
                <c:pt idx="177">
                  <c:v>5.9326450175903203</c:v>
                </c:pt>
                <c:pt idx="178">
                  <c:v>7.6276864511875555</c:v>
                </c:pt>
                <c:pt idx="179">
                  <c:v>8.4752071679861718</c:v>
                </c:pt>
                <c:pt idx="180">
                  <c:v>9.3632094500728567</c:v>
                </c:pt>
                <c:pt idx="181">
                  <c:v>8.5957332656406553</c:v>
                </c:pt>
                <c:pt idx="182">
                  <c:v>8.1352475549813335</c:v>
                </c:pt>
                <c:pt idx="183">
                  <c:v>6.2933047123440513</c:v>
                </c:pt>
                <c:pt idx="184">
                  <c:v>5.2955856725821899</c:v>
                </c:pt>
                <c:pt idx="185">
                  <c:v>4.4513618697067683</c:v>
                </c:pt>
                <c:pt idx="186">
                  <c:v>4.0676237774906667</c:v>
                </c:pt>
                <c:pt idx="187">
                  <c:v>4.0676237774906667</c:v>
                </c:pt>
                <c:pt idx="188">
                  <c:v>4.4513618697067683</c:v>
                </c:pt>
                <c:pt idx="189">
                  <c:v>5.9095666201279506</c:v>
                </c:pt>
                <c:pt idx="190">
                  <c:v>7.5980142258787939</c:v>
                </c:pt>
                <c:pt idx="191">
                  <c:v>8.4422380287542147</c:v>
                </c:pt>
                <c:pt idx="192">
                  <c:v>9.3266436774701358</c:v>
                </c:pt>
                <c:pt idx="193">
                  <c:v>8.5621646875135689</c:v>
                </c:pt>
                <c:pt idx="194">
                  <c:v>8.1034772935396262</c:v>
                </c:pt>
                <c:pt idx="195">
                  <c:v>6.2687277176438627</c:v>
                </c:pt>
                <c:pt idx="196">
                  <c:v>5.2749050307003236</c:v>
                </c:pt>
                <c:pt idx="197">
                  <c:v>4.4339781417480983</c:v>
                </c:pt>
                <c:pt idx="198">
                  <c:v>4.0517386467698131</c:v>
                </c:pt>
                <c:pt idx="199">
                  <c:v>4.0517386467698131</c:v>
                </c:pt>
                <c:pt idx="200">
                  <c:v>4.4339781417480983</c:v>
                </c:pt>
                <c:pt idx="201">
                  <c:v>5.8864882226655775</c:v>
                </c:pt>
                <c:pt idx="202">
                  <c:v>7.5683420005700288</c:v>
                </c:pt>
                <c:pt idx="203">
                  <c:v>8.409268889522254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E01-4240-BC55-0873984A5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892400"/>
        <c:axId val="231892960"/>
      </c:lineChart>
      <c:catAx>
        <c:axId val="231892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1892960"/>
        <c:crosses val="autoZero"/>
        <c:auto val="1"/>
        <c:lblAlgn val="ctr"/>
        <c:lblOffset val="100"/>
        <c:noMultiLvlLbl val="0"/>
      </c:catAx>
      <c:valAx>
        <c:axId val="231892960"/>
        <c:scaling>
          <c:orientation val="minMax"/>
          <c:max val="14"/>
          <c:min val="-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BCM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189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  <c:userShapes r:id="rId4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Europe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4.8890857201322933E-2"/>
          <c:y val="0.12076086355331488"/>
          <c:w val="0.94213442114750601"/>
          <c:h val="0.722436230234405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'LCs+Eurostat'!$B$46</c:f>
              <c:strCache>
                <c:ptCount val="1"/>
                <c:pt idx="0">
                  <c:v>Domestic production</c:v>
                </c:pt>
              </c:strCache>
            </c:strRef>
          </c:tx>
          <c:spPr>
            <a:solidFill>
              <a:schemeClr val="accent1"/>
            </a:solidFill>
            <a:ln w="9525">
              <a:noFill/>
            </a:ln>
            <a:effectLst/>
          </c:spPr>
          <c:invertIfNegative val="0"/>
          <c:cat>
            <c:multiLvlStrRef>
              <c:f>'LCs+Eurostat'!$C$44:$GX$45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'LCs+Eurostat'!$C$46:$GX$46</c:f>
              <c:numCache>
                <c:formatCode>General</c:formatCode>
                <c:ptCount val="204"/>
                <c:pt idx="0">
                  <c:v>17.202999999999999</c:v>
                </c:pt>
                <c:pt idx="1">
                  <c:v>14.352</c:v>
                </c:pt>
                <c:pt idx="2">
                  <c:v>14.34</c:v>
                </c:pt>
                <c:pt idx="3">
                  <c:v>12.265000000000001</c:v>
                </c:pt>
                <c:pt idx="4">
                  <c:v>11.79</c:v>
                </c:pt>
                <c:pt idx="5">
                  <c:v>10.016</c:v>
                </c:pt>
                <c:pt idx="6">
                  <c:v>9.8170000000000002</c:v>
                </c:pt>
                <c:pt idx="7">
                  <c:v>10.407</c:v>
                </c:pt>
                <c:pt idx="8">
                  <c:v>9.9380000000000006</c:v>
                </c:pt>
                <c:pt idx="9">
                  <c:v>12.15</c:v>
                </c:pt>
                <c:pt idx="10">
                  <c:v>14.282999999999999</c:v>
                </c:pt>
                <c:pt idx="11">
                  <c:v>16.902999999999999</c:v>
                </c:pt>
                <c:pt idx="12">
                  <c:v>17.469000000000001</c:v>
                </c:pt>
                <c:pt idx="13">
                  <c:v>15.724</c:v>
                </c:pt>
                <c:pt idx="14">
                  <c:v>13.821999999999999</c:v>
                </c:pt>
                <c:pt idx="15">
                  <c:v>10.318</c:v>
                </c:pt>
                <c:pt idx="16">
                  <c:v>9.4540000000000006</c:v>
                </c:pt>
                <c:pt idx="17">
                  <c:v>9.0660000000000007</c:v>
                </c:pt>
                <c:pt idx="18">
                  <c:v>7.9820000000000002</c:v>
                </c:pt>
                <c:pt idx="19">
                  <c:v>8.1080000000000005</c:v>
                </c:pt>
                <c:pt idx="20">
                  <c:v>9.18</c:v>
                </c:pt>
                <c:pt idx="21">
                  <c:v>10.836</c:v>
                </c:pt>
                <c:pt idx="22">
                  <c:v>12.218999999999999</c:v>
                </c:pt>
                <c:pt idx="23">
                  <c:v>13.131</c:v>
                </c:pt>
                <c:pt idx="24">
                  <c:v>13.156000000000001</c:v>
                </c:pt>
                <c:pt idx="25">
                  <c:v>11.805</c:v>
                </c:pt>
                <c:pt idx="26">
                  <c:v>9.7379999999999995</c:v>
                </c:pt>
                <c:pt idx="27">
                  <c:v>10.856999999999999</c:v>
                </c:pt>
                <c:pt idx="28">
                  <c:v>11.026999999999999</c:v>
                </c:pt>
                <c:pt idx="29">
                  <c:v>9.1029999999999998</c:v>
                </c:pt>
                <c:pt idx="30">
                  <c:v>9.9570000000000007</c:v>
                </c:pt>
                <c:pt idx="31">
                  <c:v>9.7360000000000007</c:v>
                </c:pt>
                <c:pt idx="32">
                  <c:v>9.827</c:v>
                </c:pt>
                <c:pt idx="33">
                  <c:v>11.291</c:v>
                </c:pt>
                <c:pt idx="34">
                  <c:v>12.109</c:v>
                </c:pt>
                <c:pt idx="35">
                  <c:v>12.9</c:v>
                </c:pt>
                <c:pt idx="36">
                  <c:v>12.41</c:v>
                </c:pt>
                <c:pt idx="37">
                  <c:v>11.193</c:v>
                </c:pt>
                <c:pt idx="38">
                  <c:v>11.525</c:v>
                </c:pt>
                <c:pt idx="39">
                  <c:v>11.394</c:v>
                </c:pt>
                <c:pt idx="40">
                  <c:v>10.722</c:v>
                </c:pt>
                <c:pt idx="41">
                  <c:v>9.7970000000000006</c:v>
                </c:pt>
                <c:pt idx="42">
                  <c:v>10.134</c:v>
                </c:pt>
                <c:pt idx="43">
                  <c:v>9.9920000000000009</c:v>
                </c:pt>
                <c:pt idx="44">
                  <c:v>9.6969999999999992</c:v>
                </c:pt>
                <c:pt idx="45">
                  <c:v>11.173999999999999</c:v>
                </c:pt>
                <c:pt idx="46">
                  <c:v>11.68</c:v>
                </c:pt>
                <c:pt idx="47">
                  <c:v>10.91</c:v>
                </c:pt>
                <c:pt idx="48">
                  <c:v>7.9409334458641778</c:v>
                </c:pt>
                <c:pt idx="49">
                  <c:v>7.9409334458641778</c:v>
                </c:pt>
                <c:pt idx="50">
                  <c:v>7.9409334458641778</c:v>
                </c:pt>
                <c:pt idx="51">
                  <c:v>6.8372936587642812</c:v>
                </c:pt>
                <c:pt idx="52">
                  <c:v>6.1514345595531443</c:v>
                </c:pt>
                <c:pt idx="53">
                  <c:v>6.1514345595531434</c:v>
                </c:pt>
                <c:pt idx="54">
                  <c:v>6.1514345595531434</c:v>
                </c:pt>
                <c:pt idx="55">
                  <c:v>6.1514345595531434</c:v>
                </c:pt>
                <c:pt idx="56">
                  <c:v>6.1514345595531434</c:v>
                </c:pt>
                <c:pt idx="57">
                  <c:v>7.1796352261332306</c:v>
                </c:pt>
                <c:pt idx="58">
                  <c:v>7.7599092069341937</c:v>
                </c:pt>
                <c:pt idx="59">
                  <c:v>7.9409334458641787</c:v>
                </c:pt>
                <c:pt idx="60">
                  <c:v>7.4296312688563173</c:v>
                </c:pt>
                <c:pt idx="61">
                  <c:v>7.3954491279332348</c:v>
                </c:pt>
                <c:pt idx="62">
                  <c:v>7.4123156095111948</c:v>
                </c:pt>
                <c:pt idx="63">
                  <c:v>6.5909591187298044</c:v>
                </c:pt>
                <c:pt idx="64">
                  <c:v>5.7799187665785619</c:v>
                </c:pt>
                <c:pt idx="65">
                  <c:v>5.779918766578561</c:v>
                </c:pt>
                <c:pt idx="66">
                  <c:v>5.779918766578561</c:v>
                </c:pt>
                <c:pt idx="67">
                  <c:v>5.779918766578561</c:v>
                </c:pt>
                <c:pt idx="68">
                  <c:v>6.0868566103793551</c:v>
                </c:pt>
                <c:pt idx="69">
                  <c:v>6.5909591187298044</c:v>
                </c:pt>
                <c:pt idx="70">
                  <c:v>7.1924365081701316</c:v>
                </c:pt>
                <c:pt idx="71">
                  <c:v>7.3192283225948236</c:v>
                </c:pt>
                <c:pt idx="72">
                  <c:v>6.810960465806879</c:v>
                </c:pt>
                <c:pt idx="73">
                  <c:v>6.8625307149189414</c:v>
                </c:pt>
                <c:pt idx="74">
                  <c:v>6.8886797742551611</c:v>
                </c:pt>
                <c:pt idx="75">
                  <c:v>5.7314404365325036</c:v>
                </c:pt>
                <c:pt idx="76">
                  <c:v>5.3994420085772763</c:v>
                </c:pt>
                <c:pt idx="77">
                  <c:v>5.3994420085772763</c:v>
                </c:pt>
                <c:pt idx="78">
                  <c:v>5.3994420085772763</c:v>
                </c:pt>
                <c:pt idx="79">
                  <c:v>5.3994420085772763</c:v>
                </c:pt>
                <c:pt idx="80">
                  <c:v>5.3994420085772763</c:v>
                </c:pt>
                <c:pt idx="81">
                  <c:v>5.3994420085772763</c:v>
                </c:pt>
                <c:pt idx="82">
                  <c:v>6.5011776346121133</c:v>
                </c:pt>
                <c:pt idx="83">
                  <c:v>6.5011776346121133</c:v>
                </c:pt>
                <c:pt idx="84">
                  <c:v>6.223840638361354</c:v>
                </c:pt>
                <c:pt idx="85">
                  <c:v>6.223840638361354</c:v>
                </c:pt>
                <c:pt idx="86">
                  <c:v>6.223840638361354</c:v>
                </c:pt>
                <c:pt idx="87">
                  <c:v>5.5935815497498309</c:v>
                </c:pt>
                <c:pt idx="88">
                  <c:v>5.0794020084767917</c:v>
                </c:pt>
                <c:pt idx="89">
                  <c:v>5.0794020084767917</c:v>
                </c:pt>
                <c:pt idx="90">
                  <c:v>5.0794020084767917</c:v>
                </c:pt>
                <c:pt idx="91">
                  <c:v>5.0794020084767917</c:v>
                </c:pt>
                <c:pt idx="92">
                  <c:v>5.1192078781973658</c:v>
                </c:pt>
                <c:pt idx="93">
                  <c:v>5.2099068140274012</c:v>
                </c:pt>
                <c:pt idx="94">
                  <c:v>6.223840638361354</c:v>
                </c:pt>
                <c:pt idx="95">
                  <c:v>6.223840638361354</c:v>
                </c:pt>
                <c:pt idx="96">
                  <c:v>6.3680493467661909</c:v>
                </c:pt>
                <c:pt idx="97">
                  <c:v>6.3042039262087446</c:v>
                </c:pt>
                <c:pt idx="98">
                  <c:v>6.1871539885200937</c:v>
                </c:pt>
                <c:pt idx="99">
                  <c:v>5.3744470086218605</c:v>
                </c:pt>
                <c:pt idx="100">
                  <c:v>4.8596285754367354</c:v>
                </c:pt>
                <c:pt idx="101">
                  <c:v>4.81706496173177</c:v>
                </c:pt>
                <c:pt idx="102">
                  <c:v>4.7474781404179289</c:v>
                </c:pt>
                <c:pt idx="103">
                  <c:v>4.7474781404179289</c:v>
                </c:pt>
                <c:pt idx="104">
                  <c:v>4.7474781404179289</c:v>
                </c:pt>
                <c:pt idx="105">
                  <c:v>5.3274413064306962</c:v>
                </c:pt>
                <c:pt idx="106">
                  <c:v>6.1871539885200937</c:v>
                </c:pt>
                <c:pt idx="107">
                  <c:v>6.3467675399137091</c:v>
                </c:pt>
                <c:pt idx="108">
                  <c:v>6.082393051211616</c:v>
                </c:pt>
                <c:pt idx="109">
                  <c:v>6.020677388106014</c:v>
                </c:pt>
                <c:pt idx="110">
                  <c:v>5.9035820388541396</c:v>
                </c:pt>
                <c:pt idx="111">
                  <c:v>5.3892759228082481</c:v>
                </c:pt>
                <c:pt idx="112">
                  <c:v>4.6296487015615728</c:v>
                </c:pt>
                <c:pt idx="113">
                  <c:v>4.5870685745608917</c:v>
                </c:pt>
                <c:pt idx="114">
                  <c:v>4.5012681092006437</c:v>
                </c:pt>
                <c:pt idx="115">
                  <c:v>4.5012681092006437</c:v>
                </c:pt>
                <c:pt idx="116">
                  <c:v>4.5125533523096983</c:v>
                </c:pt>
                <c:pt idx="117">
                  <c:v>4.9517426115615528</c:v>
                </c:pt>
                <c:pt idx="118">
                  <c:v>5.9035820388541396</c:v>
                </c:pt>
                <c:pt idx="119">
                  <c:v>6.063257515106697</c:v>
                </c:pt>
                <c:pt idx="120">
                  <c:v>5.755273925292645</c:v>
                </c:pt>
                <c:pt idx="121">
                  <c:v>5.7154283090372662</c:v>
                </c:pt>
                <c:pt idx="122">
                  <c:v>5.598287548222169</c:v>
                </c:pt>
                <c:pt idx="123">
                  <c:v>4.531428638947764</c:v>
                </c:pt>
                <c:pt idx="124">
                  <c:v>4.4078135529579914</c:v>
                </c:pt>
                <c:pt idx="125">
                  <c:v>4.5067142576796808</c:v>
                </c:pt>
                <c:pt idx="126">
                  <c:v>4.5067142576796808</c:v>
                </c:pt>
                <c:pt idx="127">
                  <c:v>4.5067142576796808</c:v>
                </c:pt>
                <c:pt idx="128">
                  <c:v>4.5067142576796808</c:v>
                </c:pt>
                <c:pt idx="129">
                  <c:v>4.7729408829231286</c:v>
                </c:pt>
                <c:pt idx="130">
                  <c:v>5.598287548222169</c:v>
                </c:pt>
                <c:pt idx="131">
                  <c:v>5.755273925292645</c:v>
                </c:pt>
                <c:pt idx="132">
                  <c:v>5.405121928818172</c:v>
                </c:pt>
                <c:pt idx="133">
                  <c:v>5.396291077140531</c:v>
                </c:pt>
                <c:pt idx="134">
                  <c:v>5.2791049047622103</c:v>
                </c:pt>
                <c:pt idx="135">
                  <c:v>4.2430560283150669</c:v>
                </c:pt>
                <c:pt idx="136">
                  <c:v>4.2430560283150669</c:v>
                </c:pt>
                <c:pt idx="137">
                  <c:v>4.2430560283150669</c:v>
                </c:pt>
                <c:pt idx="138">
                  <c:v>4.2430560283150669</c:v>
                </c:pt>
                <c:pt idx="139">
                  <c:v>4.2430560283150669</c:v>
                </c:pt>
                <c:pt idx="140">
                  <c:v>4.2430560283150669</c:v>
                </c:pt>
                <c:pt idx="141">
                  <c:v>4.2430560283150669</c:v>
                </c:pt>
                <c:pt idx="142">
                  <c:v>5.2184835668011278</c:v>
                </c:pt>
                <c:pt idx="143">
                  <c:v>5.405121928818172</c:v>
                </c:pt>
                <c:pt idx="144">
                  <c:v>5.1632470031813424</c:v>
                </c:pt>
                <c:pt idx="145">
                  <c:v>5.1632470031813424</c:v>
                </c:pt>
                <c:pt idx="146">
                  <c:v>5.0544410631264283</c:v>
                </c:pt>
                <c:pt idx="147">
                  <c:v>3.9912879769179104</c:v>
                </c:pt>
                <c:pt idx="148">
                  <c:v>3.9912879769179104</c:v>
                </c:pt>
                <c:pt idx="149">
                  <c:v>3.9912879769179104</c:v>
                </c:pt>
                <c:pt idx="150">
                  <c:v>3.9912879769179108</c:v>
                </c:pt>
                <c:pt idx="151">
                  <c:v>3.9912879769179104</c:v>
                </c:pt>
                <c:pt idx="152">
                  <c:v>3.9912879769179104</c:v>
                </c:pt>
                <c:pt idx="153">
                  <c:v>4.2096502231493158</c:v>
                </c:pt>
                <c:pt idx="154">
                  <c:v>4.7719816031192428</c:v>
                </c:pt>
                <c:pt idx="155">
                  <c:v>4.880787543174157</c:v>
                </c:pt>
                <c:pt idx="156">
                  <c:v>4.9138419365571862</c:v>
                </c:pt>
                <c:pt idx="157">
                  <c:v>4.6492588708781488</c:v>
                </c:pt>
                <c:pt idx="158">
                  <c:v>4.5856990200045349</c:v>
                </c:pt>
                <c:pt idx="159">
                  <c:v>3.8018267406396777</c:v>
                </c:pt>
                <c:pt idx="160">
                  <c:v>3.8018267406396777</c:v>
                </c:pt>
                <c:pt idx="161">
                  <c:v>3.8018267406396777</c:v>
                </c:pt>
                <c:pt idx="162">
                  <c:v>3.8018267406396777</c:v>
                </c:pt>
                <c:pt idx="163">
                  <c:v>3.8018267406396777</c:v>
                </c:pt>
                <c:pt idx="164">
                  <c:v>3.8018267406396777</c:v>
                </c:pt>
                <c:pt idx="165">
                  <c:v>3.8018267406396777</c:v>
                </c:pt>
                <c:pt idx="166">
                  <c:v>4.5599707904672586</c:v>
                </c:pt>
                <c:pt idx="167">
                  <c:v>4.6492588708781488</c:v>
                </c:pt>
                <c:pt idx="168">
                  <c:v>4.3490592244992943</c:v>
                </c:pt>
                <c:pt idx="169">
                  <c:v>4.3490592244992943</c:v>
                </c:pt>
                <c:pt idx="170">
                  <c:v>4.3490592244992943</c:v>
                </c:pt>
                <c:pt idx="171">
                  <c:v>3.6258943642804864</c:v>
                </c:pt>
                <c:pt idx="172">
                  <c:v>3.5725659974313997</c:v>
                </c:pt>
                <c:pt idx="173">
                  <c:v>3.5658295761238472</c:v>
                </c:pt>
                <c:pt idx="174">
                  <c:v>3.5658295761238472</c:v>
                </c:pt>
                <c:pt idx="175">
                  <c:v>3.5658295761238477</c:v>
                </c:pt>
                <c:pt idx="176">
                  <c:v>3.5658295761238477</c:v>
                </c:pt>
                <c:pt idx="177">
                  <c:v>3.6045630175408521</c:v>
                </c:pt>
                <c:pt idx="178">
                  <c:v>4.3490592244992943</c:v>
                </c:pt>
                <c:pt idx="179">
                  <c:v>4.3490592244992943</c:v>
                </c:pt>
                <c:pt idx="180">
                  <c:v>4.0505130315701816</c:v>
                </c:pt>
                <c:pt idx="181">
                  <c:v>4.0505130315701816</c:v>
                </c:pt>
                <c:pt idx="182">
                  <c:v>4.0505130315701816</c:v>
                </c:pt>
                <c:pt idx="183">
                  <c:v>3.4598341298390922</c:v>
                </c:pt>
                <c:pt idx="184">
                  <c:v>3.4470753413070603</c:v>
                </c:pt>
                <c:pt idx="185">
                  <c:v>3.4470753413070603</c:v>
                </c:pt>
                <c:pt idx="186">
                  <c:v>3.4470753413070603</c:v>
                </c:pt>
                <c:pt idx="187">
                  <c:v>3.4470753413070603</c:v>
                </c:pt>
                <c:pt idx="188">
                  <c:v>3.5158954377127216</c:v>
                </c:pt>
                <c:pt idx="189">
                  <c:v>3.5239808163314823</c:v>
                </c:pt>
                <c:pt idx="190">
                  <c:v>4.0505130315701816</c:v>
                </c:pt>
                <c:pt idx="191">
                  <c:v>4.0505130315701816</c:v>
                </c:pt>
                <c:pt idx="192">
                  <c:v>3.7824558372551138</c:v>
                </c:pt>
                <c:pt idx="193">
                  <c:v>3.7824558372551138</c:v>
                </c:pt>
                <c:pt idx="194">
                  <c:v>3.7824558372551138</c:v>
                </c:pt>
                <c:pt idx="195">
                  <c:v>3.3317151190078271</c:v>
                </c:pt>
                <c:pt idx="196">
                  <c:v>3.3317151190078271</c:v>
                </c:pt>
                <c:pt idx="197">
                  <c:v>3.3317151190078271</c:v>
                </c:pt>
                <c:pt idx="198">
                  <c:v>3.3317151190078267</c:v>
                </c:pt>
                <c:pt idx="199">
                  <c:v>3.3317151190078267</c:v>
                </c:pt>
                <c:pt idx="200">
                  <c:v>3.3317151190078271</c:v>
                </c:pt>
                <c:pt idx="201">
                  <c:v>3.5096213344878739</c:v>
                </c:pt>
                <c:pt idx="202">
                  <c:v>4.0146792900101556</c:v>
                </c:pt>
                <c:pt idx="203">
                  <c:v>3.8146528069520835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F-4BF2-9D14-A29764525495}"/>
            </c:ext>
          </c:extLst>
        </c:ser>
        <c:ser>
          <c:idx val="2"/>
          <c:order val="1"/>
          <c:tx>
            <c:strRef>
              <c:f>'LCs+Eurostat'!$B$47</c:f>
              <c:strCache>
                <c:ptCount val="1"/>
                <c:pt idx="0">
                  <c:v>Aggregated net imports (Eurostat)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 w="9525">
              <a:noFill/>
            </a:ln>
            <a:effectLst/>
          </c:spPr>
          <c:invertIfNegative val="0"/>
          <c:cat>
            <c:multiLvlStrRef>
              <c:f>'LCs+Eurostat'!$C$44:$GX$45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'LCs+Eurostat'!$C$47:$GX$47</c:f>
              <c:numCache>
                <c:formatCode>General</c:formatCode>
                <c:ptCount val="204"/>
                <c:pt idx="0">
                  <c:v>25.552999999999997</c:v>
                </c:pt>
                <c:pt idx="1">
                  <c:v>21.538</c:v>
                </c:pt>
                <c:pt idx="2">
                  <c:v>23.125999999999998</c:v>
                </c:pt>
                <c:pt idx="3">
                  <c:v>22.052</c:v>
                </c:pt>
                <c:pt idx="4">
                  <c:v>24.085999999999999</c:v>
                </c:pt>
                <c:pt idx="5">
                  <c:v>22.035</c:v>
                </c:pt>
                <c:pt idx="6">
                  <c:v>24.127000000000002</c:v>
                </c:pt>
                <c:pt idx="7">
                  <c:v>20.291</c:v>
                </c:pt>
                <c:pt idx="8">
                  <c:v>19.706000000000003</c:v>
                </c:pt>
                <c:pt idx="9">
                  <c:v>22.885999999999999</c:v>
                </c:pt>
                <c:pt idx="10">
                  <c:v>24.406000000000002</c:v>
                </c:pt>
                <c:pt idx="11">
                  <c:v>22.466999999999999</c:v>
                </c:pt>
                <c:pt idx="12">
                  <c:v>21.416</c:v>
                </c:pt>
                <c:pt idx="13">
                  <c:v>18.811999999999998</c:v>
                </c:pt>
                <c:pt idx="14">
                  <c:v>23.597000000000001</c:v>
                </c:pt>
                <c:pt idx="15">
                  <c:v>23.246999999999996</c:v>
                </c:pt>
                <c:pt idx="16">
                  <c:v>25.328000000000003</c:v>
                </c:pt>
                <c:pt idx="17">
                  <c:v>24.033000000000001</c:v>
                </c:pt>
                <c:pt idx="18">
                  <c:v>27.279999999999998</c:v>
                </c:pt>
                <c:pt idx="19">
                  <c:v>25.029999999999998</c:v>
                </c:pt>
                <c:pt idx="20">
                  <c:v>26.018000000000004</c:v>
                </c:pt>
                <c:pt idx="21">
                  <c:v>28.01</c:v>
                </c:pt>
                <c:pt idx="22">
                  <c:v>25.445</c:v>
                </c:pt>
                <c:pt idx="23">
                  <c:v>26.554000000000002</c:v>
                </c:pt>
                <c:pt idx="24">
                  <c:v>26.752000000000002</c:v>
                </c:pt>
                <c:pt idx="25">
                  <c:v>25.376000000000001</c:v>
                </c:pt>
                <c:pt idx="26">
                  <c:v>26.564</c:v>
                </c:pt>
                <c:pt idx="27">
                  <c:v>28.007999999999999</c:v>
                </c:pt>
                <c:pt idx="28">
                  <c:v>27.093999999999998</c:v>
                </c:pt>
                <c:pt idx="29">
                  <c:v>27.457000000000004</c:v>
                </c:pt>
                <c:pt idx="30">
                  <c:v>27.783000000000001</c:v>
                </c:pt>
                <c:pt idx="31">
                  <c:v>23.777000000000001</c:v>
                </c:pt>
                <c:pt idx="32">
                  <c:v>23.158000000000001</c:v>
                </c:pt>
                <c:pt idx="33">
                  <c:v>28.427000000000003</c:v>
                </c:pt>
                <c:pt idx="34">
                  <c:v>28.329000000000001</c:v>
                </c:pt>
                <c:pt idx="35">
                  <c:v>28.578000000000003</c:v>
                </c:pt>
                <c:pt idx="36">
                  <c:v>31.001999999999995</c:v>
                </c:pt>
                <c:pt idx="37">
                  <c:v>27.477</c:v>
                </c:pt>
                <c:pt idx="38">
                  <c:v>28.565999999999999</c:v>
                </c:pt>
                <c:pt idx="39">
                  <c:v>29.637000000000004</c:v>
                </c:pt>
                <c:pt idx="40">
                  <c:v>29.259000000000004</c:v>
                </c:pt>
                <c:pt idx="41">
                  <c:v>27.280999999999999</c:v>
                </c:pt>
                <c:pt idx="42">
                  <c:v>30.035999999999998</c:v>
                </c:pt>
                <c:pt idx="43">
                  <c:v>30.093999999999998</c:v>
                </c:pt>
                <c:pt idx="44">
                  <c:v>27.597000000000001</c:v>
                </c:pt>
                <c:pt idx="45">
                  <c:v>29.574000000000002</c:v>
                </c:pt>
                <c:pt idx="46">
                  <c:v>31.233999999999998</c:v>
                </c:pt>
                <c:pt idx="47">
                  <c:v>31.057000000000002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CF-4BF2-9D14-A29764525495}"/>
            </c:ext>
          </c:extLst>
        </c:ser>
        <c:ser>
          <c:idx val="6"/>
          <c:order val="3"/>
          <c:tx>
            <c:strRef>
              <c:f>'LCs+Eurostat'!$B$51</c:f>
              <c:strCache>
                <c:ptCount val="1"/>
                <c:pt idx="0">
                  <c:v>Storage injections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 w="9525">
              <a:noFill/>
            </a:ln>
            <a:effectLst/>
          </c:spPr>
          <c:invertIfNegative val="0"/>
          <c:cat>
            <c:multiLvlStrRef>
              <c:f>'LCs+Eurostat'!$C$44:$GX$45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'LCs+Eurostat'!$C$51:$GX$51</c:f>
              <c:numCache>
                <c:formatCode>General</c:formatCode>
                <c:ptCount val="2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-5.3550000000000004</c:v>
                </c:pt>
                <c:pt idx="4">
                  <c:v>-7.9870000000000001</c:v>
                </c:pt>
                <c:pt idx="5">
                  <c:v>-8.3460000000000001</c:v>
                </c:pt>
                <c:pt idx="6">
                  <c:v>-8.7539999999999996</c:v>
                </c:pt>
                <c:pt idx="7">
                  <c:v>-7.7759999999999998</c:v>
                </c:pt>
                <c:pt idx="8">
                  <c:v>-3.92</c:v>
                </c:pt>
                <c:pt idx="9">
                  <c:v>-2.8370000000000002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-0.224</c:v>
                </c:pt>
                <c:pt idx="16">
                  <c:v>-7.6050000000000004</c:v>
                </c:pt>
                <c:pt idx="17">
                  <c:v>-9.1790000000000003</c:v>
                </c:pt>
                <c:pt idx="18">
                  <c:v>-11.468</c:v>
                </c:pt>
                <c:pt idx="19">
                  <c:v>-10.553000000000001</c:v>
                </c:pt>
                <c:pt idx="20">
                  <c:v>-8.718</c:v>
                </c:pt>
                <c:pt idx="21">
                  <c:v>-2.29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-4.1550000000000002</c:v>
                </c:pt>
                <c:pt idx="28">
                  <c:v>-10.382999999999999</c:v>
                </c:pt>
                <c:pt idx="29">
                  <c:v>-12.324999999999999</c:v>
                </c:pt>
                <c:pt idx="30">
                  <c:v>-13.082000000000001</c:v>
                </c:pt>
                <c:pt idx="31">
                  <c:v>-9.5839999999999996</c:v>
                </c:pt>
                <c:pt idx="32">
                  <c:v>-6.032</c:v>
                </c:pt>
                <c:pt idx="33">
                  <c:v>-0.57599999999999996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-4.181</c:v>
                </c:pt>
                <c:pt idx="40">
                  <c:v>-9.8510000000000009</c:v>
                </c:pt>
                <c:pt idx="41">
                  <c:v>-11.114000000000001</c:v>
                </c:pt>
                <c:pt idx="42">
                  <c:v>-12.771000000000001</c:v>
                </c:pt>
                <c:pt idx="43">
                  <c:v>-14.561</c:v>
                </c:pt>
                <c:pt idx="44">
                  <c:v>-7.7409999999999997</c:v>
                </c:pt>
                <c:pt idx="45">
                  <c:v>-4.9050000000000002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-1.0081234926043088</c:v>
                </c:pt>
                <c:pt idx="52">
                  <c:v>-5.2605320904074739</c:v>
                </c:pt>
                <c:pt idx="53">
                  <c:v>-10.044691295622346</c:v>
                </c:pt>
                <c:pt idx="54">
                  <c:v>-10.255952206490486</c:v>
                </c:pt>
                <c:pt idx="55">
                  <c:v>-10.42592377295148</c:v>
                </c:pt>
                <c:pt idx="56">
                  <c:v>-8.2145772025764412</c:v>
                </c:pt>
                <c:pt idx="57">
                  <c:v>-0.22245339216346594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-1.6578323833940527</c:v>
                </c:pt>
                <c:pt idx="64">
                  <c:v>-5.4200504604544335</c:v>
                </c:pt>
                <c:pt idx="65">
                  <c:v>-8.9968379993998511</c:v>
                </c:pt>
                <c:pt idx="66">
                  <c:v>-9.1284697710010008</c:v>
                </c:pt>
                <c:pt idx="67">
                  <c:v>-10.306491569776227</c:v>
                </c:pt>
                <c:pt idx="68">
                  <c:v>-7.5410402314351961</c:v>
                </c:pt>
                <c:pt idx="69">
                  <c:v>-0.84065649773482409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-1.4818320151691036</c:v>
                </c:pt>
                <c:pt idx="76">
                  <c:v>-6.086062002648843</c:v>
                </c:pt>
                <c:pt idx="77">
                  <c:v>-10.651892352773087</c:v>
                </c:pt>
                <c:pt idx="78">
                  <c:v>-11.079562264663824</c:v>
                </c:pt>
                <c:pt idx="79">
                  <c:v>-12.486298952045512</c:v>
                </c:pt>
                <c:pt idx="80">
                  <c:v>-8.9364006395526356</c:v>
                </c:pt>
                <c:pt idx="81">
                  <c:v>-0.79307132526134427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-1.7981160482886511</c:v>
                </c:pt>
                <c:pt idx="88">
                  <c:v>-6.7849637593283347</c:v>
                </c:pt>
                <c:pt idx="89">
                  <c:v>-10.489231439665701</c:v>
                </c:pt>
                <c:pt idx="90">
                  <c:v>-10.833271593798251</c:v>
                </c:pt>
                <c:pt idx="91">
                  <c:v>-12.593671047689657</c:v>
                </c:pt>
                <c:pt idx="92">
                  <c:v>-9.4684501546190862</c:v>
                </c:pt>
                <c:pt idx="93">
                  <c:v>-1.0043628787425631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-2.0234607426214919</c:v>
                </c:pt>
                <c:pt idx="100">
                  <c:v>-7.6975670618505205</c:v>
                </c:pt>
                <c:pt idx="101">
                  <c:v>-9.9769947327538731</c:v>
                </c:pt>
                <c:pt idx="102">
                  <c:v>-10.185819313619678</c:v>
                </c:pt>
                <c:pt idx="103">
                  <c:v>-12.508100056442004</c:v>
                </c:pt>
                <c:pt idx="104">
                  <c:v>-9.3520592926855635</c:v>
                </c:pt>
                <c:pt idx="105">
                  <c:v>-1.1237935925227351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-2.1961297399870405</c:v>
                </c:pt>
                <c:pt idx="112">
                  <c:v>-7.8454839294837457</c:v>
                </c:pt>
                <c:pt idx="113">
                  <c:v>-11.187887161623417</c:v>
                </c:pt>
                <c:pt idx="114">
                  <c:v>-11.114987838124826</c:v>
                </c:pt>
                <c:pt idx="115">
                  <c:v>-11.895759885291511</c:v>
                </c:pt>
                <c:pt idx="116">
                  <c:v>-8.1511535614609265</c:v>
                </c:pt>
                <c:pt idx="117">
                  <c:v>-0.97118813359226053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-1.8149793594265071</c:v>
                </c:pt>
                <c:pt idx="124">
                  <c:v>-7.6939710692763246</c:v>
                </c:pt>
                <c:pt idx="125">
                  <c:v>-10.019683566180548</c:v>
                </c:pt>
                <c:pt idx="126">
                  <c:v>-11.739462900631727</c:v>
                </c:pt>
                <c:pt idx="127">
                  <c:v>-13.147508627954126</c:v>
                </c:pt>
                <c:pt idx="128">
                  <c:v>-10.009439862267103</c:v>
                </c:pt>
                <c:pt idx="129">
                  <c:v>-1.3714443041621931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-2.3324421621728169</c:v>
                </c:pt>
                <c:pt idx="136">
                  <c:v>-8.6619153983157755</c:v>
                </c:pt>
                <c:pt idx="137">
                  <c:v>-11.628417758874876</c:v>
                </c:pt>
                <c:pt idx="138">
                  <c:v>-12.234330742365739</c:v>
                </c:pt>
                <c:pt idx="139">
                  <c:v>-12.158215676560022</c:v>
                </c:pt>
                <c:pt idx="140">
                  <c:v>-10.513620963020996</c:v>
                </c:pt>
                <c:pt idx="141">
                  <c:v>-1.8165706454531814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-2.4208052317184192</c:v>
                </c:pt>
                <c:pt idx="148">
                  <c:v>-8.148841395174383</c:v>
                </c:pt>
                <c:pt idx="149">
                  <c:v>-10.894645907794146</c:v>
                </c:pt>
                <c:pt idx="150">
                  <c:v>-12.123403805700994</c:v>
                </c:pt>
                <c:pt idx="151">
                  <c:v>-13.684084716923719</c:v>
                </c:pt>
                <c:pt idx="152">
                  <c:v>-10.563987949306101</c:v>
                </c:pt>
                <c:pt idx="153">
                  <c:v>-2.0077383053163658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-2.5487387348971087</c:v>
                </c:pt>
                <c:pt idx="160">
                  <c:v>-7.9347406837351881</c:v>
                </c:pt>
                <c:pt idx="161">
                  <c:v>-11.83701132270494</c:v>
                </c:pt>
                <c:pt idx="162">
                  <c:v>-12.004550344168409</c:v>
                </c:pt>
                <c:pt idx="163">
                  <c:v>-13.230136874027918</c:v>
                </c:pt>
                <c:pt idx="164">
                  <c:v>-10.6539253692243</c:v>
                </c:pt>
                <c:pt idx="165">
                  <c:v>-2.2402547775563058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-2.6982034539016038</c:v>
                </c:pt>
                <c:pt idx="172">
                  <c:v>-7.7689919314304889</c:v>
                </c:pt>
                <c:pt idx="173">
                  <c:v>-11.832896329413677</c:v>
                </c:pt>
                <c:pt idx="174">
                  <c:v>-12.08375533942182</c:v>
                </c:pt>
                <c:pt idx="175">
                  <c:v>-13.203295968294835</c:v>
                </c:pt>
                <c:pt idx="176">
                  <c:v>-10.219759981660117</c:v>
                </c:pt>
                <c:pt idx="177">
                  <c:v>-2.4679928760331578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-2.8584527286686869</c:v>
                </c:pt>
                <c:pt idx="184">
                  <c:v>-8.5090197697252332</c:v>
                </c:pt>
                <c:pt idx="185">
                  <c:v>-11.249164486990761</c:v>
                </c:pt>
                <c:pt idx="186">
                  <c:v>-11.138333351016799</c:v>
                </c:pt>
                <c:pt idx="187">
                  <c:v>-13.258230689479161</c:v>
                </c:pt>
                <c:pt idx="188">
                  <c:v>-10.659736826329299</c:v>
                </c:pt>
                <c:pt idx="189">
                  <c:v>-2.8134849784744782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-3.0979506309275378</c:v>
                </c:pt>
                <c:pt idx="196">
                  <c:v>-8.1548492755247644</c:v>
                </c:pt>
                <c:pt idx="197">
                  <c:v>-10.422273118552667</c:v>
                </c:pt>
                <c:pt idx="198">
                  <c:v>-12.265571587563473</c:v>
                </c:pt>
                <c:pt idx="199">
                  <c:v>-13.40994520628095</c:v>
                </c:pt>
                <c:pt idx="200">
                  <c:v>-10.360962129534631</c:v>
                </c:pt>
                <c:pt idx="201">
                  <c:v>-3.0317524214579752</c:v>
                </c:pt>
                <c:pt idx="202">
                  <c:v>0</c:v>
                </c:pt>
                <c:pt idx="2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CF-4BF2-9D14-A29764525495}"/>
            </c:ext>
          </c:extLst>
        </c:ser>
        <c:ser>
          <c:idx val="9"/>
          <c:order val="4"/>
          <c:tx>
            <c:strRef>
              <c:f>'LCs+Eurostat'!$B$54</c:f>
              <c:strCache>
                <c:ptCount val="1"/>
                <c:pt idx="0">
                  <c:v>Pipeline imports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9525">
              <a:noFill/>
            </a:ln>
            <a:effectLst/>
          </c:spPr>
          <c:invertIfNegative val="0"/>
          <c:cat>
            <c:multiLvlStrRef>
              <c:f>'LCs+Eurostat'!$C$44:$GX$45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'LCs+Eurostat'!$C$54:$GX$54</c:f>
              <c:numCache>
                <c:formatCode>General</c:formatCode>
                <c:ptCount val="204"/>
                <c:pt idx="48">
                  <c:v>28.592057247817454</c:v>
                </c:pt>
                <c:pt idx="49">
                  <c:v>26.429751835485973</c:v>
                </c:pt>
                <c:pt idx="50">
                  <c:v>25.670487973852605</c:v>
                </c:pt>
                <c:pt idx="51">
                  <c:v>23.943104080455527</c:v>
                </c:pt>
                <c:pt idx="52">
                  <c:v>23.913781329773609</c:v>
                </c:pt>
                <c:pt idx="53">
                  <c:v>24.360650805765484</c:v>
                </c:pt>
                <c:pt idx="54">
                  <c:v>24.522001370451427</c:v>
                </c:pt>
                <c:pt idx="55">
                  <c:v>23.241125333801413</c:v>
                </c:pt>
                <c:pt idx="56">
                  <c:v>25.051175208392937</c:v>
                </c:pt>
                <c:pt idx="57">
                  <c:v>24.369448716229147</c:v>
                </c:pt>
                <c:pt idx="58">
                  <c:v>25.60121241814949</c:v>
                </c:pt>
                <c:pt idx="59">
                  <c:v>26.423272822609565</c:v>
                </c:pt>
                <c:pt idx="60">
                  <c:v>27.809915667757323</c:v>
                </c:pt>
                <c:pt idx="61">
                  <c:v>27.285112078115485</c:v>
                </c:pt>
                <c:pt idx="62">
                  <c:v>26.096747220908028</c:v>
                </c:pt>
                <c:pt idx="63">
                  <c:v>24.465504332178494</c:v>
                </c:pt>
                <c:pt idx="64">
                  <c:v>24.015771722511285</c:v>
                </c:pt>
                <c:pt idx="65">
                  <c:v>23.311695203896392</c:v>
                </c:pt>
                <c:pt idx="66">
                  <c:v>23.868092497000397</c:v>
                </c:pt>
                <c:pt idx="67">
                  <c:v>23.350453452126352</c:v>
                </c:pt>
                <c:pt idx="68">
                  <c:v>23.499324226655599</c:v>
                </c:pt>
                <c:pt idx="69">
                  <c:v>24.323439034666517</c:v>
                </c:pt>
                <c:pt idx="70">
                  <c:v>25.448205062742037</c:v>
                </c:pt>
                <c:pt idx="71">
                  <c:v>25.475670811375203</c:v>
                </c:pt>
                <c:pt idx="72">
                  <c:v>28.405729792761658</c:v>
                </c:pt>
                <c:pt idx="73">
                  <c:v>28.346519158492896</c:v>
                </c:pt>
                <c:pt idx="74">
                  <c:v>28.366468110622058</c:v>
                </c:pt>
                <c:pt idx="75">
                  <c:v>24.940137828480385</c:v>
                </c:pt>
                <c:pt idx="76">
                  <c:v>24.094604146499893</c:v>
                </c:pt>
                <c:pt idx="77">
                  <c:v>24.998310809926267</c:v>
                </c:pt>
                <c:pt idx="78">
                  <c:v>25.3737373806383</c:v>
                </c:pt>
                <c:pt idx="79">
                  <c:v>25.328245102451717</c:v>
                </c:pt>
                <c:pt idx="80">
                  <c:v>25.218098842007691</c:v>
                </c:pt>
                <c:pt idx="81">
                  <c:v>25.215056942926672</c:v>
                </c:pt>
                <c:pt idx="82">
                  <c:v>27.890323125337446</c:v>
                </c:pt>
                <c:pt idx="83">
                  <c:v>28.230214597586347</c:v>
                </c:pt>
                <c:pt idx="84">
                  <c:v>28.138860960106417</c:v>
                </c:pt>
                <c:pt idx="85">
                  <c:v>28.129274151862916</c:v>
                </c:pt>
                <c:pt idx="86">
                  <c:v>27.360583849428476</c:v>
                </c:pt>
                <c:pt idx="87">
                  <c:v>24.551761094183959</c:v>
                </c:pt>
                <c:pt idx="88">
                  <c:v>24.2589040784978</c:v>
                </c:pt>
                <c:pt idx="89">
                  <c:v>24.321428750774913</c:v>
                </c:pt>
                <c:pt idx="90">
                  <c:v>24.61679266970684</c:v>
                </c:pt>
                <c:pt idx="91">
                  <c:v>24.924313740197114</c:v>
                </c:pt>
                <c:pt idx="92">
                  <c:v>25.190440976872235</c:v>
                </c:pt>
                <c:pt idx="93">
                  <c:v>24.744102558588015</c:v>
                </c:pt>
                <c:pt idx="94">
                  <c:v>27.475799272213575</c:v>
                </c:pt>
                <c:pt idx="95">
                  <c:v>27.974239047595656</c:v>
                </c:pt>
                <c:pt idx="96">
                  <c:v>28.189407767793035</c:v>
                </c:pt>
                <c:pt idx="97">
                  <c:v>28.156849340796235</c:v>
                </c:pt>
                <c:pt idx="98">
                  <c:v>27.124962285878151</c:v>
                </c:pt>
                <c:pt idx="99">
                  <c:v>24.459096943175137</c:v>
                </c:pt>
                <c:pt idx="100">
                  <c:v>24.833840032791123</c:v>
                </c:pt>
                <c:pt idx="101">
                  <c:v>23.534468987976801</c:v>
                </c:pt>
                <c:pt idx="102">
                  <c:v>23.767771260933916</c:v>
                </c:pt>
                <c:pt idx="103">
                  <c:v>24.636524202522232</c:v>
                </c:pt>
                <c:pt idx="104">
                  <c:v>24.903039385649485</c:v>
                </c:pt>
                <c:pt idx="105">
                  <c:v>24.183282847632956</c:v>
                </c:pt>
                <c:pt idx="106">
                  <c:v>27.176677242763851</c:v>
                </c:pt>
                <c:pt idx="107">
                  <c:v>26.76115378139232</c:v>
                </c:pt>
                <c:pt idx="108">
                  <c:v>27.364297068863007</c:v>
                </c:pt>
                <c:pt idx="109">
                  <c:v>27.399361432311608</c:v>
                </c:pt>
                <c:pt idx="110">
                  <c:v>25.252047702111934</c:v>
                </c:pt>
                <c:pt idx="111">
                  <c:v>24.321197253208791</c:v>
                </c:pt>
                <c:pt idx="112">
                  <c:v>24.658952628833063</c:v>
                </c:pt>
                <c:pt idx="113">
                  <c:v>24.44295433718839</c:v>
                </c:pt>
                <c:pt idx="114">
                  <c:v>24.414313455805605</c:v>
                </c:pt>
                <c:pt idx="115">
                  <c:v>23.740908283905416</c:v>
                </c:pt>
                <c:pt idx="116">
                  <c:v>23.398974611266869</c:v>
                </c:pt>
                <c:pt idx="117">
                  <c:v>24.114747288742297</c:v>
                </c:pt>
                <c:pt idx="118">
                  <c:v>25.244968313424383</c:v>
                </c:pt>
                <c:pt idx="119">
                  <c:v>27.163349446231528</c:v>
                </c:pt>
                <c:pt idx="120">
                  <c:v>26.305946240765689</c:v>
                </c:pt>
                <c:pt idx="121">
                  <c:v>24.951513885706479</c:v>
                </c:pt>
                <c:pt idx="122">
                  <c:v>26.109751468819205</c:v>
                </c:pt>
                <c:pt idx="123">
                  <c:v>23.823682836064759</c:v>
                </c:pt>
                <c:pt idx="124">
                  <c:v>24.142173642133141</c:v>
                </c:pt>
                <c:pt idx="125">
                  <c:v>22.788384462168263</c:v>
                </c:pt>
                <c:pt idx="126">
                  <c:v>24.470188879353088</c:v>
                </c:pt>
                <c:pt idx="127">
                  <c:v>24.423407969775745</c:v>
                </c:pt>
                <c:pt idx="128">
                  <c:v>24.690699045807239</c:v>
                </c:pt>
                <c:pt idx="129">
                  <c:v>24.065632415760874</c:v>
                </c:pt>
                <c:pt idx="130">
                  <c:v>24.803742472924696</c:v>
                </c:pt>
                <c:pt idx="131">
                  <c:v>26.991057591746387</c:v>
                </c:pt>
                <c:pt idx="132">
                  <c:v>25.2613808430389</c:v>
                </c:pt>
                <c:pt idx="133">
                  <c:v>25.634311328151078</c:v>
                </c:pt>
                <c:pt idx="134">
                  <c:v>25.257790455000261</c:v>
                </c:pt>
                <c:pt idx="135">
                  <c:v>24.047665941263791</c:v>
                </c:pt>
                <c:pt idx="136">
                  <c:v>24.717434714546592</c:v>
                </c:pt>
                <c:pt idx="137">
                  <c:v>24.123716781595906</c:v>
                </c:pt>
                <c:pt idx="138">
                  <c:v>24.695221953798509</c:v>
                </c:pt>
                <c:pt idx="139">
                  <c:v>23.163630833260171</c:v>
                </c:pt>
                <c:pt idx="140">
                  <c:v>24.915797908857087</c:v>
                </c:pt>
                <c:pt idx="141">
                  <c:v>24.199836897559862</c:v>
                </c:pt>
                <c:pt idx="142">
                  <c:v>24.822818729323277</c:v>
                </c:pt>
                <c:pt idx="143">
                  <c:v>24.908212667732432</c:v>
                </c:pt>
                <c:pt idx="144">
                  <c:v>24.85864445268243</c:v>
                </c:pt>
                <c:pt idx="145">
                  <c:v>26.041218866358641</c:v>
                </c:pt>
                <c:pt idx="146">
                  <c:v>25.388234613440222</c:v>
                </c:pt>
                <c:pt idx="147">
                  <c:v>24.127524630168942</c:v>
                </c:pt>
                <c:pt idx="148">
                  <c:v>24.220267857675825</c:v>
                </c:pt>
                <c:pt idx="149">
                  <c:v>23.42623275542341</c:v>
                </c:pt>
                <c:pt idx="150">
                  <c:v>24.624149948020076</c:v>
                </c:pt>
                <c:pt idx="151">
                  <c:v>24.728705386677316</c:v>
                </c:pt>
                <c:pt idx="152">
                  <c:v>24.996772355613064</c:v>
                </c:pt>
                <c:pt idx="153">
                  <c:v>24.38977239610599</c:v>
                </c:pt>
                <c:pt idx="154">
                  <c:v>25.022493975565595</c:v>
                </c:pt>
                <c:pt idx="155">
                  <c:v>24.477513970581548</c:v>
                </c:pt>
                <c:pt idx="156">
                  <c:v>25.974115987930688</c:v>
                </c:pt>
                <c:pt idx="157">
                  <c:v>25.450145975614042</c:v>
                </c:pt>
                <c:pt idx="158">
                  <c:v>25.521896835400423</c:v>
                </c:pt>
                <c:pt idx="159">
                  <c:v>24.253118799060125</c:v>
                </c:pt>
                <c:pt idx="160">
                  <c:v>24.028239338860185</c:v>
                </c:pt>
                <c:pt idx="161">
                  <c:v>24.411051041595375</c:v>
                </c:pt>
                <c:pt idx="162">
                  <c:v>24.551316463726746</c:v>
                </c:pt>
                <c:pt idx="163">
                  <c:v>24.438089132220856</c:v>
                </c:pt>
                <c:pt idx="164">
                  <c:v>25.123482282355059</c:v>
                </c:pt>
                <c:pt idx="165">
                  <c:v>24.627221753381797</c:v>
                </c:pt>
                <c:pt idx="166">
                  <c:v>25.513395770274251</c:v>
                </c:pt>
                <c:pt idx="167">
                  <c:v>24.626881411100456</c:v>
                </c:pt>
                <c:pt idx="168">
                  <c:v>26.210901464606316</c:v>
                </c:pt>
                <c:pt idx="169">
                  <c:v>25.124800256124317</c:v>
                </c:pt>
                <c:pt idx="170">
                  <c:v>25.664413105550729</c:v>
                </c:pt>
                <c:pt idx="171">
                  <c:v>24.387209151018546</c:v>
                </c:pt>
                <c:pt idx="172">
                  <c:v>24.040294347155708</c:v>
                </c:pt>
                <c:pt idx="173">
                  <c:v>24.698371649267475</c:v>
                </c:pt>
                <c:pt idx="174">
                  <c:v>24.795752055294663</c:v>
                </c:pt>
                <c:pt idx="175">
                  <c:v>24.717412597190346</c:v>
                </c:pt>
                <c:pt idx="176">
                  <c:v>24.84530002068993</c:v>
                </c:pt>
                <c:pt idx="177">
                  <c:v>24.8681890508756</c:v>
                </c:pt>
                <c:pt idx="178">
                  <c:v>25.390156450263063</c:v>
                </c:pt>
                <c:pt idx="179">
                  <c:v>24.878868986257601</c:v>
                </c:pt>
                <c:pt idx="180">
                  <c:v>25.199078801742232</c:v>
                </c:pt>
                <c:pt idx="181">
                  <c:v>26.432385612407046</c:v>
                </c:pt>
                <c:pt idx="182">
                  <c:v>25.808006933422178</c:v>
                </c:pt>
                <c:pt idx="183">
                  <c:v>24.522337137280338</c:v>
                </c:pt>
                <c:pt idx="184">
                  <c:v>24.951341280486396</c:v>
                </c:pt>
                <c:pt idx="185">
                  <c:v>24.300318400420906</c:v>
                </c:pt>
                <c:pt idx="186">
                  <c:v>24.038052904628554</c:v>
                </c:pt>
                <c:pt idx="187">
                  <c:v>24.962466461911781</c:v>
                </c:pt>
                <c:pt idx="188">
                  <c:v>25.394932136276921</c:v>
                </c:pt>
                <c:pt idx="189">
                  <c:v>25.110354050902984</c:v>
                </c:pt>
                <c:pt idx="190">
                  <c:v>25.638090051099567</c:v>
                </c:pt>
                <c:pt idx="191">
                  <c:v>25.718239633942041</c:v>
                </c:pt>
                <c:pt idx="192">
                  <c:v>25.255861893588214</c:v>
                </c:pt>
                <c:pt idx="193">
                  <c:v>25.673010323004387</c:v>
                </c:pt>
                <c:pt idx="194">
                  <c:v>25.879531488511375</c:v>
                </c:pt>
                <c:pt idx="195">
                  <c:v>24.698153479804713</c:v>
                </c:pt>
                <c:pt idx="196">
                  <c:v>24.75939881967151</c:v>
                </c:pt>
                <c:pt idx="197">
                  <c:v>23.657050985216387</c:v>
                </c:pt>
                <c:pt idx="198">
                  <c:v>25.350959338571343</c:v>
                </c:pt>
                <c:pt idx="199">
                  <c:v>25.233293663141559</c:v>
                </c:pt>
                <c:pt idx="200">
                  <c:v>25.341398262868584</c:v>
                </c:pt>
                <c:pt idx="201">
                  <c:v>25.39304733896272</c:v>
                </c:pt>
                <c:pt idx="202">
                  <c:v>25.927394712352456</c:v>
                </c:pt>
                <c:pt idx="203">
                  <c:v>25.28346356944602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CF-4BF2-9D14-A29764525495}"/>
            </c:ext>
          </c:extLst>
        </c:ser>
        <c:ser>
          <c:idx val="8"/>
          <c:order val="5"/>
          <c:tx>
            <c:strRef>
              <c:f>'LCs+Eurostat'!$B$53</c:f>
              <c:strCache>
                <c:ptCount val="1"/>
                <c:pt idx="0">
                  <c:v>LNG imports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 w="9525">
              <a:noFill/>
            </a:ln>
            <a:effectLst/>
          </c:spPr>
          <c:invertIfNegative val="0"/>
          <c:cat>
            <c:multiLvlStrRef>
              <c:f>'LCs+Eurostat'!$C$44:$GX$45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'LCs+Eurostat'!$C$53:$GX$53</c:f>
              <c:numCache>
                <c:formatCode>General</c:formatCode>
                <c:ptCount val="204"/>
                <c:pt idx="48">
                  <c:v>4.5225132275132278</c:v>
                </c:pt>
                <c:pt idx="49">
                  <c:v>4.5225132275132278</c:v>
                </c:pt>
                <c:pt idx="50">
                  <c:v>4.5225132275132278</c:v>
                </c:pt>
                <c:pt idx="51">
                  <c:v>3.9731603578267851</c:v>
                </c:pt>
                <c:pt idx="52">
                  <c:v>3.9731603578267847</c:v>
                </c:pt>
                <c:pt idx="53">
                  <c:v>3.9731603578267851</c:v>
                </c:pt>
                <c:pt idx="54">
                  <c:v>3.9731603578267851</c:v>
                </c:pt>
                <c:pt idx="55">
                  <c:v>3.9731603578267851</c:v>
                </c:pt>
                <c:pt idx="56">
                  <c:v>3.9731603578267847</c:v>
                </c:pt>
                <c:pt idx="57">
                  <c:v>3.9731603578267851</c:v>
                </c:pt>
                <c:pt idx="58">
                  <c:v>4.5225132275132278</c:v>
                </c:pt>
                <c:pt idx="59">
                  <c:v>4.5225132275132287</c:v>
                </c:pt>
                <c:pt idx="60">
                  <c:v>5.0398567019400335</c:v>
                </c:pt>
                <c:pt idx="61">
                  <c:v>5.0398567019400344</c:v>
                </c:pt>
                <c:pt idx="62">
                  <c:v>5.0398567019400335</c:v>
                </c:pt>
                <c:pt idx="63">
                  <c:v>4.3924019804017407</c:v>
                </c:pt>
                <c:pt idx="64">
                  <c:v>4.3924019804017407</c:v>
                </c:pt>
                <c:pt idx="65">
                  <c:v>4.3924019804017398</c:v>
                </c:pt>
                <c:pt idx="66">
                  <c:v>4.3924019804017407</c:v>
                </c:pt>
                <c:pt idx="67">
                  <c:v>4.3924019804017407</c:v>
                </c:pt>
                <c:pt idx="68">
                  <c:v>4.3924019804017398</c:v>
                </c:pt>
                <c:pt idx="69">
                  <c:v>4.3924019804017407</c:v>
                </c:pt>
                <c:pt idx="70">
                  <c:v>5.0398567019400353</c:v>
                </c:pt>
                <c:pt idx="71">
                  <c:v>5.0398567019400344</c:v>
                </c:pt>
                <c:pt idx="72">
                  <c:v>5.5572001763668419</c:v>
                </c:pt>
                <c:pt idx="73">
                  <c:v>5.5572001763668419</c:v>
                </c:pt>
                <c:pt idx="74">
                  <c:v>5.557200176366841</c:v>
                </c:pt>
                <c:pt idx="75">
                  <c:v>4.7952210097001755</c:v>
                </c:pt>
                <c:pt idx="76">
                  <c:v>4.7952210097001755</c:v>
                </c:pt>
                <c:pt idx="77">
                  <c:v>4.7952210097001755</c:v>
                </c:pt>
                <c:pt idx="78">
                  <c:v>4.7952210097001746</c:v>
                </c:pt>
                <c:pt idx="79">
                  <c:v>4.7952210097001755</c:v>
                </c:pt>
                <c:pt idx="80">
                  <c:v>4.7952210097001755</c:v>
                </c:pt>
                <c:pt idx="81">
                  <c:v>4.7952210097001755</c:v>
                </c:pt>
                <c:pt idx="82">
                  <c:v>5.1806376763668425</c:v>
                </c:pt>
                <c:pt idx="83">
                  <c:v>5.1806376763668425</c:v>
                </c:pt>
                <c:pt idx="84">
                  <c:v>5.6725181878306854</c:v>
                </c:pt>
                <c:pt idx="85">
                  <c:v>5.6725181878306863</c:v>
                </c:pt>
                <c:pt idx="86">
                  <c:v>5.6725181878306872</c:v>
                </c:pt>
                <c:pt idx="87">
                  <c:v>5.2762681878306861</c:v>
                </c:pt>
                <c:pt idx="88">
                  <c:v>5.2762681878306861</c:v>
                </c:pt>
                <c:pt idx="89">
                  <c:v>5.2762681878306861</c:v>
                </c:pt>
                <c:pt idx="90">
                  <c:v>5.2762681878306861</c:v>
                </c:pt>
                <c:pt idx="91">
                  <c:v>5.2762681878306861</c:v>
                </c:pt>
                <c:pt idx="92">
                  <c:v>5.2762681878306861</c:v>
                </c:pt>
                <c:pt idx="93">
                  <c:v>5.2762681878306861</c:v>
                </c:pt>
                <c:pt idx="94">
                  <c:v>5.6725181878306863</c:v>
                </c:pt>
                <c:pt idx="95">
                  <c:v>5.6725181878306863</c:v>
                </c:pt>
                <c:pt idx="96">
                  <c:v>6.1690553350970001</c:v>
                </c:pt>
                <c:pt idx="97">
                  <c:v>6.1690553350970001</c:v>
                </c:pt>
                <c:pt idx="98">
                  <c:v>6.169055335097001</c:v>
                </c:pt>
                <c:pt idx="99">
                  <c:v>5.7619720017636684</c:v>
                </c:pt>
                <c:pt idx="100">
                  <c:v>5.7619720017636675</c:v>
                </c:pt>
                <c:pt idx="101">
                  <c:v>5.7619720017636675</c:v>
                </c:pt>
                <c:pt idx="102">
                  <c:v>5.7619720017636666</c:v>
                </c:pt>
                <c:pt idx="103">
                  <c:v>5.7619720017636666</c:v>
                </c:pt>
                <c:pt idx="104">
                  <c:v>5.7619720017636675</c:v>
                </c:pt>
                <c:pt idx="105">
                  <c:v>5.7619720017636666</c:v>
                </c:pt>
                <c:pt idx="106">
                  <c:v>6.169055335097001</c:v>
                </c:pt>
                <c:pt idx="107">
                  <c:v>6.1690553350970001</c:v>
                </c:pt>
                <c:pt idx="108">
                  <c:v>6.6609358465608457</c:v>
                </c:pt>
                <c:pt idx="109">
                  <c:v>6.6609358465608457</c:v>
                </c:pt>
                <c:pt idx="110">
                  <c:v>6.6609358465608448</c:v>
                </c:pt>
                <c:pt idx="111">
                  <c:v>6.2430191798941781</c:v>
                </c:pt>
                <c:pt idx="112">
                  <c:v>6.2430191798941781</c:v>
                </c:pt>
                <c:pt idx="113">
                  <c:v>6.2430191798941781</c:v>
                </c:pt>
                <c:pt idx="114">
                  <c:v>6.2430191798941781</c:v>
                </c:pt>
                <c:pt idx="115">
                  <c:v>6.243019179894179</c:v>
                </c:pt>
                <c:pt idx="116">
                  <c:v>6.2430191798941781</c:v>
                </c:pt>
                <c:pt idx="117">
                  <c:v>6.2430191798941781</c:v>
                </c:pt>
                <c:pt idx="118">
                  <c:v>6.6609358465608448</c:v>
                </c:pt>
                <c:pt idx="119">
                  <c:v>6.6609358465608448</c:v>
                </c:pt>
                <c:pt idx="120">
                  <c:v>7.157966820987653</c:v>
                </c:pt>
                <c:pt idx="121">
                  <c:v>7.1579668209876539</c:v>
                </c:pt>
                <c:pt idx="122">
                  <c:v>7.1579668209876539</c:v>
                </c:pt>
                <c:pt idx="123">
                  <c:v>6.7292168209876531</c:v>
                </c:pt>
                <c:pt idx="124">
                  <c:v>6.7292168209876531</c:v>
                </c:pt>
                <c:pt idx="125">
                  <c:v>6.7292168209876539</c:v>
                </c:pt>
                <c:pt idx="126">
                  <c:v>6.7292168209876531</c:v>
                </c:pt>
                <c:pt idx="127">
                  <c:v>6.7292168209876539</c:v>
                </c:pt>
                <c:pt idx="128">
                  <c:v>6.7292168209876539</c:v>
                </c:pt>
                <c:pt idx="129">
                  <c:v>6.7292168209876531</c:v>
                </c:pt>
                <c:pt idx="130">
                  <c:v>7.157966820987653</c:v>
                </c:pt>
                <c:pt idx="131">
                  <c:v>7.157966820987653</c:v>
                </c:pt>
                <c:pt idx="132">
                  <c:v>7.6545039682539668</c:v>
                </c:pt>
                <c:pt idx="133">
                  <c:v>7.6545039682539668</c:v>
                </c:pt>
                <c:pt idx="134">
                  <c:v>7.6545039682539668</c:v>
                </c:pt>
                <c:pt idx="135">
                  <c:v>7.2149206349206345</c:v>
                </c:pt>
                <c:pt idx="136">
                  <c:v>7.2149206349206345</c:v>
                </c:pt>
                <c:pt idx="137">
                  <c:v>7.2149206349206345</c:v>
                </c:pt>
                <c:pt idx="138">
                  <c:v>7.2149206349206336</c:v>
                </c:pt>
                <c:pt idx="139">
                  <c:v>7.2149206349206345</c:v>
                </c:pt>
                <c:pt idx="140">
                  <c:v>7.2149206349206345</c:v>
                </c:pt>
                <c:pt idx="141">
                  <c:v>7.2149206349206336</c:v>
                </c:pt>
                <c:pt idx="142">
                  <c:v>7.2149206349206345</c:v>
                </c:pt>
                <c:pt idx="143">
                  <c:v>7.2149206349206336</c:v>
                </c:pt>
                <c:pt idx="144">
                  <c:v>7.3078324514991166</c:v>
                </c:pt>
                <c:pt idx="145">
                  <c:v>7.3078324514991166</c:v>
                </c:pt>
                <c:pt idx="146">
                  <c:v>7.3078324514991166</c:v>
                </c:pt>
                <c:pt idx="147">
                  <c:v>7.3078324514991166</c:v>
                </c:pt>
                <c:pt idx="148">
                  <c:v>7.3078324514991166</c:v>
                </c:pt>
                <c:pt idx="149">
                  <c:v>7.3078324514991166</c:v>
                </c:pt>
                <c:pt idx="150">
                  <c:v>7.3078324514991166</c:v>
                </c:pt>
                <c:pt idx="151">
                  <c:v>7.3078324514991166</c:v>
                </c:pt>
                <c:pt idx="152">
                  <c:v>7.3078324514991166</c:v>
                </c:pt>
                <c:pt idx="153">
                  <c:v>7.3078324514991166</c:v>
                </c:pt>
                <c:pt idx="154">
                  <c:v>7.3078324514991166</c:v>
                </c:pt>
                <c:pt idx="155">
                  <c:v>7.3078324514991166</c:v>
                </c:pt>
                <c:pt idx="156">
                  <c:v>7.4013633156966474</c:v>
                </c:pt>
                <c:pt idx="157">
                  <c:v>7.4013633156966474</c:v>
                </c:pt>
                <c:pt idx="158">
                  <c:v>7.4013633156966465</c:v>
                </c:pt>
                <c:pt idx="159">
                  <c:v>7.4013633156966474</c:v>
                </c:pt>
                <c:pt idx="160">
                  <c:v>7.4013633156966474</c:v>
                </c:pt>
                <c:pt idx="161">
                  <c:v>7.4013633156966474</c:v>
                </c:pt>
                <c:pt idx="162">
                  <c:v>7.4013633156966474</c:v>
                </c:pt>
                <c:pt idx="163">
                  <c:v>7.2834022866636943</c:v>
                </c:pt>
                <c:pt idx="164">
                  <c:v>7.4013633156966474</c:v>
                </c:pt>
                <c:pt idx="165">
                  <c:v>7.4013633156966474</c:v>
                </c:pt>
                <c:pt idx="166">
                  <c:v>7.4013633156966474</c:v>
                </c:pt>
                <c:pt idx="167">
                  <c:v>7.4013633156966474</c:v>
                </c:pt>
                <c:pt idx="168">
                  <c:v>7.4944003527336838</c:v>
                </c:pt>
                <c:pt idx="169">
                  <c:v>7.4944003527336847</c:v>
                </c:pt>
                <c:pt idx="170">
                  <c:v>7.4944003527336847</c:v>
                </c:pt>
                <c:pt idx="171">
                  <c:v>7.4944003527336847</c:v>
                </c:pt>
                <c:pt idx="172">
                  <c:v>7.3789621188475456</c:v>
                </c:pt>
                <c:pt idx="173">
                  <c:v>7.2924473784295829</c:v>
                </c:pt>
                <c:pt idx="174">
                  <c:v>7.422219489056527</c:v>
                </c:pt>
                <c:pt idx="175">
                  <c:v>7.1626752678026406</c:v>
                </c:pt>
                <c:pt idx="176">
                  <c:v>7.422219489056527</c:v>
                </c:pt>
                <c:pt idx="177">
                  <c:v>7.4944003527336847</c:v>
                </c:pt>
                <c:pt idx="178">
                  <c:v>7.4944003527336847</c:v>
                </c:pt>
                <c:pt idx="179">
                  <c:v>7.4944003527336847</c:v>
                </c:pt>
                <c:pt idx="180">
                  <c:v>7.5873121693121686</c:v>
                </c:pt>
                <c:pt idx="181">
                  <c:v>7.5873121693121686</c:v>
                </c:pt>
                <c:pt idx="182">
                  <c:v>7.5873121693121677</c:v>
                </c:pt>
                <c:pt idx="183">
                  <c:v>7.5873121693121686</c:v>
                </c:pt>
                <c:pt idx="184">
                  <c:v>7.2595755004787943</c:v>
                </c:pt>
                <c:pt idx="185">
                  <c:v>7.1720455188504824</c:v>
                </c:pt>
                <c:pt idx="186">
                  <c:v>7.3033404912929525</c:v>
                </c:pt>
                <c:pt idx="187">
                  <c:v>7.0407505464080113</c:v>
                </c:pt>
                <c:pt idx="188">
                  <c:v>7.3033404912929525</c:v>
                </c:pt>
                <c:pt idx="189">
                  <c:v>7.5873121693121677</c:v>
                </c:pt>
                <c:pt idx="190">
                  <c:v>7.5873121693121677</c:v>
                </c:pt>
                <c:pt idx="191">
                  <c:v>7.5873121693121668</c:v>
                </c:pt>
                <c:pt idx="192">
                  <c:v>7.6808430335096993</c:v>
                </c:pt>
                <c:pt idx="193">
                  <c:v>7.6808430335096984</c:v>
                </c:pt>
                <c:pt idx="194">
                  <c:v>7.6808430335096984</c:v>
                </c:pt>
                <c:pt idx="195">
                  <c:v>7.6808430335096993</c:v>
                </c:pt>
                <c:pt idx="196">
                  <c:v>7.1388495099352891</c:v>
                </c:pt>
                <c:pt idx="197">
                  <c:v>7.0503042870966244</c:v>
                </c:pt>
                <c:pt idx="198">
                  <c:v>7.1831221213546215</c:v>
                </c:pt>
                <c:pt idx="199">
                  <c:v>6.9864382716049374</c:v>
                </c:pt>
                <c:pt idx="200">
                  <c:v>7.1831221213546215</c:v>
                </c:pt>
                <c:pt idx="201">
                  <c:v>7.6241545345147435</c:v>
                </c:pt>
                <c:pt idx="202">
                  <c:v>7.6808430335096993</c:v>
                </c:pt>
                <c:pt idx="203">
                  <c:v>7.6808430335096993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ECF-4BF2-9D14-A29764525495}"/>
            </c:ext>
          </c:extLst>
        </c:ser>
        <c:ser>
          <c:idx val="5"/>
          <c:order val="6"/>
          <c:tx>
            <c:strRef>
              <c:f>'LCs+Eurostat'!$B$50</c:f>
              <c:strCache>
                <c:ptCount val="1"/>
                <c:pt idx="0">
                  <c:v>Storage withdrawals</c:v>
                </c:pt>
              </c:strCache>
            </c:strRef>
          </c:tx>
          <c:spPr>
            <a:solidFill>
              <a:schemeClr val="accent6">
                <a:lumMod val="50000"/>
                <a:alpha val="73000"/>
              </a:schemeClr>
            </a:solidFill>
            <a:ln w="9525">
              <a:noFill/>
            </a:ln>
            <a:effectLst/>
          </c:spPr>
          <c:invertIfNegative val="0"/>
          <c:cat>
            <c:multiLvlStrRef>
              <c:f>'LCs+Eurostat'!$C$44:$GX$45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'LCs+Eurostat'!$C$50:$GX$50</c:f>
              <c:numCache>
                <c:formatCode>General</c:formatCode>
                <c:ptCount val="204"/>
                <c:pt idx="0">
                  <c:v>9.6579999999999995</c:v>
                </c:pt>
                <c:pt idx="1">
                  <c:v>8.6549999999999994</c:v>
                </c:pt>
                <c:pt idx="2">
                  <c:v>2.645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4.75</c:v>
                </c:pt>
                <c:pt idx="11">
                  <c:v>12.489000000000001</c:v>
                </c:pt>
                <c:pt idx="12">
                  <c:v>17.004000000000001</c:v>
                </c:pt>
                <c:pt idx="13">
                  <c:v>17.096</c:v>
                </c:pt>
                <c:pt idx="14">
                  <c:v>8.3810000000000002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4.0990000000000002</c:v>
                </c:pt>
                <c:pt idx="23">
                  <c:v>7.3339999999999996</c:v>
                </c:pt>
                <c:pt idx="24">
                  <c:v>18.678999999999998</c:v>
                </c:pt>
                <c:pt idx="25">
                  <c:v>11.94</c:v>
                </c:pt>
                <c:pt idx="26">
                  <c:v>9.657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10.91</c:v>
                </c:pt>
                <c:pt idx="35">
                  <c:v>16.940000000000001</c:v>
                </c:pt>
                <c:pt idx="36">
                  <c:v>24.469000000000001</c:v>
                </c:pt>
                <c:pt idx="37">
                  <c:v>11.484999999999999</c:v>
                </c:pt>
                <c:pt idx="38">
                  <c:v>3.9860000000000002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8.5259999999999998</c:v>
                </c:pt>
                <c:pt idx="47">
                  <c:v>16.094000000000001</c:v>
                </c:pt>
                <c:pt idx="48">
                  <c:v>18.095248470994104</c:v>
                </c:pt>
                <c:pt idx="49">
                  <c:v>13.525931453627802</c:v>
                </c:pt>
                <c:pt idx="50">
                  <c:v>8.2958358399441892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5.5354168486651867E-2</c:v>
                </c:pt>
                <c:pt idx="58">
                  <c:v>6.348740371887982</c:v>
                </c:pt>
                <c:pt idx="59">
                  <c:v>12.918744432406196</c:v>
                </c:pt>
                <c:pt idx="60">
                  <c:v>17.676083184088814</c:v>
                </c:pt>
                <c:pt idx="61">
                  <c:v>13.143468269321293</c:v>
                </c:pt>
                <c:pt idx="62">
                  <c:v>8.0092313026898374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1.5221676470582035E-2</c:v>
                </c:pt>
                <c:pt idx="70">
                  <c:v>6.7358651887682086</c:v>
                </c:pt>
                <c:pt idx="71">
                  <c:v>14.65287300791849</c:v>
                </c:pt>
                <c:pt idx="72">
                  <c:v>16.763203884450462</c:v>
                </c:pt>
                <c:pt idx="73">
                  <c:v>11.531791033738084</c:v>
                </c:pt>
                <c:pt idx="74">
                  <c:v>5.6428417192771843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4.7928293448533204</c:v>
                </c:pt>
                <c:pt idx="83">
                  <c:v>12.22139494082646</c:v>
                </c:pt>
                <c:pt idx="84">
                  <c:v>17.13828422563066</c:v>
                </c:pt>
                <c:pt idx="85">
                  <c:v>11.975638716931014</c:v>
                </c:pt>
                <c:pt idx="86">
                  <c:v>6.5687059188863008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4.6256041636518566</c:v>
                </c:pt>
                <c:pt idx="95">
                  <c:v>11.933674370764276</c:v>
                </c:pt>
                <c:pt idx="96">
                  <c:v>16.448883083703304</c:v>
                </c:pt>
                <c:pt idx="97">
                  <c:v>11.388309953792557</c:v>
                </c:pt>
                <c:pt idx="98">
                  <c:v>6.2733105886295206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4.3310035098976138</c:v>
                </c:pt>
                <c:pt idx="107">
                  <c:v>12.106384926675979</c:v>
                </c:pt>
                <c:pt idx="108">
                  <c:v>16.111748835106443</c:v>
                </c:pt>
                <c:pt idx="109">
                  <c:v>11.204465438267142</c:v>
                </c:pt>
                <c:pt idx="110">
                  <c:v>7.7407578266086805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5.9205316916602797</c:v>
                </c:pt>
                <c:pt idx="119">
                  <c:v>11.340556231685389</c:v>
                </c:pt>
                <c:pt idx="120">
                  <c:v>16.792558143089796</c:v>
                </c:pt>
                <c:pt idx="121">
                  <c:v>13.269926531555072</c:v>
                </c:pt>
                <c:pt idx="122">
                  <c:v>6.5279883192543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6.006982195919532</c:v>
                </c:pt>
                <c:pt idx="131">
                  <c:v>11.139371491396545</c:v>
                </c:pt>
                <c:pt idx="132">
                  <c:v>17.512275385085335</c:v>
                </c:pt>
                <c:pt idx="133">
                  <c:v>12.248291282448253</c:v>
                </c:pt>
                <c:pt idx="134">
                  <c:v>7.0684322390812788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6.1768839212300968</c:v>
                </c:pt>
                <c:pt idx="143">
                  <c:v>13.360152054457435</c:v>
                </c:pt>
                <c:pt idx="144">
                  <c:v>18.325095212894041</c:v>
                </c:pt>
                <c:pt idx="145">
                  <c:v>12.259661443662171</c:v>
                </c:pt>
                <c:pt idx="146">
                  <c:v>7.375160848846348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6.1969266363122726</c:v>
                </c:pt>
                <c:pt idx="155">
                  <c:v>14.067010777179291</c:v>
                </c:pt>
                <c:pt idx="156">
                  <c:v>17.187034875132969</c:v>
                </c:pt>
                <c:pt idx="157">
                  <c:v>13.109753711219881</c:v>
                </c:pt>
                <c:pt idx="158">
                  <c:v>7.4825472156249351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5.6906326042791449</c:v>
                </c:pt>
                <c:pt idx="167">
                  <c:v>13.9003786012643</c:v>
                </c:pt>
                <c:pt idx="168">
                  <c:v>17.243532068538762</c:v>
                </c:pt>
                <c:pt idx="169">
                  <c:v>13.480824148758861</c:v>
                </c:pt>
                <c:pt idx="170">
                  <c:v>7.349471113757283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5.7978742674423334</c:v>
                </c:pt>
                <c:pt idx="179">
                  <c:v>13.700291091954421</c:v>
                </c:pt>
                <c:pt idx="180">
                  <c:v>18.282526102814042</c:v>
                </c:pt>
                <c:pt idx="181">
                  <c:v>12.217435277534211</c:v>
                </c:pt>
                <c:pt idx="182">
                  <c:v>7.2773490720513943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5.6217028571775511</c:v>
                </c:pt>
                <c:pt idx="191">
                  <c:v>12.911292277126048</c:v>
                </c:pt>
                <c:pt idx="192">
                  <c:v>18.221806336146166</c:v>
                </c:pt>
                <c:pt idx="193">
                  <c:v>12.989899005761856</c:v>
                </c:pt>
                <c:pt idx="194">
                  <c:v>7.2461882568937517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5.3730523402632802</c:v>
                </c:pt>
                <c:pt idx="203">
                  <c:v>13.365332128245047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ECF-4BF2-9D14-A29764525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1912560"/>
        <c:axId val="231913120"/>
      </c:barChart>
      <c:lineChart>
        <c:grouping val="standard"/>
        <c:varyColors val="0"/>
        <c:ser>
          <c:idx val="3"/>
          <c:order val="2"/>
          <c:tx>
            <c:strRef>
              <c:f>'LCs+Eurostat'!$B$48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chemeClr val="bg2">
                  <a:lumMod val="1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multiLvlStrRef>
              <c:f>'LCs+Eurostat'!$C$44:$GX$45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'LCs+Eurostat'!$C$48:$GX$48</c:f>
              <c:numCache>
                <c:formatCode>General</c:formatCode>
                <c:ptCount val="204"/>
                <c:pt idx="0">
                  <c:v>52.414000000000001</c:v>
                </c:pt>
                <c:pt idx="1">
                  <c:v>44.545000000000002</c:v>
                </c:pt>
                <c:pt idx="2">
                  <c:v>40.110999999999997</c:v>
                </c:pt>
                <c:pt idx="3">
                  <c:v>28.962</c:v>
                </c:pt>
                <c:pt idx="4">
                  <c:v>27.888999999999999</c:v>
                </c:pt>
                <c:pt idx="5">
                  <c:v>23.704999999999998</c:v>
                </c:pt>
                <c:pt idx="6">
                  <c:v>25.19</c:v>
                </c:pt>
                <c:pt idx="7">
                  <c:v>22.922000000000001</c:v>
                </c:pt>
                <c:pt idx="8">
                  <c:v>25.724</c:v>
                </c:pt>
                <c:pt idx="9">
                  <c:v>32.198999999999998</c:v>
                </c:pt>
                <c:pt idx="10">
                  <c:v>43.439</c:v>
                </c:pt>
                <c:pt idx="11">
                  <c:v>51.859000000000002</c:v>
                </c:pt>
                <c:pt idx="12">
                  <c:v>55.889000000000003</c:v>
                </c:pt>
                <c:pt idx="13">
                  <c:v>51.631999999999998</c:v>
                </c:pt>
                <c:pt idx="14">
                  <c:v>45.8</c:v>
                </c:pt>
                <c:pt idx="15">
                  <c:v>33.341000000000001</c:v>
                </c:pt>
                <c:pt idx="16">
                  <c:v>27.177</c:v>
                </c:pt>
                <c:pt idx="17">
                  <c:v>23.92</c:v>
                </c:pt>
                <c:pt idx="18">
                  <c:v>23.794</c:v>
                </c:pt>
                <c:pt idx="19">
                  <c:v>22.585000000000001</c:v>
                </c:pt>
                <c:pt idx="20">
                  <c:v>26.48</c:v>
                </c:pt>
                <c:pt idx="21">
                  <c:v>36.555999999999997</c:v>
                </c:pt>
                <c:pt idx="22">
                  <c:v>41.762999999999998</c:v>
                </c:pt>
                <c:pt idx="23">
                  <c:v>47.018999999999998</c:v>
                </c:pt>
                <c:pt idx="24">
                  <c:v>58.587000000000003</c:v>
                </c:pt>
                <c:pt idx="25">
                  <c:v>49.121000000000002</c:v>
                </c:pt>
                <c:pt idx="26">
                  <c:v>45.959000000000003</c:v>
                </c:pt>
                <c:pt idx="27">
                  <c:v>34.71</c:v>
                </c:pt>
                <c:pt idx="28">
                  <c:v>27.738</c:v>
                </c:pt>
                <c:pt idx="29">
                  <c:v>24.234999999999999</c:v>
                </c:pt>
                <c:pt idx="30">
                  <c:v>24.658000000000001</c:v>
                </c:pt>
                <c:pt idx="31">
                  <c:v>23.928999999999998</c:v>
                </c:pt>
                <c:pt idx="32">
                  <c:v>26.952999999999999</c:v>
                </c:pt>
                <c:pt idx="33">
                  <c:v>39.142000000000003</c:v>
                </c:pt>
                <c:pt idx="34">
                  <c:v>51.347999999999999</c:v>
                </c:pt>
                <c:pt idx="35">
                  <c:v>58.417999999999999</c:v>
                </c:pt>
                <c:pt idx="36">
                  <c:v>67.881</c:v>
                </c:pt>
                <c:pt idx="37">
                  <c:v>50.155000000000001</c:v>
                </c:pt>
                <c:pt idx="38">
                  <c:v>44.076999999999998</c:v>
                </c:pt>
                <c:pt idx="39">
                  <c:v>36.85</c:v>
                </c:pt>
                <c:pt idx="40">
                  <c:v>30.13</c:v>
                </c:pt>
                <c:pt idx="41">
                  <c:v>25.963999999999999</c:v>
                </c:pt>
                <c:pt idx="42">
                  <c:v>27.399000000000001</c:v>
                </c:pt>
                <c:pt idx="43">
                  <c:v>25.524999999999999</c:v>
                </c:pt>
                <c:pt idx="44">
                  <c:v>29.553000000000001</c:v>
                </c:pt>
                <c:pt idx="45">
                  <c:v>35.843000000000004</c:v>
                </c:pt>
                <c:pt idx="46">
                  <c:v>51.44</c:v>
                </c:pt>
                <c:pt idx="47">
                  <c:v>58.061</c:v>
                </c:pt>
                <c:pt idx="48">
                  <c:v>56.567644197398522</c:v>
                </c:pt>
                <c:pt idx="49">
                  <c:v>51.593396844526652</c:v>
                </c:pt>
                <c:pt idx="50">
                  <c:v>45.805465436343596</c:v>
                </c:pt>
                <c:pt idx="51">
                  <c:v>33.482934604442285</c:v>
                </c:pt>
                <c:pt idx="52">
                  <c:v>27.719153810428292</c:v>
                </c:pt>
                <c:pt idx="53">
                  <c:v>24.053313896689726</c:v>
                </c:pt>
                <c:pt idx="54">
                  <c:v>24.003403550507532</c:v>
                </c:pt>
                <c:pt idx="55">
                  <c:v>22.552555947396527</c:v>
                </c:pt>
                <c:pt idx="56">
                  <c:v>25.986692239725762</c:v>
                </c:pt>
                <c:pt idx="57">
                  <c:v>34.09970486139153</c:v>
                </c:pt>
                <c:pt idx="58">
                  <c:v>43.969875224484888</c:v>
                </c:pt>
                <c:pt idx="59">
                  <c:v>51.516471112998659</c:v>
                </c:pt>
                <c:pt idx="60">
                  <c:v>56.637380673646028</c:v>
                </c:pt>
                <c:pt idx="61">
                  <c:v>51.659431978491618</c:v>
                </c:pt>
                <c:pt idx="62">
                  <c:v>45.860004977184666</c:v>
                </c:pt>
                <c:pt idx="63">
                  <c:v>33.528533047915985</c:v>
                </c:pt>
                <c:pt idx="64">
                  <c:v>27.757161602201268</c:v>
                </c:pt>
                <c:pt idx="65">
                  <c:v>24.094159801983043</c:v>
                </c:pt>
                <c:pt idx="66">
                  <c:v>24.043432958302592</c:v>
                </c:pt>
                <c:pt idx="67">
                  <c:v>22.591474673962956</c:v>
                </c:pt>
                <c:pt idx="68">
                  <c:v>26.028348846151996</c:v>
                </c:pt>
                <c:pt idx="69">
                  <c:v>34.153248864590019</c:v>
                </c:pt>
                <c:pt idx="70">
                  <c:v>44.029171502827303</c:v>
                </c:pt>
                <c:pt idx="71">
                  <c:v>51.582965558200073</c:v>
                </c:pt>
                <c:pt idx="72">
                  <c:v>56.725597149893517</c:v>
                </c:pt>
                <c:pt idx="73">
                  <c:v>51.740587112456595</c:v>
                </c:pt>
                <c:pt idx="74">
                  <c:v>45.93064451802573</c:v>
                </c:pt>
                <c:pt idx="75">
                  <c:v>33.586171491389699</c:v>
                </c:pt>
                <c:pt idx="76">
                  <c:v>27.804409393974236</c:v>
                </c:pt>
                <c:pt idx="77">
                  <c:v>24.142285707276351</c:v>
                </c:pt>
                <c:pt idx="78">
                  <c:v>24.090042366097659</c:v>
                </c:pt>
                <c:pt idx="79">
                  <c:v>22.637813400529382</c:v>
                </c:pt>
                <c:pt idx="80">
                  <c:v>26.077565452578234</c:v>
                </c:pt>
                <c:pt idx="81">
                  <c:v>34.217852867788515</c:v>
                </c:pt>
                <c:pt idx="82">
                  <c:v>44.102467781169729</c:v>
                </c:pt>
                <c:pt idx="83">
                  <c:v>51.664720003401477</c:v>
                </c:pt>
                <c:pt idx="84">
                  <c:v>56.547134144954093</c:v>
                </c:pt>
                <c:pt idx="85">
                  <c:v>51.579149221164045</c:v>
                </c:pt>
                <c:pt idx="86">
                  <c:v>45.796481927840134</c:v>
                </c:pt>
                <c:pt idx="87">
                  <c:v>33.486349196122035</c:v>
                </c:pt>
                <c:pt idx="88">
                  <c:v>27.728998625617631</c:v>
                </c:pt>
                <c:pt idx="89">
                  <c:v>24.087255617557378</c:v>
                </c:pt>
                <c:pt idx="90">
                  <c:v>24.038579382356762</c:v>
                </c:pt>
                <c:pt idx="91">
                  <c:v>22.585700998955627</c:v>
                </c:pt>
                <c:pt idx="92">
                  <c:v>26.016854998421891</c:v>
                </c:pt>
                <c:pt idx="93">
                  <c:v>34.125302791844234</c:v>
                </c:pt>
                <c:pt idx="94">
                  <c:v>43.968595595390809</c:v>
                </c:pt>
                <c:pt idx="95">
                  <c:v>51.509457459906905</c:v>
                </c:pt>
                <c:pt idx="96">
                  <c:v>56.368671140014648</c:v>
                </c:pt>
                <c:pt idx="97">
                  <c:v>51.417711329871508</c:v>
                </c:pt>
                <c:pt idx="98">
                  <c:v>45.662319337654523</c:v>
                </c:pt>
                <c:pt idx="99">
                  <c:v>33.386526900854371</c:v>
                </c:pt>
                <c:pt idx="100">
                  <c:v>27.653587857261037</c:v>
                </c:pt>
                <c:pt idx="101">
                  <c:v>24.032225527838392</c:v>
                </c:pt>
                <c:pt idx="102">
                  <c:v>23.987116398615861</c:v>
                </c:pt>
                <c:pt idx="103">
                  <c:v>22.533588597381861</c:v>
                </c:pt>
                <c:pt idx="104">
                  <c:v>25.956144544265545</c:v>
                </c:pt>
                <c:pt idx="105">
                  <c:v>34.032752715899946</c:v>
                </c:pt>
                <c:pt idx="106">
                  <c:v>43.834723409611883</c:v>
                </c:pt>
                <c:pt idx="107">
                  <c:v>51.354194916412347</c:v>
                </c:pt>
                <c:pt idx="108">
                  <c:v>56.190208135075224</c:v>
                </c:pt>
                <c:pt idx="109">
                  <c:v>51.256273438578944</c:v>
                </c:pt>
                <c:pt idx="110">
                  <c:v>45.528156747468927</c:v>
                </c:pt>
                <c:pt idx="111">
                  <c:v>33.286704605586714</c:v>
                </c:pt>
                <c:pt idx="112">
                  <c:v>27.57817708890444</c:v>
                </c:pt>
                <c:pt idx="113">
                  <c:v>23.977195438119409</c:v>
                </c:pt>
                <c:pt idx="114">
                  <c:v>23.93565341487497</c:v>
                </c:pt>
                <c:pt idx="115">
                  <c:v>22.481476195808096</c:v>
                </c:pt>
                <c:pt idx="116">
                  <c:v>25.895434090109198</c:v>
                </c:pt>
                <c:pt idx="117">
                  <c:v>33.940202639955672</c:v>
                </c:pt>
                <c:pt idx="118">
                  <c:v>43.700851223832963</c:v>
                </c:pt>
                <c:pt idx="119">
                  <c:v>51.198932372917795</c:v>
                </c:pt>
                <c:pt idx="120">
                  <c:v>56.011745130135793</c:v>
                </c:pt>
                <c:pt idx="121">
                  <c:v>51.094835547286394</c:v>
                </c:pt>
                <c:pt idx="122">
                  <c:v>45.393994157283338</c:v>
                </c:pt>
                <c:pt idx="123">
                  <c:v>33.186882310319042</c:v>
                </c:pt>
                <c:pt idx="124">
                  <c:v>27.502766320547828</c:v>
                </c:pt>
                <c:pt idx="125">
                  <c:v>23.922165348400426</c:v>
                </c:pt>
                <c:pt idx="126">
                  <c:v>23.884190431134076</c:v>
                </c:pt>
                <c:pt idx="127">
                  <c:v>22.429363794234327</c:v>
                </c:pt>
                <c:pt idx="128">
                  <c:v>25.834723635952841</c:v>
                </c:pt>
                <c:pt idx="129">
                  <c:v>33.847652564011391</c:v>
                </c:pt>
                <c:pt idx="130">
                  <c:v>43.566979038054058</c:v>
                </c:pt>
                <c:pt idx="131">
                  <c:v>51.04366982942323</c:v>
                </c:pt>
                <c:pt idx="132">
                  <c:v>55.833282125196355</c:v>
                </c:pt>
                <c:pt idx="133">
                  <c:v>50.933397655993822</c:v>
                </c:pt>
                <c:pt idx="134">
                  <c:v>45.259831567097741</c:v>
                </c:pt>
                <c:pt idx="135">
                  <c:v>33.087060015051392</c:v>
                </c:pt>
                <c:pt idx="136">
                  <c:v>27.427355552191237</c:v>
                </c:pt>
                <c:pt idx="137">
                  <c:v>23.86713525868144</c:v>
                </c:pt>
                <c:pt idx="138">
                  <c:v>23.832727447393175</c:v>
                </c:pt>
                <c:pt idx="139">
                  <c:v>22.377251392660568</c:v>
                </c:pt>
                <c:pt idx="140">
                  <c:v>25.774013181796501</c:v>
                </c:pt>
                <c:pt idx="141">
                  <c:v>33.755102488067102</c:v>
                </c:pt>
                <c:pt idx="142">
                  <c:v>43.433106852275131</c:v>
                </c:pt>
                <c:pt idx="143">
                  <c:v>50.888407285928658</c:v>
                </c:pt>
                <c:pt idx="144">
                  <c:v>55.654819120256931</c:v>
                </c:pt>
                <c:pt idx="145">
                  <c:v>50.771959764701279</c:v>
                </c:pt>
                <c:pt idx="146">
                  <c:v>45.125668976912138</c:v>
                </c:pt>
                <c:pt idx="147">
                  <c:v>32.987237719783721</c:v>
                </c:pt>
                <c:pt idx="148">
                  <c:v>27.351944783834643</c:v>
                </c:pt>
                <c:pt idx="149">
                  <c:v>23.812105168962468</c:v>
                </c:pt>
                <c:pt idx="150">
                  <c:v>23.781264463652285</c:v>
                </c:pt>
                <c:pt idx="151">
                  <c:v>22.325138991086803</c:v>
                </c:pt>
                <c:pt idx="152">
                  <c:v>25.713302727640158</c:v>
                </c:pt>
                <c:pt idx="153">
                  <c:v>33.662552412122821</c:v>
                </c:pt>
                <c:pt idx="154">
                  <c:v>43.299234666496204</c:v>
                </c:pt>
                <c:pt idx="155">
                  <c:v>50.733144742434106</c:v>
                </c:pt>
                <c:pt idx="156">
                  <c:v>55.476356115317486</c:v>
                </c:pt>
                <c:pt idx="157">
                  <c:v>50.610521873408707</c:v>
                </c:pt>
                <c:pt idx="158">
                  <c:v>44.991506386726542</c:v>
                </c:pt>
                <c:pt idx="159">
                  <c:v>32.887415424516064</c:v>
                </c:pt>
                <c:pt idx="160">
                  <c:v>27.276534015478038</c:v>
                </c:pt>
                <c:pt idx="161">
                  <c:v>23.757075079243478</c:v>
                </c:pt>
                <c:pt idx="162">
                  <c:v>23.729801479911384</c:v>
                </c:pt>
                <c:pt idx="163">
                  <c:v>22.273026589513037</c:v>
                </c:pt>
                <c:pt idx="164">
                  <c:v>25.652592273483808</c:v>
                </c:pt>
                <c:pt idx="165">
                  <c:v>33.57000233617854</c:v>
                </c:pt>
                <c:pt idx="166">
                  <c:v>43.165362480717299</c:v>
                </c:pt>
                <c:pt idx="167">
                  <c:v>50.577882198939541</c:v>
                </c:pt>
                <c:pt idx="168">
                  <c:v>55.297893110378048</c:v>
                </c:pt>
                <c:pt idx="169">
                  <c:v>50.449083982116157</c:v>
                </c:pt>
                <c:pt idx="170">
                  <c:v>44.857343796540945</c:v>
                </c:pt>
                <c:pt idx="171">
                  <c:v>32.787593129248386</c:v>
                </c:pt>
                <c:pt idx="172">
                  <c:v>27.201123247121433</c:v>
                </c:pt>
                <c:pt idx="173">
                  <c:v>23.702044989524499</c:v>
                </c:pt>
                <c:pt idx="174">
                  <c:v>23.678338496170497</c:v>
                </c:pt>
                <c:pt idx="175">
                  <c:v>22.220914187939279</c:v>
                </c:pt>
                <c:pt idx="176">
                  <c:v>25.591881819327465</c:v>
                </c:pt>
                <c:pt idx="177">
                  <c:v>33.477452260234251</c:v>
                </c:pt>
                <c:pt idx="178">
                  <c:v>43.031490294938386</c:v>
                </c:pt>
                <c:pt idx="179">
                  <c:v>50.42261965544499</c:v>
                </c:pt>
                <c:pt idx="180">
                  <c:v>55.119430105438624</c:v>
                </c:pt>
                <c:pt idx="181">
                  <c:v>50.287646090823586</c:v>
                </c:pt>
                <c:pt idx="182">
                  <c:v>44.723181206355349</c:v>
                </c:pt>
                <c:pt idx="183">
                  <c:v>32.687770833980743</c:v>
                </c:pt>
                <c:pt idx="184">
                  <c:v>27.125712478764836</c:v>
                </c:pt>
                <c:pt idx="185">
                  <c:v>23.647014899805523</c:v>
                </c:pt>
                <c:pt idx="186">
                  <c:v>23.626875512429599</c:v>
                </c:pt>
                <c:pt idx="187">
                  <c:v>22.16880178636551</c:v>
                </c:pt>
                <c:pt idx="188">
                  <c:v>25.531171365171112</c:v>
                </c:pt>
                <c:pt idx="189">
                  <c:v>33.384902184289977</c:v>
                </c:pt>
                <c:pt idx="190">
                  <c:v>42.89761810915946</c:v>
                </c:pt>
                <c:pt idx="191">
                  <c:v>50.267357111950439</c:v>
                </c:pt>
                <c:pt idx="192">
                  <c:v>54.940967100499194</c:v>
                </c:pt>
                <c:pt idx="193">
                  <c:v>50.12620819953105</c:v>
                </c:pt>
                <c:pt idx="194">
                  <c:v>44.589018616169746</c:v>
                </c:pt>
                <c:pt idx="195">
                  <c:v>32.587948538713071</c:v>
                </c:pt>
                <c:pt idx="196">
                  <c:v>27.050301710408242</c:v>
                </c:pt>
                <c:pt idx="197">
                  <c:v>23.591984810086529</c:v>
                </c:pt>
                <c:pt idx="198">
                  <c:v>23.575412528688702</c:v>
                </c:pt>
                <c:pt idx="199">
                  <c:v>22.116689384791755</c:v>
                </c:pt>
                <c:pt idx="200">
                  <c:v>25.470460911014779</c:v>
                </c:pt>
                <c:pt idx="201">
                  <c:v>33.292352108345689</c:v>
                </c:pt>
                <c:pt idx="202">
                  <c:v>42.76374592338054</c:v>
                </c:pt>
                <c:pt idx="203">
                  <c:v>50.112094568455881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ECF-4BF2-9D14-A29764525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912560"/>
        <c:axId val="231913120"/>
      </c:lineChart>
      <c:catAx>
        <c:axId val="231912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1913120"/>
        <c:crosses val="autoZero"/>
        <c:auto val="1"/>
        <c:lblAlgn val="ctr"/>
        <c:lblOffset val="100"/>
        <c:noMultiLvlLbl val="0"/>
      </c:catAx>
      <c:valAx>
        <c:axId val="23191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BCM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191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Netherlands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3.9588050529363678E-2"/>
          <c:y val="0.22087272074405143"/>
          <c:w val="0.95503807925648643"/>
          <c:h val="0.65592551808065824"/>
        </c:manualLayout>
      </c:layout>
      <c:barChart>
        <c:barDir val="col"/>
        <c:grouping val="stacked"/>
        <c:varyColors val="0"/>
        <c:ser>
          <c:idx val="7"/>
          <c:order val="1"/>
          <c:tx>
            <c:strRef>
              <c:f>'LCs+Eurostat'!$B$38</c:f>
              <c:strCache>
                <c:ptCount val="1"/>
                <c:pt idx="0">
                  <c:v>Storage injections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'LCs+Eurostat'!$C$27:$GX$28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'LCs+Eurostat'!$C$38:$GX$38</c:f>
              <c:numCache>
                <c:formatCode>General</c:formatCode>
                <c:ptCount val="2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-1.226</c:v>
                </c:pt>
                <c:pt idx="21">
                  <c:v>-0.318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-3.9E-2</c:v>
                </c:pt>
                <c:pt idx="28">
                  <c:v>-1.925</c:v>
                </c:pt>
                <c:pt idx="29">
                  <c:v>-1.6990000000000001</c:v>
                </c:pt>
                <c:pt idx="30">
                  <c:v>-2.0030000000000001</c:v>
                </c:pt>
                <c:pt idx="31">
                  <c:v>-0.49199999999999999</c:v>
                </c:pt>
                <c:pt idx="32">
                  <c:v>-0.36199999999999999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-1.5129999999999999</c:v>
                </c:pt>
                <c:pt idx="40">
                  <c:v>-2.2210000000000001</c:v>
                </c:pt>
                <c:pt idx="41">
                  <c:v>-2.0609999999999999</c:v>
                </c:pt>
                <c:pt idx="42">
                  <c:v>-2.2839999999999998</c:v>
                </c:pt>
                <c:pt idx="43">
                  <c:v>-2.448</c:v>
                </c:pt>
                <c:pt idx="44">
                  <c:v>-1.472</c:v>
                </c:pt>
                <c:pt idx="45">
                  <c:v>-0.14000000000000001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-0.57977635644953374</c:v>
                </c:pt>
                <c:pt idx="53">
                  <c:v>-1.8820167396644225</c:v>
                </c:pt>
                <c:pt idx="54">
                  <c:v>-2.1026367658032168</c:v>
                </c:pt>
                <c:pt idx="55">
                  <c:v>-1.0896978924767269</c:v>
                </c:pt>
                <c:pt idx="56">
                  <c:v>-1.6332882469494927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-1.3635218128185504</c:v>
                </c:pt>
                <c:pt idx="66">
                  <c:v>-0.46225730318719704</c:v>
                </c:pt>
                <c:pt idx="67">
                  <c:v>-1.7547187922680418</c:v>
                </c:pt>
                <c:pt idx="68">
                  <c:v>-1.422498320478522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-0.46946459841513155</c:v>
                </c:pt>
                <c:pt idx="77">
                  <c:v>-1.509491015619113</c:v>
                </c:pt>
                <c:pt idx="78">
                  <c:v>-1.9429918354630111</c:v>
                </c:pt>
                <c:pt idx="79">
                  <c:v>-1.7772355867156553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-7.3026908172922678E-2</c:v>
                </c:pt>
                <c:pt idx="89">
                  <c:v>-0.70998449618315385</c:v>
                </c:pt>
                <c:pt idx="90">
                  <c:v>-0.75487358438296548</c:v>
                </c:pt>
                <c:pt idx="91">
                  <c:v>-1.6945544449106615</c:v>
                </c:pt>
                <c:pt idx="92">
                  <c:v>-2.0500728981752006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-0.66259474141545427</c:v>
                </c:pt>
                <c:pt idx="101">
                  <c:v>0</c:v>
                </c:pt>
                <c:pt idx="102">
                  <c:v>-1.5848492682083335</c:v>
                </c:pt>
                <c:pt idx="103">
                  <c:v>-0.66634667389871494</c:v>
                </c:pt>
                <c:pt idx="104">
                  <c:v>-1.4406236307318929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-0.18796105081598991</c:v>
                </c:pt>
                <c:pt idx="114">
                  <c:v>-2.328639552949034</c:v>
                </c:pt>
                <c:pt idx="115">
                  <c:v>-0.99769107249968081</c:v>
                </c:pt>
                <c:pt idx="116">
                  <c:v>-1.8696986541573182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-1.6263074848816019</c:v>
                </c:pt>
                <c:pt idx="126">
                  <c:v>-1.3608346495761861</c:v>
                </c:pt>
                <c:pt idx="127">
                  <c:v>-0.39489232917124784</c:v>
                </c:pt>
                <c:pt idx="128">
                  <c:v>-1.1214010476886376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-0.97177619065075427</c:v>
                </c:pt>
                <c:pt idx="138">
                  <c:v>0</c:v>
                </c:pt>
                <c:pt idx="139">
                  <c:v>-2.2426013865060148</c:v>
                </c:pt>
                <c:pt idx="140">
                  <c:v>-1.3415233882924997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-1.260285045801979</c:v>
                </c:pt>
                <c:pt idx="151">
                  <c:v>-2.1972510677113206</c:v>
                </c:pt>
                <c:pt idx="152">
                  <c:v>-1.2584887714157589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-0.51985313798739541</c:v>
                </c:pt>
                <c:pt idx="161">
                  <c:v>-0.39566932807339028</c:v>
                </c:pt>
                <c:pt idx="162">
                  <c:v>-1.5822116968158839</c:v>
                </c:pt>
                <c:pt idx="163">
                  <c:v>-2.1006892681591824</c:v>
                </c:pt>
                <c:pt idx="164">
                  <c:v>-1.5910582675808795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-0.5712819484610645</c:v>
                </c:pt>
                <c:pt idx="173">
                  <c:v>-1.0746818877352051</c:v>
                </c:pt>
                <c:pt idx="174">
                  <c:v>-0.72805087635102961</c:v>
                </c:pt>
                <c:pt idx="175">
                  <c:v>-2.0135554299992853</c:v>
                </c:pt>
                <c:pt idx="176">
                  <c:v>-1.5085952689535473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-8.1159380628355704E-2</c:v>
                </c:pt>
                <c:pt idx="185">
                  <c:v>-1.5625055831909369</c:v>
                </c:pt>
                <c:pt idx="186">
                  <c:v>-1.9753814827313074</c:v>
                </c:pt>
                <c:pt idx="187">
                  <c:v>-0.3921917990234991</c:v>
                </c:pt>
                <c:pt idx="188">
                  <c:v>-1.4168165465695954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-7.899956943198605E-2</c:v>
                </c:pt>
                <c:pt idx="197">
                  <c:v>-1.0111580288735302</c:v>
                </c:pt>
                <c:pt idx="198">
                  <c:v>-1.9352035755834707</c:v>
                </c:pt>
                <c:pt idx="199">
                  <c:v>-1.8785140820823079</c:v>
                </c:pt>
                <c:pt idx="200">
                  <c:v>-0.34535779639622644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EC-49EE-95BE-D8863EA251EA}"/>
            </c:ext>
          </c:extLst>
        </c:ser>
        <c:ser>
          <c:idx val="0"/>
          <c:order val="2"/>
          <c:tx>
            <c:strRef>
              <c:f>'LCs+Eurostat'!$B$30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'LCs+Eurostat'!$C$30:$GX$30</c:f>
              <c:numCache>
                <c:formatCode>General</c:formatCode>
                <c:ptCount val="204"/>
                <c:pt idx="0">
                  <c:v>9.5239999999999991</c:v>
                </c:pt>
                <c:pt idx="1">
                  <c:v>7.4809999999999999</c:v>
                </c:pt>
                <c:pt idx="2">
                  <c:v>6.9889999999999999</c:v>
                </c:pt>
                <c:pt idx="3">
                  <c:v>5.133</c:v>
                </c:pt>
                <c:pt idx="4">
                  <c:v>4.5960000000000001</c:v>
                </c:pt>
                <c:pt idx="5">
                  <c:v>3.556</c:v>
                </c:pt>
                <c:pt idx="6">
                  <c:v>3.2080000000000002</c:v>
                </c:pt>
                <c:pt idx="7">
                  <c:v>3.927</c:v>
                </c:pt>
                <c:pt idx="8">
                  <c:v>3.722</c:v>
                </c:pt>
                <c:pt idx="9">
                  <c:v>5.24</c:v>
                </c:pt>
                <c:pt idx="10">
                  <c:v>7.1870000000000003</c:v>
                </c:pt>
                <c:pt idx="11">
                  <c:v>9.6270000000000007</c:v>
                </c:pt>
                <c:pt idx="12">
                  <c:v>10.115</c:v>
                </c:pt>
                <c:pt idx="13">
                  <c:v>9.16</c:v>
                </c:pt>
                <c:pt idx="14">
                  <c:v>6.4980000000000002</c:v>
                </c:pt>
                <c:pt idx="15">
                  <c:v>3.286</c:v>
                </c:pt>
                <c:pt idx="16">
                  <c:v>1.8879999999999999</c:v>
                </c:pt>
                <c:pt idx="17">
                  <c:v>2.2679999999999998</c:v>
                </c:pt>
                <c:pt idx="18">
                  <c:v>1.4790000000000001</c:v>
                </c:pt>
                <c:pt idx="19">
                  <c:v>1.462</c:v>
                </c:pt>
                <c:pt idx="20">
                  <c:v>3.0089999999999999</c:v>
                </c:pt>
                <c:pt idx="21">
                  <c:v>3.7770000000000001</c:v>
                </c:pt>
                <c:pt idx="22">
                  <c:v>4.9829999999999997</c:v>
                </c:pt>
                <c:pt idx="23">
                  <c:v>5.7210000000000001</c:v>
                </c:pt>
                <c:pt idx="24">
                  <c:v>5.6980000000000004</c:v>
                </c:pt>
                <c:pt idx="25">
                  <c:v>5.125</c:v>
                </c:pt>
                <c:pt idx="26">
                  <c:v>2.5169999999999999</c:v>
                </c:pt>
                <c:pt idx="27">
                  <c:v>4.07</c:v>
                </c:pt>
                <c:pt idx="28">
                  <c:v>4.0860000000000003</c:v>
                </c:pt>
                <c:pt idx="29">
                  <c:v>2.9180000000000001</c:v>
                </c:pt>
                <c:pt idx="30">
                  <c:v>3.0179999999999998</c:v>
                </c:pt>
                <c:pt idx="31">
                  <c:v>3.2040000000000002</c:v>
                </c:pt>
                <c:pt idx="32">
                  <c:v>3.3109999999999999</c:v>
                </c:pt>
                <c:pt idx="33">
                  <c:v>3.9870000000000001</c:v>
                </c:pt>
                <c:pt idx="34">
                  <c:v>4.8620000000000001</c:v>
                </c:pt>
                <c:pt idx="35">
                  <c:v>5.2969999999999997</c:v>
                </c:pt>
                <c:pt idx="36">
                  <c:v>4.5270000000000001</c:v>
                </c:pt>
                <c:pt idx="37">
                  <c:v>4.32</c:v>
                </c:pt>
                <c:pt idx="38">
                  <c:v>4.1130000000000004</c:v>
                </c:pt>
                <c:pt idx="39">
                  <c:v>4.1109999999999998</c:v>
                </c:pt>
                <c:pt idx="40">
                  <c:v>3.5979999999999999</c:v>
                </c:pt>
                <c:pt idx="41">
                  <c:v>3.226</c:v>
                </c:pt>
                <c:pt idx="42">
                  <c:v>3.5059999999999998</c:v>
                </c:pt>
                <c:pt idx="43">
                  <c:v>3.73</c:v>
                </c:pt>
                <c:pt idx="44">
                  <c:v>3.37</c:v>
                </c:pt>
                <c:pt idx="45">
                  <c:v>3.665</c:v>
                </c:pt>
                <c:pt idx="46">
                  <c:v>4.1070000000000002</c:v>
                </c:pt>
                <c:pt idx="47">
                  <c:v>4.0780000000000003</c:v>
                </c:pt>
                <c:pt idx="48">
                  <c:v>2.5831081947904364</c:v>
                </c:pt>
                <c:pt idx="49">
                  <c:v>2.5831081947904364</c:v>
                </c:pt>
                <c:pt idx="50">
                  <c:v>2.5831081947904364</c:v>
                </c:pt>
                <c:pt idx="51">
                  <c:v>2.3632646518447458</c:v>
                </c:pt>
                <c:pt idx="52">
                  <c:v>2.2546718493447466</c:v>
                </c:pt>
                <c:pt idx="53">
                  <c:v>2.2546718493447457</c:v>
                </c:pt>
                <c:pt idx="54">
                  <c:v>2.2546718493447462</c:v>
                </c:pt>
                <c:pt idx="55">
                  <c:v>2.2546718493447462</c:v>
                </c:pt>
                <c:pt idx="56">
                  <c:v>2.2546718493447457</c:v>
                </c:pt>
                <c:pt idx="57">
                  <c:v>2.7056062192136952</c:v>
                </c:pt>
                <c:pt idx="58">
                  <c:v>2.5831081947904364</c:v>
                </c:pt>
                <c:pt idx="59">
                  <c:v>2.5831081947904369</c:v>
                </c:pt>
                <c:pt idx="60">
                  <c:v>2.3478765778999411</c:v>
                </c:pt>
                <c:pt idx="61">
                  <c:v>2.3478765778999411</c:v>
                </c:pt>
                <c:pt idx="62">
                  <c:v>2.3478765778999406</c:v>
                </c:pt>
                <c:pt idx="63">
                  <c:v>2.3478765778999411</c:v>
                </c:pt>
                <c:pt idx="64">
                  <c:v>2.0664865558323497</c:v>
                </c:pt>
                <c:pt idx="65">
                  <c:v>2.0664865558323493</c:v>
                </c:pt>
                <c:pt idx="66">
                  <c:v>2.0664865558323493</c:v>
                </c:pt>
                <c:pt idx="67">
                  <c:v>2.0664865558323493</c:v>
                </c:pt>
                <c:pt idx="68">
                  <c:v>2.0664865558323489</c:v>
                </c:pt>
                <c:pt idx="69">
                  <c:v>2.3478765778999411</c:v>
                </c:pt>
                <c:pt idx="70">
                  <c:v>2.3478765778999406</c:v>
                </c:pt>
                <c:pt idx="71">
                  <c:v>2.3478765778999406</c:v>
                </c:pt>
                <c:pt idx="72">
                  <c:v>2.1126449610094444</c:v>
                </c:pt>
                <c:pt idx="73">
                  <c:v>2.1126449610094444</c:v>
                </c:pt>
                <c:pt idx="74">
                  <c:v>2.1126449610094449</c:v>
                </c:pt>
                <c:pt idx="75">
                  <c:v>1.8783012623199524</c:v>
                </c:pt>
                <c:pt idx="76">
                  <c:v>1.8783012623199531</c:v>
                </c:pt>
                <c:pt idx="77">
                  <c:v>1.8783012623199529</c:v>
                </c:pt>
                <c:pt idx="78">
                  <c:v>1.8783012623199531</c:v>
                </c:pt>
                <c:pt idx="79">
                  <c:v>1.8783012623199529</c:v>
                </c:pt>
                <c:pt idx="80">
                  <c:v>1.8783012623199529</c:v>
                </c:pt>
                <c:pt idx="81">
                  <c:v>1.8783012623199529</c:v>
                </c:pt>
                <c:pt idx="82">
                  <c:v>2.1126449610094449</c:v>
                </c:pt>
                <c:pt idx="83">
                  <c:v>2.1126449610094449</c:v>
                </c:pt>
                <c:pt idx="84">
                  <c:v>1.963068776596812</c:v>
                </c:pt>
                <c:pt idx="85">
                  <c:v>1.963068776596812</c:v>
                </c:pt>
                <c:pt idx="86">
                  <c:v>1.963068776596812</c:v>
                </c:pt>
                <c:pt idx="87">
                  <c:v>1.6901159688075558</c:v>
                </c:pt>
                <c:pt idx="88">
                  <c:v>1.6901159688075558</c:v>
                </c:pt>
                <c:pt idx="89">
                  <c:v>1.690115968807556</c:v>
                </c:pt>
                <c:pt idx="90">
                  <c:v>1.690115968807556</c:v>
                </c:pt>
                <c:pt idx="91">
                  <c:v>1.690115968807556</c:v>
                </c:pt>
                <c:pt idx="92">
                  <c:v>1.690115968807556</c:v>
                </c:pt>
                <c:pt idx="93">
                  <c:v>1.690115968807556</c:v>
                </c:pt>
                <c:pt idx="94">
                  <c:v>1.9630687765968118</c:v>
                </c:pt>
                <c:pt idx="95">
                  <c:v>1.9630687765968118</c:v>
                </c:pt>
                <c:pt idx="96">
                  <c:v>1.8134925921841794</c:v>
                </c:pt>
                <c:pt idx="97">
                  <c:v>1.8134925921841794</c:v>
                </c:pt>
                <c:pt idx="98">
                  <c:v>1.8134925921841791</c:v>
                </c:pt>
                <c:pt idx="99">
                  <c:v>1.5704550212774495</c:v>
                </c:pt>
                <c:pt idx="100">
                  <c:v>1.5704550212774495</c:v>
                </c:pt>
                <c:pt idx="101">
                  <c:v>1.5704550212774495</c:v>
                </c:pt>
                <c:pt idx="102">
                  <c:v>1.5704550212774495</c:v>
                </c:pt>
                <c:pt idx="103">
                  <c:v>1.5704550212774495</c:v>
                </c:pt>
                <c:pt idx="104">
                  <c:v>1.5704550212774495</c:v>
                </c:pt>
                <c:pt idx="105">
                  <c:v>1.5704550212774497</c:v>
                </c:pt>
                <c:pt idx="106">
                  <c:v>1.8134925921841794</c:v>
                </c:pt>
                <c:pt idx="107">
                  <c:v>1.8134925921841794</c:v>
                </c:pt>
                <c:pt idx="108">
                  <c:v>1.6639164077715463</c:v>
                </c:pt>
                <c:pt idx="109">
                  <c:v>1.663916407771546</c:v>
                </c:pt>
                <c:pt idx="110">
                  <c:v>1.6639164077715463</c:v>
                </c:pt>
                <c:pt idx="111">
                  <c:v>1.8134925921841794</c:v>
                </c:pt>
                <c:pt idx="112">
                  <c:v>1.4507940737473437</c:v>
                </c:pt>
                <c:pt idx="113">
                  <c:v>1.4507940737473435</c:v>
                </c:pt>
                <c:pt idx="114">
                  <c:v>1.4507940737473435</c:v>
                </c:pt>
                <c:pt idx="115">
                  <c:v>1.4507940737473435</c:v>
                </c:pt>
                <c:pt idx="116">
                  <c:v>1.4507940737473437</c:v>
                </c:pt>
                <c:pt idx="117">
                  <c:v>1.7409528884968124</c:v>
                </c:pt>
                <c:pt idx="118">
                  <c:v>1.6639164077715463</c:v>
                </c:pt>
                <c:pt idx="119">
                  <c:v>1.6639164077715463</c:v>
                </c:pt>
                <c:pt idx="120">
                  <c:v>1.5143402233589138</c:v>
                </c:pt>
                <c:pt idx="121">
                  <c:v>1.5143402233589138</c:v>
                </c:pt>
                <c:pt idx="122">
                  <c:v>1.5143402233589138</c:v>
                </c:pt>
                <c:pt idx="123">
                  <c:v>1.3311331262172372</c:v>
                </c:pt>
                <c:pt idx="124">
                  <c:v>1.331133126217237</c:v>
                </c:pt>
                <c:pt idx="125">
                  <c:v>1.331133126217237</c:v>
                </c:pt>
                <c:pt idx="126">
                  <c:v>1.331133126217237</c:v>
                </c:pt>
                <c:pt idx="127">
                  <c:v>1.331133126217237</c:v>
                </c:pt>
                <c:pt idx="128">
                  <c:v>1.331133126217237</c:v>
                </c:pt>
                <c:pt idx="129">
                  <c:v>1.5973597514606843</c:v>
                </c:pt>
                <c:pt idx="130">
                  <c:v>1.5143402233589138</c:v>
                </c:pt>
                <c:pt idx="131">
                  <c:v>1.5143402233589138</c:v>
                </c:pt>
                <c:pt idx="132">
                  <c:v>1.364764038946281</c:v>
                </c:pt>
                <c:pt idx="133">
                  <c:v>1.364764038946281</c:v>
                </c:pt>
                <c:pt idx="134">
                  <c:v>1.364764038946281</c:v>
                </c:pt>
                <c:pt idx="135">
                  <c:v>1.211472178687131</c:v>
                </c:pt>
                <c:pt idx="136">
                  <c:v>1.2114721786871312</c:v>
                </c:pt>
                <c:pt idx="137">
                  <c:v>1.2114721786871312</c:v>
                </c:pt>
                <c:pt idx="138">
                  <c:v>1.2114721786871312</c:v>
                </c:pt>
                <c:pt idx="139">
                  <c:v>1.211472178687131</c:v>
                </c:pt>
                <c:pt idx="140">
                  <c:v>1.2114721786871312</c:v>
                </c:pt>
                <c:pt idx="141">
                  <c:v>1.211472178687131</c:v>
                </c:pt>
                <c:pt idx="142">
                  <c:v>1.364764038946281</c:v>
                </c:pt>
                <c:pt idx="143">
                  <c:v>1.364764038946281</c:v>
                </c:pt>
                <c:pt idx="144">
                  <c:v>1.3015514908972841</c:v>
                </c:pt>
                <c:pt idx="145">
                  <c:v>1.3015514908972841</c:v>
                </c:pt>
                <c:pt idx="146">
                  <c:v>1.3015514908972841</c:v>
                </c:pt>
                <c:pt idx="147">
                  <c:v>1.0918112311570245</c:v>
                </c:pt>
                <c:pt idx="148">
                  <c:v>1.0918112311570245</c:v>
                </c:pt>
                <c:pt idx="149">
                  <c:v>1.0918112311570245</c:v>
                </c:pt>
                <c:pt idx="150">
                  <c:v>1.0918112311570249</c:v>
                </c:pt>
                <c:pt idx="151">
                  <c:v>1.0918112311570245</c:v>
                </c:pt>
                <c:pt idx="152">
                  <c:v>1.0918112311570245</c:v>
                </c:pt>
                <c:pt idx="153">
                  <c:v>1.3101734773884295</c:v>
                </c:pt>
                <c:pt idx="154">
                  <c:v>1.3015514908972841</c:v>
                </c:pt>
                <c:pt idx="155">
                  <c:v>1.3015514908972841</c:v>
                </c:pt>
                <c:pt idx="156">
                  <c:v>1.2383389428482878</c:v>
                </c:pt>
                <c:pt idx="157">
                  <c:v>1.2383389428482878</c:v>
                </c:pt>
                <c:pt idx="158">
                  <c:v>1.2383389428482878</c:v>
                </c:pt>
                <c:pt idx="159">
                  <c:v>1.0412411927178276</c:v>
                </c:pt>
                <c:pt idx="160">
                  <c:v>1.0412411927178276</c:v>
                </c:pt>
                <c:pt idx="161">
                  <c:v>1.0412411927178276</c:v>
                </c:pt>
                <c:pt idx="162">
                  <c:v>1.0412411927178276</c:v>
                </c:pt>
                <c:pt idx="163">
                  <c:v>1.0412411927178276</c:v>
                </c:pt>
                <c:pt idx="164">
                  <c:v>1.0412411927178276</c:v>
                </c:pt>
                <c:pt idx="165">
                  <c:v>1.0412411927178273</c:v>
                </c:pt>
                <c:pt idx="166">
                  <c:v>1.2383389428482878</c:v>
                </c:pt>
                <c:pt idx="167">
                  <c:v>1.2383389428482878</c:v>
                </c:pt>
                <c:pt idx="168">
                  <c:v>1.1751263947992914</c:v>
                </c:pt>
                <c:pt idx="169">
                  <c:v>1.1751263947992914</c:v>
                </c:pt>
                <c:pt idx="170">
                  <c:v>1.1751263947992914</c:v>
                </c:pt>
                <c:pt idx="171">
                  <c:v>0.99067115427863039</c:v>
                </c:pt>
                <c:pt idx="172">
                  <c:v>0.99067115427863028</c:v>
                </c:pt>
                <c:pt idx="173">
                  <c:v>0.99067115427863028</c:v>
                </c:pt>
                <c:pt idx="174">
                  <c:v>0.99067115427863039</c:v>
                </c:pt>
                <c:pt idx="175">
                  <c:v>0.99067115427863051</c:v>
                </c:pt>
                <c:pt idx="176">
                  <c:v>0.99067115427863051</c:v>
                </c:pt>
                <c:pt idx="177">
                  <c:v>0.99067115427863039</c:v>
                </c:pt>
                <c:pt idx="178">
                  <c:v>1.1751263947992914</c:v>
                </c:pt>
                <c:pt idx="179">
                  <c:v>1.1751263947992914</c:v>
                </c:pt>
                <c:pt idx="180">
                  <c:v>1.1119138467502951</c:v>
                </c:pt>
                <c:pt idx="181">
                  <c:v>1.1119138467502951</c:v>
                </c:pt>
                <c:pt idx="182">
                  <c:v>1.1119138467502951</c:v>
                </c:pt>
                <c:pt idx="183">
                  <c:v>0.94010111583943312</c:v>
                </c:pt>
                <c:pt idx="184">
                  <c:v>0.94010111583943312</c:v>
                </c:pt>
                <c:pt idx="185">
                  <c:v>0.94010111583943312</c:v>
                </c:pt>
                <c:pt idx="186">
                  <c:v>0.94010111583943312</c:v>
                </c:pt>
                <c:pt idx="187">
                  <c:v>0.94010111583943312</c:v>
                </c:pt>
                <c:pt idx="188">
                  <c:v>0.94010111583943312</c:v>
                </c:pt>
                <c:pt idx="189">
                  <c:v>0.94010111583943312</c:v>
                </c:pt>
                <c:pt idx="190">
                  <c:v>1.1119138467502951</c:v>
                </c:pt>
                <c:pt idx="191">
                  <c:v>1.1119138467502951</c:v>
                </c:pt>
                <c:pt idx="192">
                  <c:v>1.0487012987012985</c:v>
                </c:pt>
                <c:pt idx="193">
                  <c:v>1.0487012987012985</c:v>
                </c:pt>
                <c:pt idx="194">
                  <c:v>1.0487012987012985</c:v>
                </c:pt>
                <c:pt idx="195">
                  <c:v>0.88953107740023618</c:v>
                </c:pt>
                <c:pt idx="196">
                  <c:v>0.88953107740023618</c:v>
                </c:pt>
                <c:pt idx="197">
                  <c:v>0.88953107740023618</c:v>
                </c:pt>
                <c:pt idx="198">
                  <c:v>0.88953107740023607</c:v>
                </c:pt>
                <c:pt idx="199">
                  <c:v>0.88953107740023607</c:v>
                </c:pt>
                <c:pt idx="200">
                  <c:v>0.88953107740023618</c:v>
                </c:pt>
                <c:pt idx="201">
                  <c:v>1.0674372928802833</c:v>
                </c:pt>
                <c:pt idx="202">
                  <c:v>1.28092475145634</c:v>
                </c:pt>
                <c:pt idx="203">
                  <c:v>1.0808982683982682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EC-49EE-95BE-D8863EA251EA}"/>
            </c:ext>
          </c:extLst>
        </c:ser>
        <c:ser>
          <c:idx val="6"/>
          <c:order val="3"/>
          <c:tx>
            <c:strRef>
              <c:f>'LCs+Eurostat'!$B$37</c:f>
              <c:strCache>
                <c:ptCount val="1"/>
                <c:pt idx="0">
                  <c:v>Storage withdrawals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'LCs+Eurostat'!$C$27:$GX$28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'LCs+Eurostat'!$C$37:$GX$37</c:f>
              <c:numCache>
                <c:formatCode>General</c:formatCode>
                <c:ptCount val="2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0.52</c:v>
                </c:pt>
                <c:pt idx="23">
                  <c:v>0.754</c:v>
                </c:pt>
                <c:pt idx="24">
                  <c:v>2.4289999999999998</c:v>
                </c:pt>
                <c:pt idx="25">
                  <c:v>1.917</c:v>
                </c:pt>
                <c:pt idx="26">
                  <c:v>2.5510000000000002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0.223</c:v>
                </c:pt>
                <c:pt idx="34">
                  <c:v>2.6259999999999999</c:v>
                </c:pt>
                <c:pt idx="35">
                  <c:v>3.379</c:v>
                </c:pt>
                <c:pt idx="36">
                  <c:v>3.97</c:v>
                </c:pt>
                <c:pt idx="37">
                  <c:v>2.2450000000000001</c:v>
                </c:pt>
                <c:pt idx="38">
                  <c:v>0.26400000000000001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1.448</c:v>
                </c:pt>
                <c:pt idx="47">
                  <c:v>3.012</c:v>
                </c:pt>
                <c:pt idx="48">
                  <c:v>4.0771545091893673</c:v>
                </c:pt>
                <c:pt idx="49">
                  <c:v>1.8119244975391506</c:v>
                </c:pt>
                <c:pt idx="50">
                  <c:v>0.75931868062630903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0.57889039223294692</c:v>
                </c:pt>
                <c:pt idx="59">
                  <c:v>1.0769627899643042</c:v>
                </c:pt>
                <c:pt idx="60">
                  <c:v>3.1104992543310503</c:v>
                </c:pt>
                <c:pt idx="61">
                  <c:v>2.5466271952835369</c:v>
                </c:pt>
                <c:pt idx="62">
                  <c:v>1.2059857471181958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1.0187737845292806</c:v>
                </c:pt>
                <c:pt idx="71">
                  <c:v>2.0078246937015107</c:v>
                </c:pt>
                <c:pt idx="72">
                  <c:v>2.8967567176722309</c:v>
                </c:pt>
                <c:pt idx="73">
                  <c:v>2.1348585844158139</c:v>
                </c:pt>
                <c:pt idx="74">
                  <c:v>1.2507721260721563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0.40491072414825657</c:v>
                </c:pt>
                <c:pt idx="83">
                  <c:v>1.8478880543411038</c:v>
                </c:pt>
                <c:pt idx="84">
                  <c:v>1.9906479977479141</c:v>
                </c:pt>
                <c:pt idx="85">
                  <c:v>1.2896485178021315</c:v>
                </c:pt>
                <c:pt idx="86">
                  <c:v>8.0599996630311033E-2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0.2580114561991298</c:v>
                </c:pt>
                <c:pt idx="95">
                  <c:v>0.98492936905646289</c:v>
                </c:pt>
                <c:pt idx="96">
                  <c:v>2.21668777337741</c:v>
                </c:pt>
                <c:pt idx="97">
                  <c:v>1.5250213672945829</c:v>
                </c:pt>
                <c:pt idx="98">
                  <c:v>0.21862468091994502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0.32907464381675666</c:v>
                </c:pt>
                <c:pt idx="107">
                  <c:v>0.78003465123775495</c:v>
                </c:pt>
                <c:pt idx="108">
                  <c:v>1.6362311711906483</c:v>
                </c:pt>
                <c:pt idx="109">
                  <c:v>1.1616847804611909</c:v>
                </c:pt>
                <c:pt idx="110">
                  <c:v>0.38207285283422854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0.55155370666617332</c:v>
                </c:pt>
                <c:pt idx="119">
                  <c:v>0.99220392662924084</c:v>
                </c:pt>
                <c:pt idx="120">
                  <c:v>1.8159104873327112</c:v>
                </c:pt>
                <c:pt idx="121">
                  <c:v>1.3524669446348705</c:v>
                </c:pt>
                <c:pt idx="122">
                  <c:v>0.59109541020269729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0.75661096116621751</c:v>
                </c:pt>
                <c:pt idx="131">
                  <c:v>1.1869513936713556</c:v>
                </c:pt>
                <c:pt idx="132">
                  <c:v>1.3800447181267188</c:v>
                </c:pt>
                <c:pt idx="133">
                  <c:v>0.9277040234604943</c:v>
                </c:pt>
                <c:pt idx="134">
                  <c:v>0.18457288222312185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0.49099570313373997</c:v>
                </c:pt>
                <c:pt idx="143">
                  <c:v>0.91102634818094819</c:v>
                </c:pt>
                <c:pt idx="144">
                  <c:v>1.5643022803215416</c:v>
                </c:pt>
                <c:pt idx="145">
                  <c:v>1.1230644336869338</c:v>
                </c:pt>
                <c:pt idx="146">
                  <c:v>0.39817368564436606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0.55575863087101052</c:v>
                </c:pt>
                <c:pt idx="155">
                  <c:v>0.96547948846028886</c:v>
                </c:pt>
                <c:pt idx="156">
                  <c:v>1.5636555814591917</c:v>
                </c:pt>
                <c:pt idx="157">
                  <c:v>1.1335205828562005</c:v>
                </c:pt>
                <c:pt idx="158">
                  <c:v>0.42687022800843133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0.58048987036664146</c:v>
                </c:pt>
                <c:pt idx="167">
                  <c:v>0.97990094049798948</c:v>
                </c:pt>
                <c:pt idx="168">
                  <c:v>1.7247229544243079</c:v>
                </c:pt>
                <c:pt idx="169">
                  <c:v>1.1439767320254668</c:v>
                </c:pt>
                <c:pt idx="170">
                  <c:v>0.45556677037249571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0.6052211098622724</c:v>
                </c:pt>
                <c:pt idx="179">
                  <c:v>0.9943223925356901</c:v>
                </c:pt>
                <c:pt idx="180">
                  <c:v>1.5623621837344888</c:v>
                </c:pt>
                <c:pt idx="181">
                  <c:v>1.1544328811947322</c:v>
                </c:pt>
                <c:pt idx="182">
                  <c:v>0.48426331273656054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0.62995234935790201</c:v>
                </c:pt>
                <c:pt idx="191">
                  <c:v>1.0087438445733903</c:v>
                </c:pt>
                <c:pt idx="192">
                  <c:v>1.521683796630497</c:v>
                </c:pt>
                <c:pt idx="193">
                  <c:v>1.124857342122358</c:v>
                </c:pt>
                <c:pt idx="194">
                  <c:v>0.47292816685898575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0.6146519006118929</c:v>
                </c:pt>
                <c:pt idx="203">
                  <c:v>0.98313360836945041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7EC-49EE-95BE-D8863EA251EA}"/>
            </c:ext>
          </c:extLst>
        </c:ser>
        <c:ser>
          <c:idx val="1"/>
          <c:order val="4"/>
          <c:tx>
            <c:strRef>
              <c:f>'LCs+Eurostat'!$B$33</c:f>
              <c:strCache>
                <c:ptCount val="1"/>
                <c:pt idx="0">
                  <c:v>export/import net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'LCs+Eurostat'!$C$33:$GX$33</c:f>
              <c:numCache>
                <c:formatCode>General</c:formatCode>
                <c:ptCount val="204"/>
                <c:pt idx="0">
                  <c:v>-4.5540000000000003</c:v>
                </c:pt>
                <c:pt idx="1">
                  <c:v>-3.2750000000000004</c:v>
                </c:pt>
                <c:pt idx="2">
                  <c:v>-3.1779999999999999</c:v>
                </c:pt>
                <c:pt idx="3">
                  <c:v>-2.1850000000000001</c:v>
                </c:pt>
                <c:pt idx="4">
                  <c:v>-1.9070000000000005</c:v>
                </c:pt>
                <c:pt idx="5">
                  <c:v>-1.2319999999999998</c:v>
                </c:pt>
                <c:pt idx="6">
                  <c:v>-0.75700000000000012</c:v>
                </c:pt>
                <c:pt idx="7">
                  <c:v>-1.1539999999999999</c:v>
                </c:pt>
                <c:pt idx="8">
                  <c:v>-1.2509999999999999</c:v>
                </c:pt>
                <c:pt idx="9">
                  <c:v>-2.149</c:v>
                </c:pt>
                <c:pt idx="10">
                  <c:v>-3.2309999999999994</c:v>
                </c:pt>
                <c:pt idx="11">
                  <c:v>-4.7119999999999997</c:v>
                </c:pt>
                <c:pt idx="12">
                  <c:v>-4.7670000000000003</c:v>
                </c:pt>
                <c:pt idx="13">
                  <c:v>-4.3659999999999997</c:v>
                </c:pt>
                <c:pt idx="14">
                  <c:v>-2.097</c:v>
                </c:pt>
                <c:pt idx="15">
                  <c:v>-0.13899999999999979</c:v>
                </c:pt>
                <c:pt idx="16">
                  <c:v>0.52</c:v>
                </c:pt>
                <c:pt idx="17">
                  <c:v>-0.17799999999999994</c:v>
                </c:pt>
                <c:pt idx="18">
                  <c:v>0.53399999999999981</c:v>
                </c:pt>
                <c:pt idx="19">
                  <c:v>0.65300000000000002</c:v>
                </c:pt>
                <c:pt idx="20">
                  <c:v>0.81</c:v>
                </c:pt>
                <c:pt idx="21">
                  <c:v>8.0999999999999961E-2</c:v>
                </c:pt>
                <c:pt idx="22">
                  <c:v>-1.7269999999999999</c:v>
                </c:pt>
                <c:pt idx="23">
                  <c:v>-2.56</c:v>
                </c:pt>
                <c:pt idx="24">
                  <c:v>-3.0719999999999996</c:v>
                </c:pt>
                <c:pt idx="25">
                  <c:v>-2.4819999999999998</c:v>
                </c:pt>
                <c:pt idx="26">
                  <c:v>-3.03</c:v>
                </c:pt>
                <c:pt idx="27">
                  <c:v>-0.70599999999999996</c:v>
                </c:pt>
                <c:pt idx="28">
                  <c:v>0.17500000000000027</c:v>
                </c:pt>
                <c:pt idx="29">
                  <c:v>0.95899999999999963</c:v>
                </c:pt>
                <c:pt idx="30">
                  <c:v>1.1940000000000004</c:v>
                </c:pt>
                <c:pt idx="31">
                  <c:v>-0.42499999999999982</c:v>
                </c:pt>
                <c:pt idx="32">
                  <c:v>-0.55100000000000016</c:v>
                </c:pt>
                <c:pt idx="33">
                  <c:v>-0.66100000000000048</c:v>
                </c:pt>
                <c:pt idx="34">
                  <c:v>-2.9530000000000003</c:v>
                </c:pt>
                <c:pt idx="35">
                  <c:v>-3.6440000000000001</c:v>
                </c:pt>
                <c:pt idx="36">
                  <c:v>-2.5680000000000005</c:v>
                </c:pt>
                <c:pt idx="37">
                  <c:v>-2.0289999999999999</c:v>
                </c:pt>
                <c:pt idx="38">
                  <c:v>-0.4009999999999998</c:v>
                </c:pt>
                <c:pt idx="39">
                  <c:v>0.871</c:v>
                </c:pt>
                <c:pt idx="40">
                  <c:v>1.3529999999999998</c:v>
                </c:pt>
                <c:pt idx="41">
                  <c:v>1.0929999999999995</c:v>
                </c:pt>
                <c:pt idx="42">
                  <c:v>1.2319999999999998</c:v>
                </c:pt>
                <c:pt idx="43">
                  <c:v>1.0259999999999998</c:v>
                </c:pt>
                <c:pt idx="44">
                  <c:v>0.90100000000000025</c:v>
                </c:pt>
                <c:pt idx="45">
                  <c:v>-0.27799999999999958</c:v>
                </c:pt>
                <c:pt idx="46">
                  <c:v>-1.1710000000000003</c:v>
                </c:pt>
                <c:pt idx="47">
                  <c:v>-1.8520000000000003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EC-49EE-95BE-D8863EA251EA}"/>
            </c:ext>
          </c:extLst>
        </c:ser>
        <c:ser>
          <c:idx val="9"/>
          <c:order val="5"/>
          <c:tx>
            <c:strRef>
              <c:f>'LCs+Eurostat'!$B$40</c:f>
              <c:strCache>
                <c:ptCount val="1"/>
                <c:pt idx="0">
                  <c:v>LNG import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'LCs+Eurostat'!$C$27:$GX$28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'LCs+Eurostat'!$C$40:$GX$40</c:f>
              <c:numCache>
                <c:formatCode>General</c:formatCode>
                <c:ptCount val="204"/>
                <c:pt idx="48">
                  <c:v>0.12074999999999998</c:v>
                </c:pt>
                <c:pt idx="49">
                  <c:v>0.12074999999999998</c:v>
                </c:pt>
                <c:pt idx="50">
                  <c:v>0.12074999999999998</c:v>
                </c:pt>
                <c:pt idx="51">
                  <c:v>0.12074999999999998</c:v>
                </c:pt>
                <c:pt idx="52">
                  <c:v>0.12074999999999998</c:v>
                </c:pt>
                <c:pt idx="53">
                  <c:v>0.12074999999999998</c:v>
                </c:pt>
                <c:pt idx="54">
                  <c:v>0.12074999999999998</c:v>
                </c:pt>
                <c:pt idx="55">
                  <c:v>0.12074999999999998</c:v>
                </c:pt>
                <c:pt idx="56">
                  <c:v>0.12074999999999998</c:v>
                </c:pt>
                <c:pt idx="57">
                  <c:v>0.12074999999999998</c:v>
                </c:pt>
                <c:pt idx="58">
                  <c:v>0.12074999999999998</c:v>
                </c:pt>
                <c:pt idx="59">
                  <c:v>0.12074999999999998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EC-49EE-95BE-D8863EA25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1918720"/>
        <c:axId val="231919280"/>
      </c:barChart>
      <c:lineChart>
        <c:grouping val="standard"/>
        <c:varyColors val="0"/>
        <c:ser>
          <c:idx val="4"/>
          <c:order val="0"/>
          <c:tx>
            <c:strRef>
              <c:f>'LCs+Eurostat'!$B$35</c:f>
              <c:strCache>
                <c:ptCount val="1"/>
                <c:pt idx="0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multiLvlStrRef>
              <c:f>'LCs+Eurostat'!$C$27:$GX$28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'LCs+Eurostat'!$C$35:$GX$35</c:f>
              <c:numCache>
                <c:formatCode>General</c:formatCode>
                <c:ptCount val="204"/>
                <c:pt idx="0">
                  <c:v>4.97</c:v>
                </c:pt>
                <c:pt idx="1">
                  <c:v>4.2060000000000004</c:v>
                </c:pt>
                <c:pt idx="2">
                  <c:v>3.8109999999999999</c:v>
                </c:pt>
                <c:pt idx="3">
                  <c:v>2.948</c:v>
                </c:pt>
                <c:pt idx="4">
                  <c:v>2.6890000000000001</c:v>
                </c:pt>
                <c:pt idx="5">
                  <c:v>2.3239999999999998</c:v>
                </c:pt>
                <c:pt idx="6">
                  <c:v>2.4510000000000001</c:v>
                </c:pt>
                <c:pt idx="7">
                  <c:v>2.7730000000000001</c:v>
                </c:pt>
                <c:pt idx="8">
                  <c:v>2.4710000000000001</c:v>
                </c:pt>
                <c:pt idx="9">
                  <c:v>3.0910000000000002</c:v>
                </c:pt>
                <c:pt idx="10">
                  <c:v>3.956</c:v>
                </c:pt>
                <c:pt idx="11">
                  <c:v>4.915</c:v>
                </c:pt>
                <c:pt idx="12">
                  <c:v>5.3479999999999999</c:v>
                </c:pt>
                <c:pt idx="13">
                  <c:v>4.7939999999999996</c:v>
                </c:pt>
                <c:pt idx="14">
                  <c:v>4.4009999999999998</c:v>
                </c:pt>
                <c:pt idx="15">
                  <c:v>3.1469999999999998</c:v>
                </c:pt>
                <c:pt idx="16">
                  <c:v>2.4079999999999999</c:v>
                </c:pt>
                <c:pt idx="17">
                  <c:v>2.09</c:v>
                </c:pt>
                <c:pt idx="18">
                  <c:v>2.0129999999999999</c:v>
                </c:pt>
                <c:pt idx="19">
                  <c:v>2.1150000000000002</c:v>
                </c:pt>
                <c:pt idx="20">
                  <c:v>2.593</c:v>
                </c:pt>
                <c:pt idx="21">
                  <c:v>3.54</c:v>
                </c:pt>
                <c:pt idx="22">
                  <c:v>3.7759999999999998</c:v>
                </c:pt>
                <c:pt idx="23">
                  <c:v>3.915</c:v>
                </c:pt>
                <c:pt idx="24">
                  <c:v>5.0549999999999997</c:v>
                </c:pt>
                <c:pt idx="25">
                  <c:v>4.5599999999999996</c:v>
                </c:pt>
                <c:pt idx="26">
                  <c:v>2.0379999999999998</c:v>
                </c:pt>
                <c:pt idx="27">
                  <c:v>3.3250000000000002</c:v>
                </c:pt>
                <c:pt idx="28">
                  <c:v>2.3359999999999999</c:v>
                </c:pt>
                <c:pt idx="29">
                  <c:v>2.1779999999999999</c:v>
                </c:pt>
                <c:pt idx="30">
                  <c:v>2.2090000000000001</c:v>
                </c:pt>
                <c:pt idx="31">
                  <c:v>2.2869999999999999</c:v>
                </c:pt>
                <c:pt idx="32">
                  <c:v>2.3980000000000001</c:v>
                </c:pt>
                <c:pt idx="33">
                  <c:v>3.5489999999999999</c:v>
                </c:pt>
                <c:pt idx="34">
                  <c:v>4.5350000000000001</c:v>
                </c:pt>
                <c:pt idx="35">
                  <c:v>5.032</c:v>
                </c:pt>
                <c:pt idx="36">
                  <c:v>5.9290000000000003</c:v>
                </c:pt>
                <c:pt idx="37">
                  <c:v>4.5359999999999996</c:v>
                </c:pt>
                <c:pt idx="38">
                  <c:v>3.976</c:v>
                </c:pt>
                <c:pt idx="39">
                  <c:v>3.4689999999999999</c:v>
                </c:pt>
                <c:pt idx="40">
                  <c:v>2.73</c:v>
                </c:pt>
                <c:pt idx="41">
                  <c:v>2.258</c:v>
                </c:pt>
                <c:pt idx="42">
                  <c:v>2.4540000000000002</c:v>
                </c:pt>
                <c:pt idx="43">
                  <c:v>2.3079999999999998</c:v>
                </c:pt>
                <c:pt idx="44">
                  <c:v>2.7989999999999999</c:v>
                </c:pt>
                <c:pt idx="45">
                  <c:v>3.2469999999999999</c:v>
                </c:pt>
                <c:pt idx="46">
                  <c:v>4.3840000000000003</c:v>
                </c:pt>
                <c:pt idx="47">
                  <c:v>5.2380000000000004</c:v>
                </c:pt>
                <c:pt idx="48">
                  <c:v>4.7520711758560337</c:v>
                </c:pt>
                <c:pt idx="49">
                  <c:v>4.244216241031725</c:v>
                </c:pt>
                <c:pt idx="50">
                  <c:v>3.4098831338203603</c:v>
                </c:pt>
                <c:pt idx="51">
                  <c:v>2.82947749402115</c:v>
                </c:pt>
                <c:pt idx="52">
                  <c:v>2.2853472067093903</c:v>
                </c:pt>
                <c:pt idx="53">
                  <c:v>1.9951443868097851</c:v>
                </c:pt>
                <c:pt idx="54">
                  <c:v>1.9588690343223343</c:v>
                </c:pt>
                <c:pt idx="55">
                  <c:v>2.031419739297236</c:v>
                </c:pt>
                <c:pt idx="56">
                  <c:v>2.1765211492470384</c:v>
                </c:pt>
                <c:pt idx="57">
                  <c:v>2.9020281989960512</c:v>
                </c:pt>
                <c:pt idx="58">
                  <c:v>3.5912598962576134</c:v>
                </c:pt>
                <c:pt idx="59">
                  <c:v>4.0628394785944719</c:v>
                </c:pt>
                <c:pt idx="60">
                  <c:v>4.7520711758560337</c:v>
                </c:pt>
                <c:pt idx="61">
                  <c:v>4.244216241031725</c:v>
                </c:pt>
                <c:pt idx="62">
                  <c:v>3.4098831338203603</c:v>
                </c:pt>
                <c:pt idx="63">
                  <c:v>2.82947749402115</c:v>
                </c:pt>
                <c:pt idx="64">
                  <c:v>2.2853472067093903</c:v>
                </c:pt>
                <c:pt idx="65">
                  <c:v>1.9951443868097851</c:v>
                </c:pt>
                <c:pt idx="66">
                  <c:v>1.9588690343223345</c:v>
                </c:pt>
                <c:pt idx="67">
                  <c:v>2.031419739297236</c:v>
                </c:pt>
                <c:pt idx="68">
                  <c:v>2.1765211492470384</c:v>
                </c:pt>
                <c:pt idx="69">
                  <c:v>2.9020281989960512</c:v>
                </c:pt>
                <c:pt idx="70">
                  <c:v>3.5912598962576134</c:v>
                </c:pt>
                <c:pt idx="71">
                  <c:v>4.0628394785944719</c:v>
                </c:pt>
                <c:pt idx="72">
                  <c:v>4.7520711758560337</c:v>
                </c:pt>
                <c:pt idx="73">
                  <c:v>4.244216241031725</c:v>
                </c:pt>
                <c:pt idx="74">
                  <c:v>3.4098831338203603</c:v>
                </c:pt>
                <c:pt idx="75">
                  <c:v>2.82947749402115</c:v>
                </c:pt>
                <c:pt idx="76">
                  <c:v>2.2853472067093903</c:v>
                </c:pt>
                <c:pt idx="77">
                  <c:v>1.9951443868097851</c:v>
                </c:pt>
                <c:pt idx="78">
                  <c:v>1.9588690343223345</c:v>
                </c:pt>
                <c:pt idx="79">
                  <c:v>2.031419739297236</c:v>
                </c:pt>
                <c:pt idx="80">
                  <c:v>2.1765211492470384</c:v>
                </c:pt>
                <c:pt idx="81">
                  <c:v>2.9020281989960512</c:v>
                </c:pt>
                <c:pt idx="82">
                  <c:v>3.5912598962576134</c:v>
                </c:pt>
                <c:pt idx="83">
                  <c:v>4.0628394785944719</c:v>
                </c:pt>
                <c:pt idx="84">
                  <c:v>4.6481802407030468</c:v>
                </c:pt>
                <c:pt idx="85">
                  <c:v>4.1514281539103548</c:v>
                </c:pt>
                <c:pt idx="86">
                  <c:v>3.3353354398937896</c:v>
                </c:pt>
                <c:pt idx="87">
                  <c:v>2.7676187692735699</c:v>
                </c:pt>
                <c:pt idx="88">
                  <c:v>2.235384390567114</c:v>
                </c:pt>
                <c:pt idx="89">
                  <c:v>1.9515260552570044</c:v>
                </c:pt>
                <c:pt idx="90">
                  <c:v>1.9160437633432408</c:v>
                </c:pt>
                <c:pt idx="91">
                  <c:v>1.9870083471707682</c:v>
                </c:pt>
                <c:pt idx="92">
                  <c:v>2.1289375148258229</c:v>
                </c:pt>
                <c:pt idx="93">
                  <c:v>2.8385833531010976</c:v>
                </c:pt>
                <c:pt idx="94">
                  <c:v>3.5127468994626083</c:v>
                </c:pt>
                <c:pt idx="95">
                  <c:v>3.9740166943415365</c:v>
                </c:pt>
                <c:pt idx="96">
                  <c:v>4.5442893055500599</c:v>
                </c:pt>
                <c:pt idx="97">
                  <c:v>4.0586400667889855</c:v>
                </c:pt>
                <c:pt idx="98">
                  <c:v>3.2607877459672188</c:v>
                </c:pt>
                <c:pt idx="99">
                  <c:v>2.7057600445259902</c:v>
                </c:pt>
                <c:pt idx="100">
                  <c:v>2.1854215744248382</c:v>
                </c:pt>
                <c:pt idx="101">
                  <c:v>1.9079077237042237</c:v>
                </c:pt>
                <c:pt idx="102">
                  <c:v>1.8732184923641468</c:v>
                </c:pt>
                <c:pt idx="103">
                  <c:v>1.9425969550443005</c:v>
                </c:pt>
                <c:pt idx="104">
                  <c:v>2.0813538804046074</c:v>
                </c:pt>
                <c:pt idx="105">
                  <c:v>2.7751385072061434</c:v>
                </c:pt>
                <c:pt idx="106">
                  <c:v>3.4342339026676028</c:v>
                </c:pt>
                <c:pt idx="107">
                  <c:v>3.885193910088601</c:v>
                </c:pt>
                <c:pt idx="108">
                  <c:v>4.4403983703970731</c:v>
                </c:pt>
                <c:pt idx="109">
                  <c:v>3.9658519796676153</c:v>
                </c:pt>
                <c:pt idx="110">
                  <c:v>3.186240052040648</c:v>
                </c:pt>
                <c:pt idx="111">
                  <c:v>2.64390131977841</c:v>
                </c:pt>
                <c:pt idx="112">
                  <c:v>2.1354587582825619</c:v>
                </c:pt>
                <c:pt idx="113">
                  <c:v>1.864289392151443</c:v>
                </c:pt>
                <c:pt idx="114">
                  <c:v>1.8303932213850533</c:v>
                </c:pt>
                <c:pt idx="115">
                  <c:v>1.8981855629178328</c:v>
                </c:pt>
                <c:pt idx="116">
                  <c:v>2.0337702459833924</c:v>
                </c:pt>
                <c:pt idx="117">
                  <c:v>2.7116936613111897</c:v>
                </c:pt>
                <c:pt idx="118">
                  <c:v>3.3557209058725976</c:v>
                </c:pt>
                <c:pt idx="119">
                  <c:v>3.7963711258356656</c:v>
                </c:pt>
                <c:pt idx="120">
                  <c:v>4.3365074352440862</c:v>
                </c:pt>
                <c:pt idx="121">
                  <c:v>3.8730638925462455</c:v>
                </c:pt>
                <c:pt idx="122">
                  <c:v>3.1116923581140772</c:v>
                </c:pt>
                <c:pt idx="123">
                  <c:v>2.5820425950308299</c:v>
                </c:pt>
                <c:pt idx="124">
                  <c:v>2.0854959421402857</c:v>
                </c:pt>
                <c:pt idx="125">
                  <c:v>1.8206710605986622</c:v>
                </c:pt>
                <c:pt idx="126">
                  <c:v>1.7875679504059592</c:v>
                </c:pt>
                <c:pt idx="127">
                  <c:v>1.8537741707913653</c:v>
                </c:pt>
                <c:pt idx="128">
                  <c:v>1.9861866115621769</c:v>
                </c:pt>
                <c:pt idx="129">
                  <c:v>2.648248815416236</c:v>
                </c:pt>
                <c:pt idx="130">
                  <c:v>3.2772079090775921</c:v>
                </c:pt>
                <c:pt idx="131">
                  <c:v>3.7075483415827306</c:v>
                </c:pt>
                <c:pt idx="132">
                  <c:v>4.2326165000910994</c:v>
                </c:pt>
                <c:pt idx="133">
                  <c:v>3.7802758054248753</c:v>
                </c:pt>
                <c:pt idx="134">
                  <c:v>3.0371446641875064</c:v>
                </c:pt>
                <c:pt idx="135">
                  <c:v>2.5201838702832502</c:v>
                </c:pt>
                <c:pt idx="136">
                  <c:v>2.0355331259980098</c:v>
                </c:pt>
                <c:pt idx="137">
                  <c:v>1.7770527290458815</c:v>
                </c:pt>
                <c:pt idx="138">
                  <c:v>1.7447426794268655</c:v>
                </c:pt>
                <c:pt idx="139">
                  <c:v>1.8093627786648976</c:v>
                </c:pt>
                <c:pt idx="140">
                  <c:v>1.9386029771409616</c:v>
                </c:pt>
                <c:pt idx="141">
                  <c:v>2.5848039695212823</c:v>
                </c:pt>
                <c:pt idx="142">
                  <c:v>3.198694912282587</c:v>
                </c:pt>
                <c:pt idx="143">
                  <c:v>3.6187255573297952</c:v>
                </c:pt>
                <c:pt idx="144">
                  <c:v>4.1287255649381125</c:v>
                </c:pt>
                <c:pt idx="145">
                  <c:v>3.6874877183035055</c:v>
                </c:pt>
                <c:pt idx="146">
                  <c:v>2.962596970260936</c:v>
                </c:pt>
                <c:pt idx="147">
                  <c:v>2.4583251455356701</c:v>
                </c:pt>
                <c:pt idx="148">
                  <c:v>1.9855703098557336</c:v>
                </c:pt>
                <c:pt idx="149">
                  <c:v>1.7334343974931008</c:v>
                </c:pt>
                <c:pt idx="150">
                  <c:v>1.7019174084477717</c:v>
                </c:pt>
                <c:pt idx="151">
                  <c:v>1.7649513865384296</c:v>
                </c:pt>
                <c:pt idx="152">
                  <c:v>1.8910193427197461</c:v>
                </c:pt>
                <c:pt idx="153">
                  <c:v>2.5213591236263286</c:v>
                </c:pt>
                <c:pt idx="154">
                  <c:v>3.1201819154875814</c:v>
                </c:pt>
                <c:pt idx="155">
                  <c:v>3.5299027730768597</c:v>
                </c:pt>
                <c:pt idx="156">
                  <c:v>4.0248346297851256</c:v>
                </c:pt>
                <c:pt idx="157">
                  <c:v>3.5946996311821353</c:v>
                </c:pt>
                <c:pt idx="158">
                  <c:v>2.8880492763343653</c:v>
                </c:pt>
                <c:pt idx="159">
                  <c:v>2.3964664207880904</c:v>
                </c:pt>
                <c:pt idx="160">
                  <c:v>1.9356074937134575</c:v>
                </c:pt>
                <c:pt idx="161">
                  <c:v>1.6898160659403201</c:v>
                </c:pt>
                <c:pt idx="162">
                  <c:v>1.6590921374686778</c:v>
                </c:pt>
                <c:pt idx="163">
                  <c:v>1.7205399944119621</c:v>
                </c:pt>
                <c:pt idx="164">
                  <c:v>1.8434357082985309</c:v>
                </c:pt>
                <c:pt idx="165">
                  <c:v>2.4579142777313745</c:v>
                </c:pt>
                <c:pt idx="166">
                  <c:v>3.0416689186925763</c:v>
                </c:pt>
                <c:pt idx="167">
                  <c:v>3.4410799888239243</c:v>
                </c:pt>
                <c:pt idx="168">
                  <c:v>3.9209436946321392</c:v>
                </c:pt>
                <c:pt idx="169">
                  <c:v>3.5019115440607655</c:v>
                </c:pt>
                <c:pt idx="170">
                  <c:v>2.8135015824077945</c:v>
                </c:pt>
                <c:pt idx="171">
                  <c:v>2.3346076960405102</c:v>
                </c:pt>
                <c:pt idx="172">
                  <c:v>1.8856446775711813</c:v>
                </c:pt>
                <c:pt idx="173">
                  <c:v>1.6461977343875394</c:v>
                </c:pt>
                <c:pt idx="174">
                  <c:v>1.6162668664895841</c:v>
                </c:pt>
                <c:pt idx="175">
                  <c:v>1.6761286022854947</c:v>
                </c:pt>
                <c:pt idx="176">
                  <c:v>1.7958520738773156</c:v>
                </c:pt>
                <c:pt idx="177">
                  <c:v>2.3944694318364208</c:v>
                </c:pt>
                <c:pt idx="178">
                  <c:v>2.9631559218975707</c:v>
                </c:pt>
                <c:pt idx="179">
                  <c:v>3.3522572045709893</c:v>
                </c:pt>
                <c:pt idx="180">
                  <c:v>3.8170527594791523</c:v>
                </c:pt>
                <c:pt idx="181">
                  <c:v>3.4091234569393958</c:v>
                </c:pt>
                <c:pt idx="182">
                  <c:v>2.7389538884812237</c:v>
                </c:pt>
                <c:pt idx="183">
                  <c:v>2.2727489712929301</c:v>
                </c:pt>
                <c:pt idx="184">
                  <c:v>1.8356818614289052</c:v>
                </c:pt>
                <c:pt idx="185">
                  <c:v>1.6025794028347586</c:v>
                </c:pt>
                <c:pt idx="186">
                  <c:v>1.5734415955104901</c:v>
                </c:pt>
                <c:pt idx="187">
                  <c:v>1.6317172101590269</c:v>
                </c:pt>
                <c:pt idx="188">
                  <c:v>1.7482684394561001</c:v>
                </c:pt>
                <c:pt idx="189">
                  <c:v>2.3310245859414671</c:v>
                </c:pt>
                <c:pt idx="190">
                  <c:v>2.8846429251025656</c:v>
                </c:pt>
                <c:pt idx="191">
                  <c:v>3.2634344203180539</c:v>
                </c:pt>
                <c:pt idx="192">
                  <c:v>3.7131618243261642</c:v>
                </c:pt>
                <c:pt idx="193">
                  <c:v>3.3163353698180242</c:v>
                </c:pt>
                <c:pt idx="194">
                  <c:v>2.664406194554652</c:v>
                </c:pt>
                <c:pt idx="195">
                  <c:v>2.2108902465453495</c:v>
                </c:pt>
                <c:pt idx="196">
                  <c:v>1.7857190452866285</c:v>
                </c:pt>
                <c:pt idx="197">
                  <c:v>1.5589610712819773</c:v>
                </c:pt>
                <c:pt idx="198">
                  <c:v>1.5306163245313957</c:v>
                </c:pt>
                <c:pt idx="199">
                  <c:v>1.5873058180325585</c:v>
                </c:pt>
                <c:pt idx="200">
                  <c:v>1.7006848050348842</c:v>
                </c:pt>
                <c:pt idx="201">
                  <c:v>2.2675797400465125</c:v>
                </c:pt>
                <c:pt idx="202">
                  <c:v>2.8061299283075591</c:v>
                </c:pt>
                <c:pt idx="203">
                  <c:v>3.1746116360651171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7EC-49EE-95BE-D8863EA25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918720"/>
        <c:axId val="231919280"/>
      </c:lineChart>
      <c:catAx>
        <c:axId val="231918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1919280"/>
        <c:crosses val="autoZero"/>
        <c:auto val="1"/>
        <c:lblAlgn val="ctr"/>
        <c:lblOffset val="100"/>
        <c:noMultiLvlLbl val="0"/>
      </c:catAx>
      <c:valAx>
        <c:axId val="23191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1918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NL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4.5830201356706908E-2"/>
          <c:y val="0.11658733910993421"/>
          <c:w val="0.94476984338775072"/>
          <c:h val="0.72689914411043244"/>
        </c:manualLayout>
      </c:layout>
      <c:barChart>
        <c:barDir val="col"/>
        <c:grouping val="stacked"/>
        <c:varyColors val="0"/>
        <c:ser>
          <c:idx val="7"/>
          <c:order val="1"/>
          <c:tx>
            <c:strRef>
              <c:f>'LCs+Eurostat'!$B$38</c:f>
              <c:strCache>
                <c:ptCount val="1"/>
                <c:pt idx="0">
                  <c:v>Storage injections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 w="9525">
              <a:noFill/>
            </a:ln>
            <a:effectLst/>
          </c:spPr>
          <c:invertIfNegative val="0"/>
          <c:cat>
            <c:multiLvlStrRef>
              <c:f>'LCs+Eurostat'!$C$27:$GX$28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'LCs+Eurostat'!$C$38:$GX$38</c:f>
              <c:numCache>
                <c:formatCode>General</c:formatCode>
                <c:ptCount val="2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-1.226</c:v>
                </c:pt>
                <c:pt idx="21">
                  <c:v>-0.318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-3.9E-2</c:v>
                </c:pt>
                <c:pt idx="28">
                  <c:v>-1.925</c:v>
                </c:pt>
                <c:pt idx="29">
                  <c:v>-1.6990000000000001</c:v>
                </c:pt>
                <c:pt idx="30">
                  <c:v>-2.0030000000000001</c:v>
                </c:pt>
                <c:pt idx="31">
                  <c:v>-0.49199999999999999</c:v>
                </c:pt>
                <c:pt idx="32">
                  <c:v>-0.36199999999999999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-1.5129999999999999</c:v>
                </c:pt>
                <c:pt idx="40">
                  <c:v>-2.2210000000000001</c:v>
                </c:pt>
                <c:pt idx="41">
                  <c:v>-2.0609999999999999</c:v>
                </c:pt>
                <c:pt idx="42">
                  <c:v>-2.2839999999999998</c:v>
                </c:pt>
                <c:pt idx="43">
                  <c:v>-2.448</c:v>
                </c:pt>
                <c:pt idx="44">
                  <c:v>-1.472</c:v>
                </c:pt>
                <c:pt idx="45">
                  <c:v>-0.14000000000000001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-0.57977635644953374</c:v>
                </c:pt>
                <c:pt idx="53">
                  <c:v>-1.8820167396644225</c:v>
                </c:pt>
                <c:pt idx="54">
                  <c:v>-2.1026367658032168</c:v>
                </c:pt>
                <c:pt idx="55">
                  <c:v>-1.0896978924767269</c:v>
                </c:pt>
                <c:pt idx="56">
                  <c:v>-1.6332882469494927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-1.3635218128185504</c:v>
                </c:pt>
                <c:pt idx="66">
                  <c:v>-0.46225730318719704</c:v>
                </c:pt>
                <c:pt idx="67">
                  <c:v>-1.7547187922680418</c:v>
                </c:pt>
                <c:pt idx="68">
                  <c:v>-1.422498320478522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-0.46946459841513155</c:v>
                </c:pt>
                <c:pt idx="77">
                  <c:v>-1.509491015619113</c:v>
                </c:pt>
                <c:pt idx="78">
                  <c:v>-1.9429918354630111</c:v>
                </c:pt>
                <c:pt idx="79">
                  <c:v>-1.7772355867156553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-7.3026908172922678E-2</c:v>
                </c:pt>
                <c:pt idx="89">
                  <c:v>-0.70998449618315385</c:v>
                </c:pt>
                <c:pt idx="90">
                  <c:v>-0.75487358438296548</c:v>
                </c:pt>
                <c:pt idx="91">
                  <c:v>-1.6945544449106615</c:v>
                </c:pt>
                <c:pt idx="92">
                  <c:v>-2.0500728981752006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-0.66259474141545427</c:v>
                </c:pt>
                <c:pt idx="101">
                  <c:v>0</c:v>
                </c:pt>
                <c:pt idx="102">
                  <c:v>-1.5848492682083335</c:v>
                </c:pt>
                <c:pt idx="103">
                  <c:v>-0.66634667389871494</c:v>
                </c:pt>
                <c:pt idx="104">
                  <c:v>-1.4406236307318929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-0.18796105081598991</c:v>
                </c:pt>
                <c:pt idx="114">
                  <c:v>-2.328639552949034</c:v>
                </c:pt>
                <c:pt idx="115">
                  <c:v>-0.99769107249968081</c:v>
                </c:pt>
                <c:pt idx="116">
                  <c:v>-1.8696986541573182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-1.6263074848816019</c:v>
                </c:pt>
                <c:pt idx="126">
                  <c:v>-1.3608346495761861</c:v>
                </c:pt>
                <c:pt idx="127">
                  <c:v>-0.39489232917124784</c:v>
                </c:pt>
                <c:pt idx="128">
                  <c:v>-1.1214010476886376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-0.97177619065075427</c:v>
                </c:pt>
                <c:pt idx="138">
                  <c:v>0</c:v>
                </c:pt>
                <c:pt idx="139">
                  <c:v>-2.2426013865060148</c:v>
                </c:pt>
                <c:pt idx="140">
                  <c:v>-1.3415233882924997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-1.260285045801979</c:v>
                </c:pt>
                <c:pt idx="151">
                  <c:v>-2.1972510677113206</c:v>
                </c:pt>
                <c:pt idx="152">
                  <c:v>-1.2584887714157589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-0.51985313798739541</c:v>
                </c:pt>
                <c:pt idx="161">
                  <c:v>-0.39566932807339028</c:v>
                </c:pt>
                <c:pt idx="162">
                  <c:v>-1.5822116968158839</c:v>
                </c:pt>
                <c:pt idx="163">
                  <c:v>-2.1006892681591824</c:v>
                </c:pt>
                <c:pt idx="164">
                  <c:v>-1.5910582675808795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-0.5712819484610645</c:v>
                </c:pt>
                <c:pt idx="173">
                  <c:v>-1.0746818877352051</c:v>
                </c:pt>
                <c:pt idx="174">
                  <c:v>-0.72805087635102961</c:v>
                </c:pt>
                <c:pt idx="175">
                  <c:v>-2.0135554299992853</c:v>
                </c:pt>
                <c:pt idx="176">
                  <c:v>-1.5085952689535473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-8.1159380628355704E-2</c:v>
                </c:pt>
                <c:pt idx="185">
                  <c:v>-1.5625055831909369</c:v>
                </c:pt>
                <c:pt idx="186">
                  <c:v>-1.9753814827313074</c:v>
                </c:pt>
                <c:pt idx="187">
                  <c:v>-0.3921917990234991</c:v>
                </c:pt>
                <c:pt idx="188">
                  <c:v>-1.4168165465695954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-7.899956943198605E-2</c:v>
                </c:pt>
                <c:pt idx="197">
                  <c:v>-1.0111580288735302</c:v>
                </c:pt>
                <c:pt idx="198">
                  <c:v>-1.9352035755834707</c:v>
                </c:pt>
                <c:pt idx="199">
                  <c:v>-1.8785140820823079</c:v>
                </c:pt>
                <c:pt idx="200">
                  <c:v>-0.34535779639622644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5B-488F-9D50-D7540F14708A}"/>
            </c:ext>
          </c:extLst>
        </c:ser>
        <c:ser>
          <c:idx val="0"/>
          <c:order val="2"/>
          <c:tx>
            <c:strRef>
              <c:f>'LCs+Eurostat'!$B$30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'LCs+Eurostat'!$C$30:$GX$30</c:f>
              <c:numCache>
                <c:formatCode>General</c:formatCode>
                <c:ptCount val="204"/>
                <c:pt idx="0">
                  <c:v>9.5239999999999991</c:v>
                </c:pt>
                <c:pt idx="1">
                  <c:v>7.4809999999999999</c:v>
                </c:pt>
                <c:pt idx="2">
                  <c:v>6.9889999999999999</c:v>
                </c:pt>
                <c:pt idx="3">
                  <c:v>5.133</c:v>
                </c:pt>
                <c:pt idx="4">
                  <c:v>4.5960000000000001</c:v>
                </c:pt>
                <c:pt idx="5">
                  <c:v>3.556</c:v>
                </c:pt>
                <c:pt idx="6">
                  <c:v>3.2080000000000002</c:v>
                </c:pt>
                <c:pt idx="7">
                  <c:v>3.927</c:v>
                </c:pt>
                <c:pt idx="8">
                  <c:v>3.722</c:v>
                </c:pt>
                <c:pt idx="9">
                  <c:v>5.24</c:v>
                </c:pt>
                <c:pt idx="10">
                  <c:v>7.1870000000000003</c:v>
                </c:pt>
                <c:pt idx="11">
                  <c:v>9.6270000000000007</c:v>
                </c:pt>
                <c:pt idx="12">
                  <c:v>10.115</c:v>
                </c:pt>
                <c:pt idx="13">
                  <c:v>9.16</c:v>
                </c:pt>
                <c:pt idx="14">
                  <c:v>6.4980000000000002</c:v>
                </c:pt>
                <c:pt idx="15">
                  <c:v>3.286</c:v>
                </c:pt>
                <c:pt idx="16">
                  <c:v>1.8879999999999999</c:v>
                </c:pt>
                <c:pt idx="17">
                  <c:v>2.2679999999999998</c:v>
                </c:pt>
                <c:pt idx="18">
                  <c:v>1.4790000000000001</c:v>
                </c:pt>
                <c:pt idx="19">
                  <c:v>1.462</c:v>
                </c:pt>
                <c:pt idx="20">
                  <c:v>3.0089999999999999</c:v>
                </c:pt>
                <c:pt idx="21">
                  <c:v>3.7770000000000001</c:v>
                </c:pt>
                <c:pt idx="22">
                  <c:v>4.9829999999999997</c:v>
                </c:pt>
                <c:pt idx="23">
                  <c:v>5.7210000000000001</c:v>
                </c:pt>
                <c:pt idx="24">
                  <c:v>5.6980000000000004</c:v>
                </c:pt>
                <c:pt idx="25">
                  <c:v>5.125</c:v>
                </c:pt>
                <c:pt idx="26">
                  <c:v>2.5169999999999999</c:v>
                </c:pt>
                <c:pt idx="27">
                  <c:v>4.07</c:v>
                </c:pt>
                <c:pt idx="28">
                  <c:v>4.0860000000000003</c:v>
                </c:pt>
                <c:pt idx="29">
                  <c:v>2.9180000000000001</c:v>
                </c:pt>
                <c:pt idx="30">
                  <c:v>3.0179999999999998</c:v>
                </c:pt>
                <c:pt idx="31">
                  <c:v>3.2040000000000002</c:v>
                </c:pt>
                <c:pt idx="32">
                  <c:v>3.3109999999999999</c:v>
                </c:pt>
                <c:pt idx="33">
                  <c:v>3.9870000000000001</c:v>
                </c:pt>
                <c:pt idx="34">
                  <c:v>4.8620000000000001</c:v>
                </c:pt>
                <c:pt idx="35">
                  <c:v>5.2969999999999997</c:v>
                </c:pt>
                <c:pt idx="36">
                  <c:v>4.5270000000000001</c:v>
                </c:pt>
                <c:pt idx="37">
                  <c:v>4.32</c:v>
                </c:pt>
                <c:pt idx="38">
                  <c:v>4.1130000000000004</c:v>
                </c:pt>
                <c:pt idx="39">
                  <c:v>4.1109999999999998</c:v>
                </c:pt>
                <c:pt idx="40">
                  <c:v>3.5979999999999999</c:v>
                </c:pt>
                <c:pt idx="41">
                  <c:v>3.226</c:v>
                </c:pt>
                <c:pt idx="42">
                  <c:v>3.5059999999999998</c:v>
                </c:pt>
                <c:pt idx="43">
                  <c:v>3.73</c:v>
                </c:pt>
                <c:pt idx="44">
                  <c:v>3.37</c:v>
                </c:pt>
                <c:pt idx="45">
                  <c:v>3.665</c:v>
                </c:pt>
                <c:pt idx="46">
                  <c:v>4.1070000000000002</c:v>
                </c:pt>
                <c:pt idx="47">
                  <c:v>4.0780000000000003</c:v>
                </c:pt>
                <c:pt idx="48">
                  <c:v>2.5831081947904364</c:v>
                </c:pt>
                <c:pt idx="49">
                  <c:v>2.5831081947904364</c:v>
                </c:pt>
                <c:pt idx="50">
                  <c:v>2.5831081947904364</c:v>
                </c:pt>
                <c:pt idx="51">
                  <c:v>2.3632646518447458</c:v>
                </c:pt>
                <c:pt idx="52">
                  <c:v>2.2546718493447466</c:v>
                </c:pt>
                <c:pt idx="53">
                  <c:v>2.2546718493447457</c:v>
                </c:pt>
                <c:pt idx="54">
                  <c:v>2.2546718493447462</c:v>
                </c:pt>
                <c:pt idx="55">
                  <c:v>2.2546718493447462</c:v>
                </c:pt>
                <c:pt idx="56">
                  <c:v>2.2546718493447457</c:v>
                </c:pt>
                <c:pt idx="57">
                  <c:v>2.7056062192136952</c:v>
                </c:pt>
                <c:pt idx="58">
                  <c:v>2.5831081947904364</c:v>
                </c:pt>
                <c:pt idx="59">
                  <c:v>2.5831081947904369</c:v>
                </c:pt>
                <c:pt idx="60">
                  <c:v>2.3478765778999411</c:v>
                </c:pt>
                <c:pt idx="61">
                  <c:v>2.3478765778999411</c:v>
                </c:pt>
                <c:pt idx="62">
                  <c:v>2.3478765778999406</c:v>
                </c:pt>
                <c:pt idx="63">
                  <c:v>2.3478765778999411</c:v>
                </c:pt>
                <c:pt idx="64">
                  <c:v>2.0664865558323497</c:v>
                </c:pt>
                <c:pt idx="65">
                  <c:v>2.0664865558323493</c:v>
                </c:pt>
                <c:pt idx="66">
                  <c:v>2.0664865558323493</c:v>
                </c:pt>
                <c:pt idx="67">
                  <c:v>2.0664865558323493</c:v>
                </c:pt>
                <c:pt idx="68">
                  <c:v>2.0664865558323489</c:v>
                </c:pt>
                <c:pt idx="69">
                  <c:v>2.3478765778999411</c:v>
                </c:pt>
                <c:pt idx="70">
                  <c:v>2.3478765778999406</c:v>
                </c:pt>
                <c:pt idx="71">
                  <c:v>2.3478765778999406</c:v>
                </c:pt>
                <c:pt idx="72">
                  <c:v>2.1126449610094444</c:v>
                </c:pt>
                <c:pt idx="73">
                  <c:v>2.1126449610094444</c:v>
                </c:pt>
                <c:pt idx="74">
                  <c:v>2.1126449610094449</c:v>
                </c:pt>
                <c:pt idx="75">
                  <c:v>1.8783012623199524</c:v>
                </c:pt>
                <c:pt idx="76">
                  <c:v>1.8783012623199531</c:v>
                </c:pt>
                <c:pt idx="77">
                  <c:v>1.8783012623199529</c:v>
                </c:pt>
                <c:pt idx="78">
                  <c:v>1.8783012623199531</c:v>
                </c:pt>
                <c:pt idx="79">
                  <c:v>1.8783012623199529</c:v>
                </c:pt>
                <c:pt idx="80">
                  <c:v>1.8783012623199529</c:v>
                </c:pt>
                <c:pt idx="81">
                  <c:v>1.8783012623199529</c:v>
                </c:pt>
                <c:pt idx="82">
                  <c:v>2.1126449610094449</c:v>
                </c:pt>
                <c:pt idx="83">
                  <c:v>2.1126449610094449</c:v>
                </c:pt>
                <c:pt idx="84">
                  <c:v>1.963068776596812</c:v>
                </c:pt>
                <c:pt idx="85">
                  <c:v>1.963068776596812</c:v>
                </c:pt>
                <c:pt idx="86">
                  <c:v>1.963068776596812</c:v>
                </c:pt>
                <c:pt idx="87">
                  <c:v>1.6901159688075558</c:v>
                </c:pt>
                <c:pt idx="88">
                  <c:v>1.6901159688075558</c:v>
                </c:pt>
                <c:pt idx="89">
                  <c:v>1.690115968807556</c:v>
                </c:pt>
                <c:pt idx="90">
                  <c:v>1.690115968807556</c:v>
                </c:pt>
                <c:pt idx="91">
                  <c:v>1.690115968807556</c:v>
                </c:pt>
                <c:pt idx="92">
                  <c:v>1.690115968807556</c:v>
                </c:pt>
                <c:pt idx="93">
                  <c:v>1.690115968807556</c:v>
                </c:pt>
                <c:pt idx="94">
                  <c:v>1.9630687765968118</c:v>
                </c:pt>
                <c:pt idx="95">
                  <c:v>1.9630687765968118</c:v>
                </c:pt>
                <c:pt idx="96">
                  <c:v>1.8134925921841794</c:v>
                </c:pt>
                <c:pt idx="97">
                  <c:v>1.8134925921841794</c:v>
                </c:pt>
                <c:pt idx="98">
                  <c:v>1.8134925921841791</c:v>
                </c:pt>
                <c:pt idx="99">
                  <c:v>1.5704550212774495</c:v>
                </c:pt>
                <c:pt idx="100">
                  <c:v>1.5704550212774495</c:v>
                </c:pt>
                <c:pt idx="101">
                  <c:v>1.5704550212774495</c:v>
                </c:pt>
                <c:pt idx="102">
                  <c:v>1.5704550212774495</c:v>
                </c:pt>
                <c:pt idx="103">
                  <c:v>1.5704550212774495</c:v>
                </c:pt>
                <c:pt idx="104">
                  <c:v>1.5704550212774495</c:v>
                </c:pt>
                <c:pt idx="105">
                  <c:v>1.5704550212774497</c:v>
                </c:pt>
                <c:pt idx="106">
                  <c:v>1.8134925921841794</c:v>
                </c:pt>
                <c:pt idx="107">
                  <c:v>1.8134925921841794</c:v>
                </c:pt>
                <c:pt idx="108">
                  <c:v>1.6639164077715463</c:v>
                </c:pt>
                <c:pt idx="109">
                  <c:v>1.663916407771546</c:v>
                </c:pt>
                <c:pt idx="110">
                  <c:v>1.6639164077715463</c:v>
                </c:pt>
                <c:pt idx="111">
                  <c:v>1.8134925921841794</c:v>
                </c:pt>
                <c:pt idx="112">
                  <c:v>1.4507940737473437</c:v>
                </c:pt>
                <c:pt idx="113">
                  <c:v>1.4507940737473435</c:v>
                </c:pt>
                <c:pt idx="114">
                  <c:v>1.4507940737473435</c:v>
                </c:pt>
                <c:pt idx="115">
                  <c:v>1.4507940737473435</c:v>
                </c:pt>
                <c:pt idx="116">
                  <c:v>1.4507940737473437</c:v>
                </c:pt>
                <c:pt idx="117">
                  <c:v>1.7409528884968124</c:v>
                </c:pt>
                <c:pt idx="118">
                  <c:v>1.6639164077715463</c:v>
                </c:pt>
                <c:pt idx="119">
                  <c:v>1.6639164077715463</c:v>
                </c:pt>
                <c:pt idx="120">
                  <c:v>1.5143402233589138</c:v>
                </c:pt>
                <c:pt idx="121">
                  <c:v>1.5143402233589138</c:v>
                </c:pt>
                <c:pt idx="122">
                  <c:v>1.5143402233589138</c:v>
                </c:pt>
                <c:pt idx="123">
                  <c:v>1.3311331262172372</c:v>
                </c:pt>
                <c:pt idx="124">
                  <c:v>1.331133126217237</c:v>
                </c:pt>
                <c:pt idx="125">
                  <c:v>1.331133126217237</c:v>
                </c:pt>
                <c:pt idx="126">
                  <c:v>1.331133126217237</c:v>
                </c:pt>
                <c:pt idx="127">
                  <c:v>1.331133126217237</c:v>
                </c:pt>
                <c:pt idx="128">
                  <c:v>1.331133126217237</c:v>
                </c:pt>
                <c:pt idx="129">
                  <c:v>1.5973597514606843</c:v>
                </c:pt>
                <c:pt idx="130">
                  <c:v>1.5143402233589138</c:v>
                </c:pt>
                <c:pt idx="131">
                  <c:v>1.5143402233589138</c:v>
                </c:pt>
                <c:pt idx="132">
                  <c:v>1.364764038946281</c:v>
                </c:pt>
                <c:pt idx="133">
                  <c:v>1.364764038946281</c:v>
                </c:pt>
                <c:pt idx="134">
                  <c:v>1.364764038946281</c:v>
                </c:pt>
                <c:pt idx="135">
                  <c:v>1.211472178687131</c:v>
                </c:pt>
                <c:pt idx="136">
                  <c:v>1.2114721786871312</c:v>
                </c:pt>
                <c:pt idx="137">
                  <c:v>1.2114721786871312</c:v>
                </c:pt>
                <c:pt idx="138">
                  <c:v>1.2114721786871312</c:v>
                </c:pt>
                <c:pt idx="139">
                  <c:v>1.211472178687131</c:v>
                </c:pt>
                <c:pt idx="140">
                  <c:v>1.2114721786871312</c:v>
                </c:pt>
                <c:pt idx="141">
                  <c:v>1.211472178687131</c:v>
                </c:pt>
                <c:pt idx="142">
                  <c:v>1.364764038946281</c:v>
                </c:pt>
                <c:pt idx="143">
                  <c:v>1.364764038946281</c:v>
                </c:pt>
                <c:pt idx="144">
                  <c:v>1.3015514908972841</c:v>
                </c:pt>
                <c:pt idx="145">
                  <c:v>1.3015514908972841</c:v>
                </c:pt>
                <c:pt idx="146">
                  <c:v>1.3015514908972841</c:v>
                </c:pt>
                <c:pt idx="147">
                  <c:v>1.0918112311570245</c:v>
                </c:pt>
                <c:pt idx="148">
                  <c:v>1.0918112311570245</c:v>
                </c:pt>
                <c:pt idx="149">
                  <c:v>1.0918112311570245</c:v>
                </c:pt>
                <c:pt idx="150">
                  <c:v>1.0918112311570249</c:v>
                </c:pt>
                <c:pt idx="151">
                  <c:v>1.0918112311570245</c:v>
                </c:pt>
                <c:pt idx="152">
                  <c:v>1.0918112311570245</c:v>
                </c:pt>
                <c:pt idx="153">
                  <c:v>1.3101734773884295</c:v>
                </c:pt>
                <c:pt idx="154">
                  <c:v>1.3015514908972841</c:v>
                </c:pt>
                <c:pt idx="155">
                  <c:v>1.3015514908972841</c:v>
                </c:pt>
                <c:pt idx="156">
                  <c:v>1.2383389428482878</c:v>
                </c:pt>
                <c:pt idx="157">
                  <c:v>1.2383389428482878</c:v>
                </c:pt>
                <c:pt idx="158">
                  <c:v>1.2383389428482878</c:v>
                </c:pt>
                <c:pt idx="159">
                  <c:v>1.0412411927178276</c:v>
                </c:pt>
                <c:pt idx="160">
                  <c:v>1.0412411927178276</c:v>
                </c:pt>
                <c:pt idx="161">
                  <c:v>1.0412411927178276</c:v>
                </c:pt>
                <c:pt idx="162">
                  <c:v>1.0412411927178276</c:v>
                </c:pt>
                <c:pt idx="163">
                  <c:v>1.0412411927178276</c:v>
                </c:pt>
                <c:pt idx="164">
                  <c:v>1.0412411927178276</c:v>
                </c:pt>
                <c:pt idx="165">
                  <c:v>1.0412411927178273</c:v>
                </c:pt>
                <c:pt idx="166">
                  <c:v>1.2383389428482878</c:v>
                </c:pt>
                <c:pt idx="167">
                  <c:v>1.2383389428482878</c:v>
                </c:pt>
                <c:pt idx="168">
                  <c:v>1.1751263947992914</c:v>
                </c:pt>
                <c:pt idx="169">
                  <c:v>1.1751263947992914</c:v>
                </c:pt>
                <c:pt idx="170">
                  <c:v>1.1751263947992914</c:v>
                </c:pt>
                <c:pt idx="171">
                  <c:v>0.99067115427863039</c:v>
                </c:pt>
                <c:pt idx="172">
                  <c:v>0.99067115427863028</c:v>
                </c:pt>
                <c:pt idx="173">
                  <c:v>0.99067115427863028</c:v>
                </c:pt>
                <c:pt idx="174">
                  <c:v>0.99067115427863039</c:v>
                </c:pt>
                <c:pt idx="175">
                  <c:v>0.99067115427863051</c:v>
                </c:pt>
                <c:pt idx="176">
                  <c:v>0.99067115427863051</c:v>
                </c:pt>
                <c:pt idx="177">
                  <c:v>0.99067115427863039</c:v>
                </c:pt>
                <c:pt idx="178">
                  <c:v>1.1751263947992914</c:v>
                </c:pt>
                <c:pt idx="179">
                  <c:v>1.1751263947992914</c:v>
                </c:pt>
                <c:pt idx="180">
                  <c:v>1.1119138467502951</c:v>
                </c:pt>
                <c:pt idx="181">
                  <c:v>1.1119138467502951</c:v>
                </c:pt>
                <c:pt idx="182">
                  <c:v>1.1119138467502951</c:v>
                </c:pt>
                <c:pt idx="183">
                  <c:v>0.94010111583943312</c:v>
                </c:pt>
                <c:pt idx="184">
                  <c:v>0.94010111583943312</c:v>
                </c:pt>
                <c:pt idx="185">
                  <c:v>0.94010111583943312</c:v>
                </c:pt>
                <c:pt idx="186">
                  <c:v>0.94010111583943312</c:v>
                </c:pt>
                <c:pt idx="187">
                  <c:v>0.94010111583943312</c:v>
                </c:pt>
                <c:pt idx="188">
                  <c:v>0.94010111583943312</c:v>
                </c:pt>
                <c:pt idx="189">
                  <c:v>0.94010111583943312</c:v>
                </c:pt>
                <c:pt idx="190">
                  <c:v>1.1119138467502951</c:v>
                </c:pt>
                <c:pt idx="191">
                  <c:v>1.1119138467502951</c:v>
                </c:pt>
                <c:pt idx="192">
                  <c:v>1.0487012987012985</c:v>
                </c:pt>
                <c:pt idx="193">
                  <c:v>1.0487012987012985</c:v>
                </c:pt>
                <c:pt idx="194">
                  <c:v>1.0487012987012985</c:v>
                </c:pt>
                <c:pt idx="195">
                  <c:v>0.88953107740023618</c:v>
                </c:pt>
                <c:pt idx="196">
                  <c:v>0.88953107740023618</c:v>
                </c:pt>
                <c:pt idx="197">
                  <c:v>0.88953107740023618</c:v>
                </c:pt>
                <c:pt idx="198">
                  <c:v>0.88953107740023607</c:v>
                </c:pt>
                <c:pt idx="199">
                  <c:v>0.88953107740023607</c:v>
                </c:pt>
                <c:pt idx="200">
                  <c:v>0.88953107740023618</c:v>
                </c:pt>
                <c:pt idx="201">
                  <c:v>1.0674372928802833</c:v>
                </c:pt>
                <c:pt idx="202">
                  <c:v>1.28092475145634</c:v>
                </c:pt>
                <c:pt idx="203">
                  <c:v>1.0808982683982682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5B-488F-9D50-D7540F14708A}"/>
            </c:ext>
          </c:extLst>
        </c:ser>
        <c:ser>
          <c:idx val="1"/>
          <c:order val="3"/>
          <c:tx>
            <c:strRef>
              <c:f>'LCs+Eurostat'!$B$33</c:f>
              <c:strCache>
                <c:ptCount val="1"/>
                <c:pt idx="0">
                  <c:v>export/import net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'LCs+Eurostat'!$C$33:$GX$33</c:f>
              <c:numCache>
                <c:formatCode>General</c:formatCode>
                <c:ptCount val="204"/>
                <c:pt idx="0">
                  <c:v>-4.5540000000000003</c:v>
                </c:pt>
                <c:pt idx="1">
                  <c:v>-3.2750000000000004</c:v>
                </c:pt>
                <c:pt idx="2">
                  <c:v>-3.1779999999999999</c:v>
                </c:pt>
                <c:pt idx="3">
                  <c:v>-2.1850000000000001</c:v>
                </c:pt>
                <c:pt idx="4">
                  <c:v>-1.9070000000000005</c:v>
                </c:pt>
                <c:pt idx="5">
                  <c:v>-1.2319999999999998</c:v>
                </c:pt>
                <c:pt idx="6">
                  <c:v>-0.75700000000000012</c:v>
                </c:pt>
                <c:pt idx="7">
                  <c:v>-1.1539999999999999</c:v>
                </c:pt>
                <c:pt idx="8">
                  <c:v>-1.2509999999999999</c:v>
                </c:pt>
                <c:pt idx="9">
                  <c:v>-2.149</c:v>
                </c:pt>
                <c:pt idx="10">
                  <c:v>-3.2309999999999994</c:v>
                </c:pt>
                <c:pt idx="11">
                  <c:v>-4.7119999999999997</c:v>
                </c:pt>
                <c:pt idx="12">
                  <c:v>-4.7670000000000003</c:v>
                </c:pt>
                <c:pt idx="13">
                  <c:v>-4.3659999999999997</c:v>
                </c:pt>
                <c:pt idx="14">
                  <c:v>-2.097</c:v>
                </c:pt>
                <c:pt idx="15">
                  <c:v>-0.13899999999999979</c:v>
                </c:pt>
                <c:pt idx="16">
                  <c:v>0.52</c:v>
                </c:pt>
                <c:pt idx="17">
                  <c:v>-0.17799999999999994</c:v>
                </c:pt>
                <c:pt idx="18">
                  <c:v>0.53399999999999981</c:v>
                </c:pt>
                <c:pt idx="19">
                  <c:v>0.65300000000000002</c:v>
                </c:pt>
                <c:pt idx="20">
                  <c:v>0.81</c:v>
                </c:pt>
                <c:pt idx="21">
                  <c:v>8.0999999999999961E-2</c:v>
                </c:pt>
                <c:pt idx="22">
                  <c:v>-1.7269999999999999</c:v>
                </c:pt>
                <c:pt idx="23">
                  <c:v>-2.56</c:v>
                </c:pt>
                <c:pt idx="24">
                  <c:v>-3.0719999999999996</c:v>
                </c:pt>
                <c:pt idx="25">
                  <c:v>-2.4819999999999998</c:v>
                </c:pt>
                <c:pt idx="26">
                  <c:v>-3.03</c:v>
                </c:pt>
                <c:pt idx="27">
                  <c:v>-0.70599999999999996</c:v>
                </c:pt>
                <c:pt idx="28">
                  <c:v>0.17500000000000027</c:v>
                </c:pt>
                <c:pt idx="29">
                  <c:v>0.95899999999999963</c:v>
                </c:pt>
                <c:pt idx="30">
                  <c:v>1.1940000000000004</c:v>
                </c:pt>
                <c:pt idx="31">
                  <c:v>-0.42499999999999982</c:v>
                </c:pt>
                <c:pt idx="32">
                  <c:v>-0.55100000000000016</c:v>
                </c:pt>
                <c:pt idx="33">
                  <c:v>-0.66100000000000048</c:v>
                </c:pt>
                <c:pt idx="34">
                  <c:v>-2.9530000000000003</c:v>
                </c:pt>
                <c:pt idx="35">
                  <c:v>-3.6440000000000001</c:v>
                </c:pt>
                <c:pt idx="36">
                  <c:v>-2.5680000000000005</c:v>
                </c:pt>
                <c:pt idx="37">
                  <c:v>-2.0289999999999999</c:v>
                </c:pt>
                <c:pt idx="38">
                  <c:v>-0.4009999999999998</c:v>
                </c:pt>
                <c:pt idx="39">
                  <c:v>0.871</c:v>
                </c:pt>
                <c:pt idx="40">
                  <c:v>1.3529999999999998</c:v>
                </c:pt>
                <c:pt idx="41">
                  <c:v>1.0929999999999995</c:v>
                </c:pt>
                <c:pt idx="42">
                  <c:v>1.2319999999999998</c:v>
                </c:pt>
                <c:pt idx="43">
                  <c:v>1.0259999999999998</c:v>
                </c:pt>
                <c:pt idx="44">
                  <c:v>0.90100000000000025</c:v>
                </c:pt>
                <c:pt idx="45">
                  <c:v>-0.27799999999999958</c:v>
                </c:pt>
                <c:pt idx="46">
                  <c:v>-1.1710000000000003</c:v>
                </c:pt>
                <c:pt idx="47">
                  <c:v>-1.8520000000000003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5B-488F-9D50-D7540F14708A}"/>
            </c:ext>
          </c:extLst>
        </c:ser>
        <c:ser>
          <c:idx val="2"/>
          <c:order val="4"/>
          <c:tx>
            <c:strRef>
              <c:f>'LCs+Eurostat'!$B$34</c:f>
              <c:strCache>
                <c:ptCount val="1"/>
                <c:pt idx="0">
                  <c:v>pipe export/import net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'LCs+Eurostat'!$C$34:$GX$34</c:f>
              <c:numCache>
                <c:formatCode>General</c:formatCode>
                <c:ptCount val="204"/>
                <c:pt idx="48">
                  <c:v>-2.0289415281237697</c:v>
                </c:pt>
                <c:pt idx="49">
                  <c:v>-0.27156645129786172</c:v>
                </c:pt>
                <c:pt idx="50">
                  <c:v>-5.3293741596385225E-2</c:v>
                </c:pt>
                <c:pt idx="51">
                  <c:v>0.34546284217640411</c:v>
                </c:pt>
                <c:pt idx="52">
                  <c:v>0.48970171381417771</c:v>
                </c:pt>
                <c:pt idx="53">
                  <c:v>1.5017392771294622</c:v>
                </c:pt>
                <c:pt idx="54">
                  <c:v>1.6860839507808048</c:v>
                </c:pt>
                <c:pt idx="55">
                  <c:v>0.74569578242921697</c:v>
                </c:pt>
                <c:pt idx="56">
                  <c:v>1.4343875468517857</c:v>
                </c:pt>
                <c:pt idx="57">
                  <c:v>7.5671979782355958E-2</c:v>
                </c:pt>
                <c:pt idx="58">
                  <c:v>0.30851130923422998</c:v>
                </c:pt>
                <c:pt idx="59">
                  <c:v>0.28201849383973032</c:v>
                </c:pt>
                <c:pt idx="60">
                  <c:v>-0.70630465637495776</c:v>
                </c:pt>
                <c:pt idx="61">
                  <c:v>-0.65028753215175294</c:v>
                </c:pt>
                <c:pt idx="62">
                  <c:v>-0.14397919119777614</c:v>
                </c:pt>
                <c:pt idx="63">
                  <c:v>0.48160091612120892</c:v>
                </c:pt>
                <c:pt idx="64">
                  <c:v>0.21886065087704054</c:v>
                </c:pt>
                <c:pt idx="65">
                  <c:v>1.2921796437959863</c:v>
                </c:pt>
                <c:pt idx="66">
                  <c:v>0.35463978167718224</c:v>
                </c:pt>
                <c:pt idx="67">
                  <c:v>1.7196519757329289</c:v>
                </c:pt>
                <c:pt idx="68">
                  <c:v>1.532532913893212</c:v>
                </c:pt>
                <c:pt idx="69">
                  <c:v>0.55415162109611016</c:v>
                </c:pt>
                <c:pt idx="70">
                  <c:v>0.22460953382839222</c:v>
                </c:pt>
                <c:pt idx="71">
                  <c:v>-0.29286179300697945</c:v>
                </c:pt>
                <c:pt idx="72">
                  <c:v>-0.25733050282564185</c:v>
                </c:pt>
                <c:pt idx="73">
                  <c:v>-3.287304393533752E-3</c:v>
                </c:pt>
                <c:pt idx="74">
                  <c:v>4.6466046738759648E-2</c:v>
                </c:pt>
                <c:pt idx="75">
                  <c:v>0.95117623170119758</c:v>
                </c:pt>
                <c:pt idx="76">
                  <c:v>0.87651054280456875</c:v>
                </c:pt>
                <c:pt idx="77">
                  <c:v>1.6263341401089453</c:v>
                </c:pt>
                <c:pt idx="78">
                  <c:v>2.0235596074653928</c:v>
                </c:pt>
                <c:pt idx="79">
                  <c:v>1.9303540636929379</c:v>
                </c:pt>
                <c:pt idx="80">
                  <c:v>0.29821988692708556</c:v>
                </c:pt>
                <c:pt idx="81">
                  <c:v>1.0237269366760984</c:v>
                </c:pt>
                <c:pt idx="82">
                  <c:v>1.073704211099912</c:v>
                </c:pt>
                <c:pt idx="83">
                  <c:v>0.10230646324392323</c:v>
                </c:pt>
                <c:pt idx="84">
                  <c:v>0.69446346635832112</c:v>
                </c:pt>
                <c:pt idx="85">
                  <c:v>0.89871085951141128</c:v>
                </c:pt>
                <c:pt idx="86">
                  <c:v>1.2916666666666665</c:v>
                </c:pt>
                <c:pt idx="87">
                  <c:v>1.0775028004660141</c:v>
                </c:pt>
                <c:pt idx="88">
                  <c:v>0.61829532993248093</c:v>
                </c:pt>
                <c:pt idx="89">
                  <c:v>0.97139458263260181</c:v>
                </c:pt>
                <c:pt idx="90">
                  <c:v>0.98080137891865027</c:v>
                </c:pt>
                <c:pt idx="91">
                  <c:v>1.9914468232738742</c:v>
                </c:pt>
                <c:pt idx="92">
                  <c:v>2.4888944441934675</c:v>
                </c:pt>
                <c:pt idx="93">
                  <c:v>1.1484673842935416</c:v>
                </c:pt>
                <c:pt idx="94">
                  <c:v>1.2916666666666667</c:v>
                </c:pt>
                <c:pt idx="95">
                  <c:v>1.0260185486882623</c:v>
                </c:pt>
                <c:pt idx="96">
                  <c:v>0.51410893998847063</c:v>
                </c:pt>
                <c:pt idx="97">
                  <c:v>0.7201261073102232</c:v>
                </c:pt>
                <c:pt idx="98">
                  <c:v>1.2286704728630942</c:v>
                </c:pt>
                <c:pt idx="99">
                  <c:v>1.1353050232485407</c:v>
                </c:pt>
                <c:pt idx="100">
                  <c:v>1.277561294562843</c:v>
                </c:pt>
                <c:pt idx="101">
                  <c:v>0.33745270242677394</c:v>
                </c:pt>
                <c:pt idx="102">
                  <c:v>1.8876127392950308</c:v>
                </c:pt>
                <c:pt idx="103">
                  <c:v>1.0384886076655659</c:v>
                </c:pt>
                <c:pt idx="104">
                  <c:v>1.9515224898590511</c:v>
                </c:pt>
                <c:pt idx="105">
                  <c:v>1.2046834859286937</c:v>
                </c:pt>
                <c:pt idx="106">
                  <c:v>1.2916666666666667</c:v>
                </c:pt>
                <c:pt idx="107">
                  <c:v>1.2916666666666667</c:v>
                </c:pt>
                <c:pt idx="108">
                  <c:v>1.140250791434879</c:v>
                </c:pt>
                <c:pt idx="109">
                  <c:v>1.1402507914348783</c:v>
                </c:pt>
                <c:pt idx="110">
                  <c:v>1.140250791434879</c:v>
                </c:pt>
                <c:pt idx="111">
                  <c:v>0.83040872759423068</c:v>
                </c:pt>
                <c:pt idx="112">
                  <c:v>0.68466468453521823</c:v>
                </c:pt>
                <c:pt idx="113">
                  <c:v>0.60145636922008938</c:v>
                </c:pt>
                <c:pt idx="114">
                  <c:v>2.7082387005867448</c:v>
                </c:pt>
                <c:pt idx="115">
                  <c:v>1.4450825616701697</c:v>
                </c:pt>
                <c:pt idx="116">
                  <c:v>2.4526748263933666</c:v>
                </c:pt>
                <c:pt idx="117">
                  <c:v>0.97074077281437732</c:v>
                </c:pt>
                <c:pt idx="118">
                  <c:v>1.1402507914348781</c:v>
                </c:pt>
                <c:pt idx="119">
                  <c:v>1.1402507914348781</c:v>
                </c:pt>
                <c:pt idx="120">
                  <c:v>1.0062567245524612</c:v>
                </c:pt>
                <c:pt idx="121">
                  <c:v>1.0062567245524616</c:v>
                </c:pt>
                <c:pt idx="122">
                  <c:v>1.0062567245524607</c:v>
                </c:pt>
                <c:pt idx="123">
                  <c:v>1.2509094688135927</c:v>
                </c:pt>
                <c:pt idx="124">
                  <c:v>0.75436281592304866</c:v>
                </c:pt>
                <c:pt idx="125">
                  <c:v>2.1158454192630272</c:v>
                </c:pt>
                <c:pt idx="126">
                  <c:v>1.8172694737649082</c:v>
                </c:pt>
                <c:pt idx="127">
                  <c:v>0.91753337374537614</c:v>
                </c:pt>
                <c:pt idx="128">
                  <c:v>1.7764545330335775</c:v>
                </c:pt>
                <c:pt idx="129">
                  <c:v>1.0508890639555517</c:v>
                </c:pt>
                <c:pt idx="130">
                  <c:v>1.0062567245524607</c:v>
                </c:pt>
                <c:pt idx="131">
                  <c:v>1.0062567245524612</c:v>
                </c:pt>
                <c:pt idx="132">
                  <c:v>1.4878077430180996</c:v>
                </c:pt>
                <c:pt idx="133">
                  <c:v>1.4878077430181</c:v>
                </c:pt>
                <c:pt idx="134">
                  <c:v>1.4878077430180996</c:v>
                </c:pt>
                <c:pt idx="135">
                  <c:v>1.3087116915961192</c:v>
                </c:pt>
                <c:pt idx="136">
                  <c:v>0.82406094731087864</c:v>
                </c:pt>
                <c:pt idx="137">
                  <c:v>1.5373567410095046</c:v>
                </c:pt>
                <c:pt idx="138">
                  <c:v>0.53327050073973425</c:v>
                </c:pt>
                <c:pt idx="139">
                  <c:v>2.8404919864837814</c:v>
                </c:pt>
                <c:pt idx="140">
                  <c:v>2.0686541867463299</c:v>
                </c:pt>
                <c:pt idx="141">
                  <c:v>1.3733317908341514</c:v>
                </c:pt>
                <c:pt idx="142">
                  <c:v>1.342935170202566</c:v>
                </c:pt>
                <c:pt idx="143">
                  <c:v>1.342935170202566</c:v>
                </c:pt>
                <c:pt idx="144">
                  <c:v>1.2628717937192868</c:v>
                </c:pt>
                <c:pt idx="145">
                  <c:v>1.2628717937192877</c:v>
                </c:pt>
                <c:pt idx="146">
                  <c:v>1.2628717937192873</c:v>
                </c:pt>
                <c:pt idx="147">
                  <c:v>1.3665139143786456</c:v>
                </c:pt>
                <c:pt idx="148">
                  <c:v>0.89375907869870908</c:v>
                </c:pt>
                <c:pt idx="149">
                  <c:v>0.64162316633607608</c:v>
                </c:pt>
                <c:pt idx="150">
                  <c:v>1.8703912230927258</c:v>
                </c:pt>
                <c:pt idx="151">
                  <c:v>2.8703912230927258</c:v>
                </c:pt>
                <c:pt idx="152">
                  <c:v>2.0576968829784805</c:v>
                </c:pt>
                <c:pt idx="153">
                  <c:v>1.2111856462378996</c:v>
                </c:pt>
                <c:pt idx="154">
                  <c:v>1.2628717937192868</c:v>
                </c:pt>
                <c:pt idx="155">
                  <c:v>1.2628717937192868</c:v>
                </c:pt>
                <c:pt idx="156">
                  <c:v>1.2228401054776465</c:v>
                </c:pt>
                <c:pt idx="157">
                  <c:v>1.222840105477647</c:v>
                </c:pt>
                <c:pt idx="158">
                  <c:v>1.222840105477647</c:v>
                </c:pt>
                <c:pt idx="159">
                  <c:v>1.3552252280702628</c:v>
                </c:pt>
                <c:pt idx="160">
                  <c:v>1.4142194389830263</c:v>
                </c:pt>
                <c:pt idx="161">
                  <c:v>1.0442442012958828</c:v>
                </c:pt>
                <c:pt idx="162">
                  <c:v>2.2000626415667339</c:v>
                </c:pt>
                <c:pt idx="163">
                  <c:v>2.7799880698533164</c:v>
                </c:pt>
                <c:pt idx="164">
                  <c:v>2.3932527831615831</c:v>
                </c:pt>
                <c:pt idx="165">
                  <c:v>1.4166730850135476</c:v>
                </c:pt>
                <c:pt idx="166">
                  <c:v>1.222840105477647</c:v>
                </c:pt>
                <c:pt idx="167">
                  <c:v>1.2228401054776474</c:v>
                </c:pt>
                <c:pt idx="168">
                  <c:v>1.0210943454085399</c:v>
                </c:pt>
                <c:pt idx="169">
                  <c:v>1.1828084172360074</c:v>
                </c:pt>
                <c:pt idx="170">
                  <c:v>1.1828084172360074</c:v>
                </c:pt>
                <c:pt idx="171">
                  <c:v>1.3439365417618805</c:v>
                </c:pt>
                <c:pt idx="172">
                  <c:v>1.4662554717536156</c:v>
                </c:pt>
                <c:pt idx="173">
                  <c:v>1.7302084678441143</c:v>
                </c:pt>
                <c:pt idx="174">
                  <c:v>1.3536465885619839</c:v>
                </c:pt>
                <c:pt idx="175">
                  <c:v>2.6990128780061493</c:v>
                </c:pt>
                <c:pt idx="176">
                  <c:v>2.3137761885522323</c:v>
                </c:pt>
                <c:pt idx="177">
                  <c:v>1.4037982775577911</c:v>
                </c:pt>
                <c:pt idx="178">
                  <c:v>1.1828084172360069</c:v>
                </c:pt>
                <c:pt idx="179">
                  <c:v>1.1828084172360074</c:v>
                </c:pt>
                <c:pt idx="180">
                  <c:v>1.1427767289943684</c:v>
                </c:pt>
                <c:pt idx="181">
                  <c:v>1.1427767289943684</c:v>
                </c:pt>
                <c:pt idx="182">
                  <c:v>1.1427767289943676</c:v>
                </c:pt>
                <c:pt idx="183">
                  <c:v>1.3326478554534968</c:v>
                </c:pt>
                <c:pt idx="184">
                  <c:v>0.9767401262178278</c:v>
                </c:pt>
                <c:pt idx="185">
                  <c:v>2.2249838701862625</c:v>
                </c:pt>
                <c:pt idx="186">
                  <c:v>2.6087219624023641</c:v>
                </c:pt>
                <c:pt idx="187">
                  <c:v>1.0838078933430928</c:v>
                </c:pt>
                <c:pt idx="188">
                  <c:v>2.2249838701862625</c:v>
                </c:pt>
                <c:pt idx="189">
                  <c:v>1.3909234701020339</c:v>
                </c:pt>
                <c:pt idx="190">
                  <c:v>1.1427767289943684</c:v>
                </c:pt>
                <c:pt idx="191">
                  <c:v>1.1427767289943684</c:v>
                </c:pt>
                <c:pt idx="192">
                  <c:v>1.1427767289943687</c:v>
                </c:pt>
                <c:pt idx="193">
                  <c:v>1.1427767289943678</c:v>
                </c:pt>
                <c:pt idx="194">
                  <c:v>1.1427767289943678</c:v>
                </c:pt>
                <c:pt idx="195">
                  <c:v>1.3213591691451132</c:v>
                </c:pt>
                <c:pt idx="196">
                  <c:v>0.97518753731837837</c:v>
                </c:pt>
                <c:pt idx="197">
                  <c:v>1.6805880227552716</c:v>
                </c:pt>
                <c:pt idx="198">
                  <c:v>2.5762888227146306</c:v>
                </c:pt>
                <c:pt idx="199">
                  <c:v>2.5762888227146306</c:v>
                </c:pt>
                <c:pt idx="200">
                  <c:v>1.1565115240308748</c:v>
                </c:pt>
                <c:pt idx="201">
                  <c:v>1.2001424471662292</c:v>
                </c:pt>
                <c:pt idx="202">
                  <c:v>0.91055327623932669</c:v>
                </c:pt>
                <c:pt idx="203">
                  <c:v>1.1105797592973985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85B-488F-9D50-D7540F14708A}"/>
            </c:ext>
          </c:extLst>
        </c:ser>
        <c:ser>
          <c:idx val="9"/>
          <c:order val="5"/>
          <c:tx>
            <c:strRef>
              <c:f>'LCs+Eurostat'!$B$40</c:f>
              <c:strCache>
                <c:ptCount val="1"/>
                <c:pt idx="0">
                  <c:v>LNG import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'LCs+Eurostat'!$C$27:$GX$28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'LCs+Eurostat'!$C$40:$GX$40</c:f>
              <c:numCache>
                <c:formatCode>General</c:formatCode>
                <c:ptCount val="204"/>
                <c:pt idx="48">
                  <c:v>0.12074999999999998</c:v>
                </c:pt>
                <c:pt idx="49">
                  <c:v>0.12074999999999998</c:v>
                </c:pt>
                <c:pt idx="50">
                  <c:v>0.12074999999999998</c:v>
                </c:pt>
                <c:pt idx="51">
                  <c:v>0.12074999999999998</c:v>
                </c:pt>
                <c:pt idx="52">
                  <c:v>0.12074999999999998</c:v>
                </c:pt>
                <c:pt idx="53">
                  <c:v>0.12074999999999998</c:v>
                </c:pt>
                <c:pt idx="54">
                  <c:v>0.12074999999999998</c:v>
                </c:pt>
                <c:pt idx="55">
                  <c:v>0.12074999999999998</c:v>
                </c:pt>
                <c:pt idx="56">
                  <c:v>0.12074999999999998</c:v>
                </c:pt>
                <c:pt idx="57">
                  <c:v>0.12074999999999998</c:v>
                </c:pt>
                <c:pt idx="58">
                  <c:v>0.12074999999999998</c:v>
                </c:pt>
                <c:pt idx="59">
                  <c:v>0.12074999999999998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5B-488F-9D50-D7540F14708A}"/>
            </c:ext>
          </c:extLst>
        </c:ser>
        <c:ser>
          <c:idx val="6"/>
          <c:order val="6"/>
          <c:tx>
            <c:strRef>
              <c:f>'LCs+Eurostat'!$B$37</c:f>
              <c:strCache>
                <c:ptCount val="1"/>
                <c:pt idx="0">
                  <c:v>Storage withdrawals</c:v>
                </c:pt>
              </c:strCache>
            </c:strRef>
          </c:tx>
          <c:spPr>
            <a:solidFill>
              <a:schemeClr val="accent6">
                <a:lumMod val="50000"/>
                <a:alpha val="68000"/>
              </a:schemeClr>
            </a:solidFill>
            <a:ln w="9525">
              <a:noFill/>
            </a:ln>
            <a:effectLst/>
          </c:spPr>
          <c:invertIfNegative val="0"/>
          <c:cat>
            <c:multiLvlStrRef>
              <c:f>'LCs+Eurostat'!$C$27:$GX$28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'LCs+Eurostat'!$C$37:$GX$37</c:f>
              <c:numCache>
                <c:formatCode>General</c:formatCode>
                <c:ptCount val="2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0.52</c:v>
                </c:pt>
                <c:pt idx="23">
                  <c:v>0.754</c:v>
                </c:pt>
                <c:pt idx="24">
                  <c:v>2.4289999999999998</c:v>
                </c:pt>
                <c:pt idx="25">
                  <c:v>1.917</c:v>
                </c:pt>
                <c:pt idx="26">
                  <c:v>2.5510000000000002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0.223</c:v>
                </c:pt>
                <c:pt idx="34">
                  <c:v>2.6259999999999999</c:v>
                </c:pt>
                <c:pt idx="35">
                  <c:v>3.379</c:v>
                </c:pt>
                <c:pt idx="36">
                  <c:v>3.97</c:v>
                </c:pt>
                <c:pt idx="37">
                  <c:v>2.2450000000000001</c:v>
                </c:pt>
                <c:pt idx="38">
                  <c:v>0.26400000000000001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1.448</c:v>
                </c:pt>
                <c:pt idx="47">
                  <c:v>3.012</c:v>
                </c:pt>
                <c:pt idx="48">
                  <c:v>4.0771545091893673</c:v>
                </c:pt>
                <c:pt idx="49">
                  <c:v>1.8119244975391506</c:v>
                </c:pt>
                <c:pt idx="50">
                  <c:v>0.75931868062630903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0.57889039223294692</c:v>
                </c:pt>
                <c:pt idx="59">
                  <c:v>1.0769627899643042</c:v>
                </c:pt>
                <c:pt idx="60">
                  <c:v>3.1104992543310503</c:v>
                </c:pt>
                <c:pt idx="61">
                  <c:v>2.5466271952835369</c:v>
                </c:pt>
                <c:pt idx="62">
                  <c:v>1.2059857471181958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1.0187737845292806</c:v>
                </c:pt>
                <c:pt idx="71">
                  <c:v>2.0078246937015107</c:v>
                </c:pt>
                <c:pt idx="72">
                  <c:v>2.8967567176722309</c:v>
                </c:pt>
                <c:pt idx="73">
                  <c:v>2.1348585844158139</c:v>
                </c:pt>
                <c:pt idx="74">
                  <c:v>1.2507721260721563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0.40491072414825657</c:v>
                </c:pt>
                <c:pt idx="83">
                  <c:v>1.8478880543411038</c:v>
                </c:pt>
                <c:pt idx="84">
                  <c:v>1.9906479977479141</c:v>
                </c:pt>
                <c:pt idx="85">
                  <c:v>1.2896485178021315</c:v>
                </c:pt>
                <c:pt idx="86">
                  <c:v>8.0599996630311033E-2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0.2580114561991298</c:v>
                </c:pt>
                <c:pt idx="95">
                  <c:v>0.98492936905646289</c:v>
                </c:pt>
                <c:pt idx="96">
                  <c:v>2.21668777337741</c:v>
                </c:pt>
                <c:pt idx="97">
                  <c:v>1.5250213672945829</c:v>
                </c:pt>
                <c:pt idx="98">
                  <c:v>0.21862468091994502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0.32907464381675666</c:v>
                </c:pt>
                <c:pt idx="107">
                  <c:v>0.78003465123775495</c:v>
                </c:pt>
                <c:pt idx="108">
                  <c:v>1.6362311711906483</c:v>
                </c:pt>
                <c:pt idx="109">
                  <c:v>1.1616847804611909</c:v>
                </c:pt>
                <c:pt idx="110">
                  <c:v>0.38207285283422854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0.55155370666617332</c:v>
                </c:pt>
                <c:pt idx="119">
                  <c:v>0.99220392662924084</c:v>
                </c:pt>
                <c:pt idx="120">
                  <c:v>1.8159104873327112</c:v>
                </c:pt>
                <c:pt idx="121">
                  <c:v>1.3524669446348705</c:v>
                </c:pt>
                <c:pt idx="122">
                  <c:v>0.59109541020269729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0.75661096116621751</c:v>
                </c:pt>
                <c:pt idx="131">
                  <c:v>1.1869513936713556</c:v>
                </c:pt>
                <c:pt idx="132">
                  <c:v>1.3800447181267188</c:v>
                </c:pt>
                <c:pt idx="133">
                  <c:v>0.9277040234604943</c:v>
                </c:pt>
                <c:pt idx="134">
                  <c:v>0.18457288222312185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0.49099570313373997</c:v>
                </c:pt>
                <c:pt idx="143">
                  <c:v>0.91102634818094819</c:v>
                </c:pt>
                <c:pt idx="144">
                  <c:v>1.5643022803215416</c:v>
                </c:pt>
                <c:pt idx="145">
                  <c:v>1.1230644336869338</c:v>
                </c:pt>
                <c:pt idx="146">
                  <c:v>0.39817368564436606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0.55575863087101052</c:v>
                </c:pt>
                <c:pt idx="155">
                  <c:v>0.96547948846028886</c:v>
                </c:pt>
                <c:pt idx="156">
                  <c:v>1.5636555814591917</c:v>
                </c:pt>
                <c:pt idx="157">
                  <c:v>1.1335205828562005</c:v>
                </c:pt>
                <c:pt idx="158">
                  <c:v>0.42687022800843133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0.58048987036664146</c:v>
                </c:pt>
                <c:pt idx="167">
                  <c:v>0.97990094049798948</c:v>
                </c:pt>
                <c:pt idx="168">
                  <c:v>1.7247229544243079</c:v>
                </c:pt>
                <c:pt idx="169">
                  <c:v>1.1439767320254668</c:v>
                </c:pt>
                <c:pt idx="170">
                  <c:v>0.45556677037249571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0.6052211098622724</c:v>
                </c:pt>
                <c:pt idx="179">
                  <c:v>0.9943223925356901</c:v>
                </c:pt>
                <c:pt idx="180">
                  <c:v>1.5623621837344888</c:v>
                </c:pt>
                <c:pt idx="181">
                  <c:v>1.1544328811947322</c:v>
                </c:pt>
                <c:pt idx="182">
                  <c:v>0.48426331273656054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0.62995234935790201</c:v>
                </c:pt>
                <c:pt idx="191">
                  <c:v>1.0087438445733903</c:v>
                </c:pt>
                <c:pt idx="192">
                  <c:v>1.521683796630497</c:v>
                </c:pt>
                <c:pt idx="193">
                  <c:v>1.124857342122358</c:v>
                </c:pt>
                <c:pt idx="194">
                  <c:v>0.47292816685898575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0.6146519006118929</c:v>
                </c:pt>
                <c:pt idx="203">
                  <c:v>0.98313360836945041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5B-488F-9D50-D7540F147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3380688"/>
        <c:axId val="233381248"/>
      </c:barChart>
      <c:lineChart>
        <c:grouping val="standard"/>
        <c:varyColors val="0"/>
        <c:ser>
          <c:idx val="4"/>
          <c:order val="0"/>
          <c:tx>
            <c:strRef>
              <c:f>'LCs+Eurostat'!$B$35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none"/>
          </c:marker>
          <c:cat>
            <c:multiLvlStrRef>
              <c:f>'LCs+Eurostat'!$C$27:$GX$28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'LCs+Eurostat'!$C$35:$GX$35</c:f>
              <c:numCache>
                <c:formatCode>General</c:formatCode>
                <c:ptCount val="204"/>
                <c:pt idx="0">
                  <c:v>4.97</c:v>
                </c:pt>
                <c:pt idx="1">
                  <c:v>4.2060000000000004</c:v>
                </c:pt>
                <c:pt idx="2">
                  <c:v>3.8109999999999999</c:v>
                </c:pt>
                <c:pt idx="3">
                  <c:v>2.948</c:v>
                </c:pt>
                <c:pt idx="4">
                  <c:v>2.6890000000000001</c:v>
                </c:pt>
                <c:pt idx="5">
                  <c:v>2.3239999999999998</c:v>
                </c:pt>
                <c:pt idx="6">
                  <c:v>2.4510000000000001</c:v>
                </c:pt>
                <c:pt idx="7">
                  <c:v>2.7730000000000001</c:v>
                </c:pt>
                <c:pt idx="8">
                  <c:v>2.4710000000000001</c:v>
                </c:pt>
                <c:pt idx="9">
                  <c:v>3.0910000000000002</c:v>
                </c:pt>
                <c:pt idx="10">
                  <c:v>3.956</c:v>
                </c:pt>
                <c:pt idx="11">
                  <c:v>4.915</c:v>
                </c:pt>
                <c:pt idx="12">
                  <c:v>5.3479999999999999</c:v>
                </c:pt>
                <c:pt idx="13">
                  <c:v>4.7939999999999996</c:v>
                </c:pt>
                <c:pt idx="14">
                  <c:v>4.4009999999999998</c:v>
                </c:pt>
                <c:pt idx="15">
                  <c:v>3.1469999999999998</c:v>
                </c:pt>
                <c:pt idx="16">
                  <c:v>2.4079999999999999</c:v>
                </c:pt>
                <c:pt idx="17">
                  <c:v>2.09</c:v>
                </c:pt>
                <c:pt idx="18">
                  <c:v>2.0129999999999999</c:v>
                </c:pt>
                <c:pt idx="19">
                  <c:v>2.1150000000000002</c:v>
                </c:pt>
                <c:pt idx="20">
                  <c:v>2.593</c:v>
                </c:pt>
                <c:pt idx="21">
                  <c:v>3.54</c:v>
                </c:pt>
                <c:pt idx="22">
                  <c:v>3.7759999999999998</c:v>
                </c:pt>
                <c:pt idx="23">
                  <c:v>3.915</c:v>
                </c:pt>
                <c:pt idx="24">
                  <c:v>5.0549999999999997</c:v>
                </c:pt>
                <c:pt idx="25">
                  <c:v>4.5599999999999996</c:v>
                </c:pt>
                <c:pt idx="26">
                  <c:v>2.0379999999999998</c:v>
                </c:pt>
                <c:pt idx="27">
                  <c:v>3.3250000000000002</c:v>
                </c:pt>
                <c:pt idx="28">
                  <c:v>2.3359999999999999</c:v>
                </c:pt>
                <c:pt idx="29">
                  <c:v>2.1779999999999999</c:v>
                </c:pt>
                <c:pt idx="30">
                  <c:v>2.2090000000000001</c:v>
                </c:pt>
                <c:pt idx="31">
                  <c:v>2.2869999999999999</c:v>
                </c:pt>
                <c:pt idx="32">
                  <c:v>2.3980000000000001</c:v>
                </c:pt>
                <c:pt idx="33">
                  <c:v>3.5489999999999999</c:v>
                </c:pt>
                <c:pt idx="34">
                  <c:v>4.5350000000000001</c:v>
                </c:pt>
                <c:pt idx="35">
                  <c:v>5.032</c:v>
                </c:pt>
                <c:pt idx="36">
                  <c:v>5.9290000000000003</c:v>
                </c:pt>
                <c:pt idx="37">
                  <c:v>4.5359999999999996</c:v>
                </c:pt>
                <c:pt idx="38">
                  <c:v>3.976</c:v>
                </c:pt>
                <c:pt idx="39">
                  <c:v>3.4689999999999999</c:v>
                </c:pt>
                <c:pt idx="40">
                  <c:v>2.73</c:v>
                </c:pt>
                <c:pt idx="41">
                  <c:v>2.258</c:v>
                </c:pt>
                <c:pt idx="42">
                  <c:v>2.4540000000000002</c:v>
                </c:pt>
                <c:pt idx="43">
                  <c:v>2.3079999999999998</c:v>
                </c:pt>
                <c:pt idx="44">
                  <c:v>2.7989999999999999</c:v>
                </c:pt>
                <c:pt idx="45">
                  <c:v>3.2469999999999999</c:v>
                </c:pt>
                <c:pt idx="46">
                  <c:v>4.3840000000000003</c:v>
                </c:pt>
                <c:pt idx="47">
                  <c:v>5.2380000000000004</c:v>
                </c:pt>
                <c:pt idx="48">
                  <c:v>4.7520711758560337</c:v>
                </c:pt>
                <c:pt idx="49">
                  <c:v>4.244216241031725</c:v>
                </c:pt>
                <c:pt idx="50">
                  <c:v>3.4098831338203603</c:v>
                </c:pt>
                <c:pt idx="51">
                  <c:v>2.82947749402115</c:v>
                </c:pt>
                <c:pt idx="52">
                  <c:v>2.2853472067093903</c:v>
                </c:pt>
                <c:pt idx="53">
                  <c:v>1.9951443868097851</c:v>
                </c:pt>
                <c:pt idx="54">
                  <c:v>1.9588690343223343</c:v>
                </c:pt>
                <c:pt idx="55">
                  <c:v>2.031419739297236</c:v>
                </c:pt>
                <c:pt idx="56">
                  <c:v>2.1765211492470384</c:v>
                </c:pt>
                <c:pt idx="57">
                  <c:v>2.9020281989960512</c:v>
                </c:pt>
                <c:pt idx="58">
                  <c:v>3.5912598962576134</c:v>
                </c:pt>
                <c:pt idx="59">
                  <c:v>4.0628394785944719</c:v>
                </c:pt>
                <c:pt idx="60">
                  <c:v>4.7520711758560337</c:v>
                </c:pt>
                <c:pt idx="61">
                  <c:v>4.244216241031725</c:v>
                </c:pt>
                <c:pt idx="62">
                  <c:v>3.4098831338203603</c:v>
                </c:pt>
                <c:pt idx="63">
                  <c:v>2.82947749402115</c:v>
                </c:pt>
                <c:pt idx="64">
                  <c:v>2.2853472067093903</c:v>
                </c:pt>
                <c:pt idx="65">
                  <c:v>1.9951443868097851</c:v>
                </c:pt>
                <c:pt idx="66">
                  <c:v>1.9588690343223345</c:v>
                </c:pt>
                <c:pt idx="67">
                  <c:v>2.031419739297236</c:v>
                </c:pt>
                <c:pt idx="68">
                  <c:v>2.1765211492470384</c:v>
                </c:pt>
                <c:pt idx="69">
                  <c:v>2.9020281989960512</c:v>
                </c:pt>
                <c:pt idx="70">
                  <c:v>3.5912598962576134</c:v>
                </c:pt>
                <c:pt idx="71">
                  <c:v>4.0628394785944719</c:v>
                </c:pt>
                <c:pt idx="72">
                  <c:v>4.7520711758560337</c:v>
                </c:pt>
                <c:pt idx="73">
                  <c:v>4.244216241031725</c:v>
                </c:pt>
                <c:pt idx="74">
                  <c:v>3.4098831338203603</c:v>
                </c:pt>
                <c:pt idx="75">
                  <c:v>2.82947749402115</c:v>
                </c:pt>
                <c:pt idx="76">
                  <c:v>2.2853472067093903</c:v>
                </c:pt>
                <c:pt idx="77">
                  <c:v>1.9951443868097851</c:v>
                </c:pt>
                <c:pt idx="78">
                  <c:v>1.9588690343223345</c:v>
                </c:pt>
                <c:pt idx="79">
                  <c:v>2.031419739297236</c:v>
                </c:pt>
                <c:pt idx="80">
                  <c:v>2.1765211492470384</c:v>
                </c:pt>
                <c:pt idx="81">
                  <c:v>2.9020281989960512</c:v>
                </c:pt>
                <c:pt idx="82">
                  <c:v>3.5912598962576134</c:v>
                </c:pt>
                <c:pt idx="83">
                  <c:v>4.0628394785944719</c:v>
                </c:pt>
                <c:pt idx="84">
                  <c:v>4.6481802407030468</c:v>
                </c:pt>
                <c:pt idx="85">
                  <c:v>4.1514281539103548</c:v>
                </c:pt>
                <c:pt idx="86">
                  <c:v>3.3353354398937896</c:v>
                </c:pt>
                <c:pt idx="87">
                  <c:v>2.7676187692735699</c:v>
                </c:pt>
                <c:pt idx="88">
                  <c:v>2.235384390567114</c:v>
                </c:pt>
                <c:pt idx="89">
                  <c:v>1.9515260552570044</c:v>
                </c:pt>
                <c:pt idx="90">
                  <c:v>1.9160437633432408</c:v>
                </c:pt>
                <c:pt idx="91">
                  <c:v>1.9870083471707682</c:v>
                </c:pt>
                <c:pt idx="92">
                  <c:v>2.1289375148258229</c:v>
                </c:pt>
                <c:pt idx="93">
                  <c:v>2.8385833531010976</c:v>
                </c:pt>
                <c:pt idx="94">
                  <c:v>3.5127468994626083</c:v>
                </c:pt>
                <c:pt idx="95">
                  <c:v>3.9740166943415365</c:v>
                </c:pt>
                <c:pt idx="96">
                  <c:v>4.5442893055500599</c:v>
                </c:pt>
                <c:pt idx="97">
                  <c:v>4.0586400667889855</c:v>
                </c:pt>
                <c:pt idx="98">
                  <c:v>3.2607877459672188</c:v>
                </c:pt>
                <c:pt idx="99">
                  <c:v>2.7057600445259902</c:v>
                </c:pt>
                <c:pt idx="100">
                  <c:v>2.1854215744248382</c:v>
                </c:pt>
                <c:pt idx="101">
                  <c:v>1.9079077237042237</c:v>
                </c:pt>
                <c:pt idx="102">
                  <c:v>1.8732184923641468</c:v>
                </c:pt>
                <c:pt idx="103">
                  <c:v>1.9425969550443005</c:v>
                </c:pt>
                <c:pt idx="104">
                  <c:v>2.0813538804046074</c:v>
                </c:pt>
                <c:pt idx="105">
                  <c:v>2.7751385072061434</c:v>
                </c:pt>
                <c:pt idx="106">
                  <c:v>3.4342339026676028</c:v>
                </c:pt>
                <c:pt idx="107">
                  <c:v>3.885193910088601</c:v>
                </c:pt>
                <c:pt idx="108">
                  <c:v>4.4403983703970731</c:v>
                </c:pt>
                <c:pt idx="109">
                  <c:v>3.9658519796676153</c:v>
                </c:pt>
                <c:pt idx="110">
                  <c:v>3.186240052040648</c:v>
                </c:pt>
                <c:pt idx="111">
                  <c:v>2.64390131977841</c:v>
                </c:pt>
                <c:pt idx="112">
                  <c:v>2.1354587582825619</c:v>
                </c:pt>
                <c:pt idx="113">
                  <c:v>1.864289392151443</c:v>
                </c:pt>
                <c:pt idx="114">
                  <c:v>1.8303932213850533</c:v>
                </c:pt>
                <c:pt idx="115">
                  <c:v>1.8981855629178328</c:v>
                </c:pt>
                <c:pt idx="116">
                  <c:v>2.0337702459833924</c:v>
                </c:pt>
                <c:pt idx="117">
                  <c:v>2.7116936613111897</c:v>
                </c:pt>
                <c:pt idx="118">
                  <c:v>3.3557209058725976</c:v>
                </c:pt>
                <c:pt idx="119">
                  <c:v>3.7963711258356656</c:v>
                </c:pt>
                <c:pt idx="120">
                  <c:v>4.3365074352440862</c:v>
                </c:pt>
                <c:pt idx="121">
                  <c:v>3.8730638925462455</c:v>
                </c:pt>
                <c:pt idx="122">
                  <c:v>3.1116923581140772</c:v>
                </c:pt>
                <c:pt idx="123">
                  <c:v>2.5820425950308299</c:v>
                </c:pt>
                <c:pt idx="124">
                  <c:v>2.0854959421402857</c:v>
                </c:pt>
                <c:pt idx="125">
                  <c:v>1.8206710605986622</c:v>
                </c:pt>
                <c:pt idx="126">
                  <c:v>1.7875679504059592</c:v>
                </c:pt>
                <c:pt idx="127">
                  <c:v>1.8537741707913653</c:v>
                </c:pt>
                <c:pt idx="128">
                  <c:v>1.9861866115621769</c:v>
                </c:pt>
                <c:pt idx="129">
                  <c:v>2.648248815416236</c:v>
                </c:pt>
                <c:pt idx="130">
                  <c:v>3.2772079090775921</c:v>
                </c:pt>
                <c:pt idx="131">
                  <c:v>3.7075483415827306</c:v>
                </c:pt>
                <c:pt idx="132">
                  <c:v>4.2326165000910994</c:v>
                </c:pt>
                <c:pt idx="133">
                  <c:v>3.7802758054248753</c:v>
                </c:pt>
                <c:pt idx="134">
                  <c:v>3.0371446641875064</c:v>
                </c:pt>
                <c:pt idx="135">
                  <c:v>2.5201838702832502</c:v>
                </c:pt>
                <c:pt idx="136">
                  <c:v>2.0355331259980098</c:v>
                </c:pt>
                <c:pt idx="137">
                  <c:v>1.7770527290458815</c:v>
                </c:pt>
                <c:pt idx="138">
                  <c:v>1.7447426794268655</c:v>
                </c:pt>
                <c:pt idx="139">
                  <c:v>1.8093627786648976</c:v>
                </c:pt>
                <c:pt idx="140">
                  <c:v>1.9386029771409616</c:v>
                </c:pt>
                <c:pt idx="141">
                  <c:v>2.5848039695212823</c:v>
                </c:pt>
                <c:pt idx="142">
                  <c:v>3.198694912282587</c:v>
                </c:pt>
                <c:pt idx="143">
                  <c:v>3.6187255573297952</c:v>
                </c:pt>
                <c:pt idx="144">
                  <c:v>4.1287255649381125</c:v>
                </c:pt>
                <c:pt idx="145">
                  <c:v>3.6874877183035055</c:v>
                </c:pt>
                <c:pt idx="146">
                  <c:v>2.962596970260936</c:v>
                </c:pt>
                <c:pt idx="147">
                  <c:v>2.4583251455356701</c:v>
                </c:pt>
                <c:pt idx="148">
                  <c:v>1.9855703098557336</c:v>
                </c:pt>
                <c:pt idx="149">
                  <c:v>1.7334343974931008</c:v>
                </c:pt>
                <c:pt idx="150">
                  <c:v>1.7019174084477717</c:v>
                </c:pt>
                <c:pt idx="151">
                  <c:v>1.7649513865384296</c:v>
                </c:pt>
                <c:pt idx="152">
                  <c:v>1.8910193427197461</c:v>
                </c:pt>
                <c:pt idx="153">
                  <c:v>2.5213591236263286</c:v>
                </c:pt>
                <c:pt idx="154">
                  <c:v>3.1201819154875814</c:v>
                </c:pt>
                <c:pt idx="155">
                  <c:v>3.5299027730768597</c:v>
                </c:pt>
                <c:pt idx="156">
                  <c:v>4.0248346297851256</c:v>
                </c:pt>
                <c:pt idx="157">
                  <c:v>3.5946996311821353</c:v>
                </c:pt>
                <c:pt idx="158">
                  <c:v>2.8880492763343653</c:v>
                </c:pt>
                <c:pt idx="159">
                  <c:v>2.3964664207880904</c:v>
                </c:pt>
                <c:pt idx="160">
                  <c:v>1.9356074937134575</c:v>
                </c:pt>
                <c:pt idx="161">
                  <c:v>1.6898160659403201</c:v>
                </c:pt>
                <c:pt idx="162">
                  <c:v>1.6590921374686778</c:v>
                </c:pt>
                <c:pt idx="163">
                  <c:v>1.7205399944119621</c:v>
                </c:pt>
                <c:pt idx="164">
                  <c:v>1.8434357082985309</c:v>
                </c:pt>
                <c:pt idx="165">
                  <c:v>2.4579142777313745</c:v>
                </c:pt>
                <c:pt idx="166">
                  <c:v>3.0416689186925763</c:v>
                </c:pt>
                <c:pt idx="167">
                  <c:v>3.4410799888239243</c:v>
                </c:pt>
                <c:pt idx="168">
                  <c:v>3.9209436946321392</c:v>
                </c:pt>
                <c:pt idx="169">
                  <c:v>3.5019115440607655</c:v>
                </c:pt>
                <c:pt idx="170">
                  <c:v>2.8135015824077945</c:v>
                </c:pt>
                <c:pt idx="171">
                  <c:v>2.3346076960405102</c:v>
                </c:pt>
                <c:pt idx="172">
                  <c:v>1.8856446775711813</c:v>
                </c:pt>
                <c:pt idx="173">
                  <c:v>1.6461977343875394</c:v>
                </c:pt>
                <c:pt idx="174">
                  <c:v>1.6162668664895841</c:v>
                </c:pt>
                <c:pt idx="175">
                  <c:v>1.6761286022854947</c:v>
                </c:pt>
                <c:pt idx="176">
                  <c:v>1.7958520738773156</c:v>
                </c:pt>
                <c:pt idx="177">
                  <c:v>2.3944694318364208</c:v>
                </c:pt>
                <c:pt idx="178">
                  <c:v>2.9631559218975707</c:v>
                </c:pt>
                <c:pt idx="179">
                  <c:v>3.3522572045709893</c:v>
                </c:pt>
                <c:pt idx="180">
                  <c:v>3.8170527594791523</c:v>
                </c:pt>
                <c:pt idx="181">
                  <c:v>3.4091234569393958</c:v>
                </c:pt>
                <c:pt idx="182">
                  <c:v>2.7389538884812237</c:v>
                </c:pt>
                <c:pt idx="183">
                  <c:v>2.2727489712929301</c:v>
                </c:pt>
                <c:pt idx="184">
                  <c:v>1.8356818614289052</c:v>
                </c:pt>
                <c:pt idx="185">
                  <c:v>1.6025794028347586</c:v>
                </c:pt>
                <c:pt idx="186">
                  <c:v>1.5734415955104901</c:v>
                </c:pt>
                <c:pt idx="187">
                  <c:v>1.6317172101590269</c:v>
                </c:pt>
                <c:pt idx="188">
                  <c:v>1.7482684394561001</c:v>
                </c:pt>
                <c:pt idx="189">
                  <c:v>2.3310245859414671</c:v>
                </c:pt>
                <c:pt idx="190">
                  <c:v>2.8846429251025656</c:v>
                </c:pt>
                <c:pt idx="191">
                  <c:v>3.2634344203180539</c:v>
                </c:pt>
                <c:pt idx="192">
                  <c:v>3.7131618243261642</c:v>
                </c:pt>
                <c:pt idx="193">
                  <c:v>3.3163353698180242</c:v>
                </c:pt>
                <c:pt idx="194">
                  <c:v>2.664406194554652</c:v>
                </c:pt>
                <c:pt idx="195">
                  <c:v>2.2108902465453495</c:v>
                </c:pt>
                <c:pt idx="196">
                  <c:v>1.7857190452866285</c:v>
                </c:pt>
                <c:pt idx="197">
                  <c:v>1.5589610712819773</c:v>
                </c:pt>
                <c:pt idx="198">
                  <c:v>1.5306163245313957</c:v>
                </c:pt>
                <c:pt idx="199">
                  <c:v>1.5873058180325585</c:v>
                </c:pt>
                <c:pt idx="200">
                  <c:v>1.7006848050348842</c:v>
                </c:pt>
                <c:pt idx="201">
                  <c:v>2.2675797400465125</c:v>
                </c:pt>
                <c:pt idx="202">
                  <c:v>2.8061299283075591</c:v>
                </c:pt>
                <c:pt idx="203">
                  <c:v>3.1746116360651171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85B-488F-9D50-D7540F147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380688"/>
        <c:axId val="233381248"/>
      </c:lineChart>
      <c:catAx>
        <c:axId val="233380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3381248"/>
        <c:crosses val="autoZero"/>
        <c:auto val="1"/>
        <c:lblAlgn val="ctr"/>
        <c:lblOffset val="100"/>
        <c:noMultiLvlLbl val="0"/>
      </c:catAx>
      <c:valAx>
        <c:axId val="233381248"/>
        <c:scaling>
          <c:orientation val="minMax"/>
          <c:max val="14"/>
          <c:min val="-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BCM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338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 2015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LDCs!$E$4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LDCs!$D$5:$D$16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LDCs!$E$5:$E$16</c:f>
              <c:numCache>
                <c:formatCode>0.000</c:formatCode>
                <c:ptCount val="12"/>
                <c:pt idx="0">
                  <c:v>0.65501527924939718</c:v>
                </c:pt>
                <c:pt idx="1">
                  <c:v>0.65501527924939718</c:v>
                </c:pt>
                <c:pt idx="2">
                  <c:v>0.65501527924939718</c:v>
                </c:pt>
                <c:pt idx="3">
                  <c:v>0.65501527924939718</c:v>
                </c:pt>
                <c:pt idx="4">
                  <c:v>0.65501527924939718</c:v>
                </c:pt>
                <c:pt idx="5">
                  <c:v>0.65501527924939718</c:v>
                </c:pt>
                <c:pt idx="6">
                  <c:v>0.65501527924939718</c:v>
                </c:pt>
                <c:pt idx="7">
                  <c:v>0.65501527924939718</c:v>
                </c:pt>
                <c:pt idx="8">
                  <c:v>0.65501527924939718</c:v>
                </c:pt>
                <c:pt idx="9">
                  <c:v>0.65501527924939718</c:v>
                </c:pt>
                <c:pt idx="10">
                  <c:v>0.65501527924939718</c:v>
                </c:pt>
                <c:pt idx="11">
                  <c:v>0.65501527924939718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LDCs!$F$4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LDCs!$D$5:$D$16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LDCs!$F$5:$F$16</c:f>
              <c:numCache>
                <c:formatCode>0.000</c:formatCode>
                <c:ptCount val="12"/>
                <c:pt idx="0">
                  <c:v>5.903866575562283</c:v>
                </c:pt>
                <c:pt idx="1">
                  <c:v>5.9345242260719395</c:v>
                </c:pt>
                <c:pt idx="2">
                  <c:v>5.965235963126732</c:v>
                </c:pt>
                <c:pt idx="3">
                  <c:v>5.9096257524052724</c:v>
                </c:pt>
                <c:pt idx="4">
                  <c:v>6.0168534340719404</c:v>
                </c:pt>
                <c:pt idx="5">
                  <c:v>6.5772997791406187</c:v>
                </c:pt>
                <c:pt idx="6">
                  <c:v>6.8404418236110676</c:v>
                </c:pt>
                <c:pt idx="7">
                  <c:v>6.1372772464097771</c:v>
                </c:pt>
                <c:pt idx="8">
                  <c:v>7.0528716117283938</c:v>
                </c:pt>
                <c:pt idx="9">
                  <c:v>6.97402474633056</c:v>
                </c:pt>
                <c:pt idx="10">
                  <c:v>7.0671206283950614</c:v>
                </c:pt>
                <c:pt idx="11">
                  <c:v>6.0515450354933176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LDCs!$G$4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LDCs!$D$5:$D$16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LDCs!$G$5:$G$16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LDCs!$H$4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LDCs!$D$5:$D$16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LDCs!$H$5:$H$16</c:f>
              <c:numCache>
                <c:formatCode>0.000</c:formatCode>
                <c:ptCount val="12"/>
                <c:pt idx="0">
                  <c:v>4.0010524651883221</c:v>
                </c:pt>
                <c:pt idx="1">
                  <c:v>3.0768619106786632</c:v>
                </c:pt>
                <c:pt idx="2">
                  <c:v>3.0461501736238699</c:v>
                </c:pt>
                <c:pt idx="3">
                  <c:v>2.1269972163453303</c:v>
                </c:pt>
                <c:pt idx="4">
                  <c:v>1.6136182146786631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LDCs!$I$4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multiLvlStrRef>
              <c:f>LDCs!$C$5:$D$16</c:f>
              <c:multiLvlStrCache>
                <c:ptCount val="12"/>
                <c:lvl>
                  <c:pt idx="0">
                    <c:v>m1</c:v>
                  </c:pt>
                  <c:pt idx="1">
                    <c:v>m2</c:v>
                  </c:pt>
                  <c:pt idx="2">
                    <c:v>m12</c:v>
                  </c:pt>
                  <c:pt idx="3">
                    <c:v>m3</c:v>
                  </c:pt>
                  <c:pt idx="4">
                    <c:v>m11</c:v>
                  </c:pt>
                  <c:pt idx="5">
                    <c:v>m4</c:v>
                  </c:pt>
                  <c:pt idx="6">
                    <c:v>m10</c:v>
                  </c:pt>
                  <c:pt idx="7">
                    <c:v>m5</c:v>
                  </c:pt>
                  <c:pt idx="8">
                    <c:v>m9</c:v>
                  </c:pt>
                  <c:pt idx="9">
                    <c:v>m7</c:v>
                  </c:pt>
                  <c:pt idx="10">
                    <c:v>m6</c:v>
                  </c:pt>
                  <c:pt idx="11">
                    <c:v>m8</c:v>
                  </c:pt>
                </c:lvl>
                <c:lvl>
                  <c:pt idx="0">
                    <c:v>y2015</c:v>
                  </c:pt>
                  <c:pt idx="1">
                    <c:v>y2015</c:v>
                  </c:pt>
                  <c:pt idx="2">
                    <c:v>y2015</c:v>
                  </c:pt>
                  <c:pt idx="3">
                    <c:v>y2015</c:v>
                  </c:pt>
                  <c:pt idx="4">
                    <c:v>y2015</c:v>
                  </c:pt>
                  <c:pt idx="5">
                    <c:v>y2015</c:v>
                  </c:pt>
                  <c:pt idx="6">
                    <c:v>y2015</c:v>
                  </c:pt>
                  <c:pt idx="7">
                    <c:v>y2015</c:v>
                  </c:pt>
                  <c:pt idx="8">
                    <c:v>y2015</c:v>
                  </c:pt>
                  <c:pt idx="9">
                    <c:v>y2015</c:v>
                  </c:pt>
                  <c:pt idx="10">
                    <c:v>y2015</c:v>
                  </c:pt>
                  <c:pt idx="11">
                    <c:v>y2015</c:v>
                  </c:pt>
                </c:lvl>
              </c:multiLvlStrCache>
            </c:multiLvlStrRef>
          </c:cat>
          <c:val>
            <c:numRef>
              <c:f>LDCs!$I$5:$I$16</c:f>
              <c:numCache>
                <c:formatCode>0.000</c:formatCode>
                <c:ptCount val="12"/>
                <c:pt idx="0">
                  <c:v>10.559934320000002</c:v>
                </c:pt>
                <c:pt idx="1">
                  <c:v>9.6664014159999994</c:v>
                </c:pt>
                <c:pt idx="2">
                  <c:v>9.6664014159999994</c:v>
                </c:pt>
                <c:pt idx="3">
                  <c:v>8.6916382480000003</c:v>
                </c:pt>
                <c:pt idx="4">
                  <c:v>8.2854869279999992</c:v>
                </c:pt>
                <c:pt idx="5">
                  <c:v>6.254730328</c:v>
                </c:pt>
                <c:pt idx="6">
                  <c:v>6.0922698000000004</c:v>
                </c:pt>
                <c:pt idx="7">
                  <c:v>5.1987368960000007</c:v>
                </c:pt>
                <c:pt idx="8">
                  <c:v>4.5488947840000007</c:v>
                </c:pt>
                <c:pt idx="9">
                  <c:v>4.2239737279999998</c:v>
                </c:pt>
                <c:pt idx="10">
                  <c:v>4.1427434639999996</c:v>
                </c:pt>
                <c:pt idx="11">
                  <c:v>3.8178224080000001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 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LDCs!$E$4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LDCs!$D$17:$D$28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LDCs!$E$17:$E$28</c:f>
              <c:numCache>
                <c:formatCode>0.000</c:formatCode>
                <c:ptCount val="12"/>
                <c:pt idx="0">
                  <c:v>0.45902978144509837</c:v>
                </c:pt>
                <c:pt idx="1">
                  <c:v>0.45902978144509837</c:v>
                </c:pt>
                <c:pt idx="2">
                  <c:v>0.45902978144509837</c:v>
                </c:pt>
                <c:pt idx="3">
                  <c:v>0.45902978144509837</c:v>
                </c:pt>
                <c:pt idx="4">
                  <c:v>0.45902978144509837</c:v>
                </c:pt>
                <c:pt idx="5">
                  <c:v>0.45902978144509837</c:v>
                </c:pt>
                <c:pt idx="6">
                  <c:v>0.45902978144509837</c:v>
                </c:pt>
                <c:pt idx="7">
                  <c:v>0.45902978144509837</c:v>
                </c:pt>
                <c:pt idx="8">
                  <c:v>0.45902978144509837</c:v>
                </c:pt>
                <c:pt idx="9">
                  <c:v>0.45902978144509837</c:v>
                </c:pt>
                <c:pt idx="10">
                  <c:v>0.45902978144509837</c:v>
                </c:pt>
                <c:pt idx="11">
                  <c:v>0.45902978144509837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LDCs!$F$4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LDCs!$D$17:$D$28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LDCs!$F$17:$F$28</c:f>
              <c:numCache>
                <c:formatCode>0.000</c:formatCode>
                <c:ptCount val="12"/>
                <c:pt idx="0">
                  <c:v>7.6535789196458577</c:v>
                </c:pt>
                <c:pt idx="1">
                  <c:v>7.6675455600004554</c:v>
                </c:pt>
                <c:pt idx="2">
                  <c:v>6.1887472116576365</c:v>
                </c:pt>
                <c:pt idx="3">
                  <c:v>7.7799092809891697</c:v>
                </c:pt>
                <c:pt idx="4">
                  <c:v>6.8724416009907623</c:v>
                </c:pt>
                <c:pt idx="5">
                  <c:v>5.4699263662879725</c:v>
                </c:pt>
                <c:pt idx="6">
                  <c:v>5.3159275053078927</c:v>
                </c:pt>
                <c:pt idx="7">
                  <c:v>5.7075693219144945</c:v>
                </c:pt>
                <c:pt idx="8">
                  <c:v>5.9233087357733076</c:v>
                </c:pt>
                <c:pt idx="9">
                  <c:v>5.9794289178549818</c:v>
                </c:pt>
                <c:pt idx="10">
                  <c:v>5.9633488571610904</c:v>
                </c:pt>
                <c:pt idx="11">
                  <c:v>5.9701889178549843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LDCs!$G$4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LDCs!$D$17:$D$28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LDCs!$G$17:$G$28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LDCs!$H$4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LDCs!$D$17:$D$28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LDCs!$H$17:$H$28</c:f>
              <c:numCache>
                <c:formatCode>0.000</c:formatCode>
                <c:ptCount val="12"/>
                <c:pt idx="0">
                  <c:v>1.8973172626142301</c:v>
                </c:pt>
                <c:pt idx="1">
                  <c:v>1.0363568868691502</c:v>
                </c:pt>
                <c:pt idx="2">
                  <c:v>2.5151552352120117</c:v>
                </c:pt>
                <c:pt idx="3">
                  <c:v>0</c:v>
                </c:pt>
                <c:pt idx="4">
                  <c:v>0.52247052754820622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LDCs!$I$4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multiLvlStrRef>
              <c:f>LDCs!$C$17:$D$28</c:f>
              <c:multiLvlStrCache>
                <c:ptCount val="12"/>
                <c:lvl>
                  <c:pt idx="0">
                    <c:v>m1</c:v>
                  </c:pt>
                  <c:pt idx="1">
                    <c:v>m2</c:v>
                  </c:pt>
                  <c:pt idx="2">
                    <c:v>m12</c:v>
                  </c:pt>
                  <c:pt idx="3">
                    <c:v>m3</c:v>
                  </c:pt>
                  <c:pt idx="4">
                    <c:v>m11</c:v>
                  </c:pt>
                  <c:pt idx="5">
                    <c:v>m4</c:v>
                  </c:pt>
                  <c:pt idx="6">
                    <c:v>m10</c:v>
                  </c:pt>
                  <c:pt idx="7">
                    <c:v>m5</c:v>
                  </c:pt>
                  <c:pt idx="8">
                    <c:v>m9</c:v>
                  </c:pt>
                  <c:pt idx="9">
                    <c:v>m7</c:v>
                  </c:pt>
                  <c:pt idx="10">
                    <c:v>m6</c:v>
                  </c:pt>
                  <c:pt idx="11">
                    <c:v>m8</c:v>
                  </c:pt>
                </c:lvl>
                <c:lvl>
                  <c:pt idx="0">
                    <c:v>y2020</c:v>
                  </c:pt>
                  <c:pt idx="1">
                    <c:v>y2020</c:v>
                  </c:pt>
                  <c:pt idx="2">
                    <c:v>y2020</c:v>
                  </c:pt>
                  <c:pt idx="3">
                    <c:v>y2020</c:v>
                  </c:pt>
                  <c:pt idx="4">
                    <c:v>y2020</c:v>
                  </c:pt>
                  <c:pt idx="5">
                    <c:v>y2020</c:v>
                  </c:pt>
                  <c:pt idx="6">
                    <c:v>y2020</c:v>
                  </c:pt>
                  <c:pt idx="7">
                    <c:v>y2020</c:v>
                  </c:pt>
                  <c:pt idx="8">
                    <c:v>y2020</c:v>
                  </c:pt>
                  <c:pt idx="9">
                    <c:v>y2020</c:v>
                  </c:pt>
                  <c:pt idx="10">
                    <c:v>y2020</c:v>
                  </c:pt>
                  <c:pt idx="11">
                    <c:v>y2020</c:v>
                  </c:pt>
                </c:lvl>
              </c:multiLvlStrCache>
            </c:multiLvlStrRef>
          </c:cat>
          <c:val>
            <c:numRef>
              <c:f>LDCs!$I$17:$I$28</c:f>
              <c:numCache>
                <c:formatCode>0.000</c:formatCode>
                <c:ptCount val="12"/>
                <c:pt idx="0">
                  <c:v>10.009925963705186</c:v>
                </c:pt>
                <c:pt idx="1">
                  <c:v>9.1629322283147463</c:v>
                </c:pt>
                <c:pt idx="2">
                  <c:v>9.1629322283147463</c:v>
                </c:pt>
                <c:pt idx="3">
                  <c:v>8.2389390624342678</c:v>
                </c:pt>
                <c:pt idx="4">
                  <c:v>7.8539419099840675</c:v>
                </c:pt>
                <c:pt idx="5">
                  <c:v>5.9289561477330714</c:v>
                </c:pt>
                <c:pt idx="6">
                  <c:v>5.7749572867529908</c:v>
                </c:pt>
                <c:pt idx="7">
                  <c:v>4.927963551362553</c:v>
                </c:pt>
                <c:pt idx="8">
                  <c:v>4.311968107442234</c:v>
                </c:pt>
                <c:pt idx="9">
                  <c:v>4.0039703854820736</c:v>
                </c:pt>
                <c:pt idx="10">
                  <c:v>3.9269709549920337</c:v>
                </c:pt>
                <c:pt idx="11">
                  <c:v>3.6189732330318747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 2025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LDCs!$E$4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LDCs!$D$29:$D$40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LDCs!$E$29:$E$40</c:f>
              <c:numCache>
                <c:formatCode>0.000</c:formatCode>
                <c:ptCount val="12"/>
                <c:pt idx="0">
                  <c:v>0.27550080107689556</c:v>
                </c:pt>
                <c:pt idx="1">
                  <c:v>0.27550080107689556</c:v>
                </c:pt>
                <c:pt idx="2">
                  <c:v>0.27550080107689556</c:v>
                </c:pt>
                <c:pt idx="3">
                  <c:v>0.27550080107689556</c:v>
                </c:pt>
                <c:pt idx="4">
                  <c:v>0.27550080107689556</c:v>
                </c:pt>
                <c:pt idx="5">
                  <c:v>0.27550080107689556</c:v>
                </c:pt>
                <c:pt idx="6">
                  <c:v>0.27550080107689556</c:v>
                </c:pt>
                <c:pt idx="7">
                  <c:v>0.27550080107689556</c:v>
                </c:pt>
                <c:pt idx="8">
                  <c:v>0.27550080107689556</c:v>
                </c:pt>
                <c:pt idx="9">
                  <c:v>0.27550080107689556</c:v>
                </c:pt>
                <c:pt idx="10">
                  <c:v>0.27550080107689556</c:v>
                </c:pt>
                <c:pt idx="11">
                  <c:v>0.27550080107689556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LDCs!$F$4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LDCs!$D$29:$D$40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LDCs!$F$29:$F$40</c:f>
              <c:numCache>
                <c:formatCode>0.000</c:formatCode>
                <c:ptCount val="12"/>
                <c:pt idx="0">
                  <c:v>3.4119339506172839</c:v>
                </c:pt>
                <c:pt idx="1">
                  <c:v>3.5396453035310542</c:v>
                </c:pt>
                <c:pt idx="2">
                  <c:v>3.7672244848090886</c:v>
                </c:pt>
                <c:pt idx="3">
                  <c:v>3.8199350938774552</c:v>
                </c:pt>
                <c:pt idx="4">
                  <c:v>4.3380033263244986</c:v>
                </c:pt>
                <c:pt idx="5">
                  <c:v>5.6791115100737271</c:v>
                </c:pt>
                <c:pt idx="6">
                  <c:v>5.3086118617817943</c:v>
                </c:pt>
                <c:pt idx="7">
                  <c:v>8.027408522968507</c:v>
                </c:pt>
                <c:pt idx="8">
                  <c:v>7.8491261806945678</c:v>
                </c:pt>
                <c:pt idx="9">
                  <c:v>7.9851022372273084</c:v>
                </c:pt>
                <c:pt idx="10">
                  <c:v>6.7963360621900666</c:v>
                </c:pt>
                <c:pt idx="11">
                  <c:v>7.4675897009039636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LDCs!$G$4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LDCs!$D$29:$D$40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LDCs!$G$29:$G$40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LDCs!$H$4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LDCs!$D$29:$D$40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LDCs!$H$29:$H$40</c:f>
              <c:numCache>
                <c:formatCode>0.000</c:formatCode>
                <c:ptCount val="12"/>
                <c:pt idx="0">
                  <c:v>5.5685719978173358</c:v>
                </c:pt>
                <c:pt idx="1">
                  <c:v>4.6576600737910532</c:v>
                </c:pt>
                <c:pt idx="2">
                  <c:v>4.4300808925130184</c:v>
                </c:pt>
                <c:pt idx="3">
                  <c:v>3.5229696604128016</c:v>
                </c:pt>
                <c:pt idx="4">
                  <c:v>2.6489011683691803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LDCs!$I$4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multiLvlStrRef>
              <c:f>LDCs!$C$29:$D$40</c:f>
              <c:multiLvlStrCache>
                <c:ptCount val="12"/>
                <c:lvl>
                  <c:pt idx="0">
                    <c:v>m1</c:v>
                  </c:pt>
                  <c:pt idx="1">
                    <c:v>m2</c:v>
                  </c:pt>
                  <c:pt idx="2">
                    <c:v>m12</c:v>
                  </c:pt>
                  <c:pt idx="3">
                    <c:v>m3</c:v>
                  </c:pt>
                  <c:pt idx="4">
                    <c:v>m11</c:v>
                  </c:pt>
                  <c:pt idx="5">
                    <c:v>m4</c:v>
                  </c:pt>
                  <c:pt idx="6">
                    <c:v>m10</c:v>
                  </c:pt>
                  <c:pt idx="7">
                    <c:v>m5</c:v>
                  </c:pt>
                  <c:pt idx="8">
                    <c:v>m9</c:v>
                  </c:pt>
                  <c:pt idx="9">
                    <c:v>m7</c:v>
                  </c:pt>
                  <c:pt idx="10">
                    <c:v>m6</c:v>
                  </c:pt>
                  <c:pt idx="11">
                    <c:v>m8</c:v>
                  </c:pt>
                </c:lvl>
                <c:lvl>
                  <c:pt idx="0">
                    <c:v>y2025</c:v>
                  </c:pt>
                  <c:pt idx="1">
                    <c:v>y2025</c:v>
                  </c:pt>
                  <c:pt idx="2">
                    <c:v>y2025</c:v>
                  </c:pt>
                  <c:pt idx="3">
                    <c:v>y2025</c:v>
                  </c:pt>
                  <c:pt idx="4">
                    <c:v>y2025</c:v>
                  </c:pt>
                  <c:pt idx="5">
                    <c:v>y2025</c:v>
                  </c:pt>
                  <c:pt idx="6">
                    <c:v>y2025</c:v>
                  </c:pt>
                  <c:pt idx="7">
                    <c:v>y2025</c:v>
                  </c:pt>
                  <c:pt idx="8">
                    <c:v>y2025</c:v>
                  </c:pt>
                  <c:pt idx="9">
                    <c:v>y2025</c:v>
                  </c:pt>
                  <c:pt idx="10">
                    <c:v>y2025</c:v>
                  </c:pt>
                  <c:pt idx="11">
                    <c:v>y2025</c:v>
                  </c:pt>
                </c:lvl>
              </c:multiLvlStrCache>
            </c:multiLvlStrRef>
          </c:cat>
          <c:val>
            <c:numRef>
              <c:f>LDCs!$I$29:$I$40</c:f>
              <c:numCache>
                <c:formatCode>0.000</c:formatCode>
                <c:ptCount val="12"/>
                <c:pt idx="0">
                  <c:v>9.2560067495115153</c:v>
                </c:pt>
                <c:pt idx="1">
                  <c:v>8.4728061783990025</c:v>
                </c:pt>
                <c:pt idx="2">
                  <c:v>8.4728061783990025</c:v>
                </c:pt>
                <c:pt idx="3">
                  <c:v>7.6184055553671701</c:v>
                </c:pt>
                <c:pt idx="4">
                  <c:v>7.2624052957705736</c:v>
                </c:pt>
                <c:pt idx="5">
                  <c:v>5.48240399778759</c:v>
                </c:pt>
                <c:pt idx="6">
                  <c:v>5.3400038939489507</c:v>
                </c:pt>
                <c:pt idx="7">
                  <c:v>4.5568033228364389</c:v>
                </c:pt>
                <c:pt idx="8">
                  <c:v>3.9872029074818833</c:v>
                </c:pt>
                <c:pt idx="9">
                  <c:v>3.7024026998046065</c:v>
                </c:pt>
                <c:pt idx="10">
                  <c:v>3.6312026478852868</c:v>
                </c:pt>
                <c:pt idx="11">
                  <c:v>3.3464024402080099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 2030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LDCs!$E$4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LDCs!$D$41:$D$52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LDCs!$E$41:$E$52</c:f>
              <c:numCache>
                <c:formatCode>0.000</c:formatCode>
                <c:ptCount val="12"/>
                <c:pt idx="0">
                  <c:v>0.17805545451899296</c:v>
                </c:pt>
                <c:pt idx="1">
                  <c:v>0.17805545451899296</c:v>
                </c:pt>
                <c:pt idx="2">
                  <c:v>0.17805545451899296</c:v>
                </c:pt>
                <c:pt idx="3">
                  <c:v>0.17805545451899296</c:v>
                </c:pt>
                <c:pt idx="4">
                  <c:v>0.17805545451899296</c:v>
                </c:pt>
                <c:pt idx="5">
                  <c:v>0.17805545451899296</c:v>
                </c:pt>
                <c:pt idx="6">
                  <c:v>0.17805545451899296</c:v>
                </c:pt>
                <c:pt idx="7">
                  <c:v>0.17805545451899296</c:v>
                </c:pt>
                <c:pt idx="8">
                  <c:v>0.17805545451899296</c:v>
                </c:pt>
                <c:pt idx="9">
                  <c:v>0.17805545451899296</c:v>
                </c:pt>
                <c:pt idx="10">
                  <c:v>0.17805545451899296</c:v>
                </c:pt>
                <c:pt idx="11">
                  <c:v>0.17805545451899296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LDCs!$F$4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LDCs!$D$41:$D$52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LDCs!$F$41:$F$52</c:f>
              <c:numCache>
                <c:formatCode>0.000</c:formatCode>
                <c:ptCount val="12"/>
                <c:pt idx="0">
                  <c:v>3.4119339506172848</c:v>
                </c:pt>
                <c:pt idx="1">
                  <c:v>3.4119339506172839</c:v>
                </c:pt>
                <c:pt idx="2">
                  <c:v>3.578423046006737</c:v>
                </c:pt>
                <c:pt idx="3">
                  <c:v>3.571354777103247</c:v>
                </c:pt>
                <c:pt idx="4">
                  <c:v>3.8860606075110864</c:v>
                </c:pt>
                <c:pt idx="5">
                  <c:v>5.9274892364199969</c:v>
                </c:pt>
                <c:pt idx="6">
                  <c:v>5.2739984420466381</c:v>
                </c:pt>
                <c:pt idx="7">
                  <c:v>7.0141176334042372</c:v>
                </c:pt>
                <c:pt idx="8">
                  <c:v>7.1277577352652566</c:v>
                </c:pt>
                <c:pt idx="9">
                  <c:v>7.2748346163637194</c:v>
                </c:pt>
                <c:pt idx="10">
                  <c:v>7.4016992961591663</c:v>
                </c:pt>
                <c:pt idx="11">
                  <c:v>7.3485801037519707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LDCs!$G$4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LDCs!$D$41:$D$52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LDCs!$G$41:$G$52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LDCs!$H$4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LDCs!$D$41:$D$52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LDCs!$H$41:$H$52</c:f>
              <c:numCache>
                <c:formatCode>0.000</c:formatCode>
                <c:ptCount val="12"/>
                <c:pt idx="0">
                  <c:v>4.9120981301815636</c:v>
                </c:pt>
                <c:pt idx="1">
                  <c:v>4.1926907233469759</c:v>
                </c:pt>
                <c:pt idx="2">
                  <c:v>4.0262016279575237</c:v>
                </c:pt>
                <c:pt idx="3">
                  <c:v>3.2484618166778292</c:v>
                </c:pt>
                <c:pt idx="4">
                  <c:v>2.6067526195269961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LDCs!$I$4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multiLvlStrRef>
              <c:f>LDCs!$C$41:$D$52</c:f>
              <c:multiLvlStrCache>
                <c:ptCount val="12"/>
                <c:lvl>
                  <c:pt idx="0">
                    <c:v>m1</c:v>
                  </c:pt>
                  <c:pt idx="1">
                    <c:v>m2</c:v>
                  </c:pt>
                  <c:pt idx="2">
                    <c:v>m12</c:v>
                  </c:pt>
                  <c:pt idx="3">
                    <c:v>m3</c:v>
                  </c:pt>
                  <c:pt idx="4">
                    <c:v>m11</c:v>
                  </c:pt>
                  <c:pt idx="5">
                    <c:v>m4</c:v>
                  </c:pt>
                  <c:pt idx="6">
                    <c:v>m10</c:v>
                  </c:pt>
                  <c:pt idx="7">
                    <c:v>m5</c:v>
                  </c:pt>
                  <c:pt idx="8">
                    <c:v>m9</c:v>
                  </c:pt>
                  <c:pt idx="9">
                    <c:v>m7</c:v>
                  </c:pt>
                  <c:pt idx="10">
                    <c:v>m6</c:v>
                  </c:pt>
                  <c:pt idx="11">
                    <c:v>m8</c:v>
                  </c:pt>
                </c:lvl>
                <c:lvl>
                  <c:pt idx="0">
                    <c:v>y2030</c:v>
                  </c:pt>
                  <c:pt idx="1">
                    <c:v>y2030</c:v>
                  </c:pt>
                  <c:pt idx="2">
                    <c:v>y2030</c:v>
                  </c:pt>
                  <c:pt idx="3">
                    <c:v>y2030</c:v>
                  </c:pt>
                  <c:pt idx="4">
                    <c:v>y2030</c:v>
                  </c:pt>
                  <c:pt idx="5">
                    <c:v>y2030</c:v>
                  </c:pt>
                  <c:pt idx="6">
                    <c:v>y2030</c:v>
                  </c:pt>
                  <c:pt idx="7">
                    <c:v>y2030</c:v>
                  </c:pt>
                  <c:pt idx="8">
                    <c:v>y2030</c:v>
                  </c:pt>
                  <c:pt idx="9">
                    <c:v>y2030</c:v>
                  </c:pt>
                  <c:pt idx="10">
                    <c:v>y2030</c:v>
                  </c:pt>
                  <c:pt idx="11">
                    <c:v>y2030</c:v>
                  </c:pt>
                </c:lvl>
              </c:multiLvlStrCache>
            </c:multiLvlStrRef>
          </c:cat>
          <c:val>
            <c:numRef>
              <c:f>LDCs!$I$41:$I$52</c:f>
              <c:numCache>
                <c:formatCode>0.000</c:formatCode>
                <c:ptCount val="12"/>
                <c:pt idx="0">
                  <c:v>8.5020875353178411</c:v>
                </c:pt>
                <c:pt idx="1">
                  <c:v>7.7826801284832534</c:v>
                </c:pt>
                <c:pt idx="2">
                  <c:v>7.7826801284832534</c:v>
                </c:pt>
                <c:pt idx="3">
                  <c:v>6.9978720483000689</c:v>
                </c:pt>
                <c:pt idx="4">
                  <c:v>6.6708686815570744</c:v>
                </c:pt>
                <c:pt idx="5">
                  <c:v>5.035851847842105</c:v>
                </c:pt>
                <c:pt idx="6">
                  <c:v>4.9050505011449079</c:v>
                </c:pt>
                <c:pt idx="7">
                  <c:v>4.1856430943103211</c:v>
                </c:pt>
                <c:pt idx="8">
                  <c:v>3.6624377075215313</c:v>
                </c:pt>
                <c:pt idx="9">
                  <c:v>3.4008350141271366</c:v>
                </c:pt>
                <c:pt idx="10">
                  <c:v>3.3354343407785372</c:v>
                </c:pt>
                <c:pt idx="11">
                  <c:v>3.0738316473841429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 2015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LDCs!$N$4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LDCs!$M$5:$M$16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LDCs!$N$5:$N$16</c:f>
              <c:numCache>
                <c:formatCode>0.000</c:formatCode>
                <c:ptCount val="12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1.8333333333333335</c:v>
                </c:pt>
                <c:pt idx="6">
                  <c:v>1.8333333333333335</c:v>
                </c:pt>
                <c:pt idx="7">
                  <c:v>1.8333333333333335</c:v>
                </c:pt>
                <c:pt idx="8">
                  <c:v>1.8333333333333335</c:v>
                </c:pt>
                <c:pt idx="9">
                  <c:v>1.8333333333333335</c:v>
                </c:pt>
                <c:pt idx="10">
                  <c:v>1.8333333333333335</c:v>
                </c:pt>
                <c:pt idx="11">
                  <c:v>1.8333333333333335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LDCs!$O$4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LDCs!$M$5:$M$16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LDCs!$O$5:$O$16</c:f>
              <c:numCache>
                <c:formatCode>0.000</c:formatCode>
                <c:ptCount val="12"/>
                <c:pt idx="0">
                  <c:v>4.2333333333333334</c:v>
                </c:pt>
                <c:pt idx="1">
                  <c:v>4.8282215413333338</c:v>
                </c:pt>
                <c:pt idx="2">
                  <c:v>4.2333333333333334</c:v>
                </c:pt>
                <c:pt idx="3">
                  <c:v>4.2333333333333343</c:v>
                </c:pt>
                <c:pt idx="4">
                  <c:v>4.2333333333333334</c:v>
                </c:pt>
                <c:pt idx="5">
                  <c:v>4.1444397050666666</c:v>
                </c:pt>
                <c:pt idx="6">
                  <c:v>3.7624413490666666</c:v>
                </c:pt>
                <c:pt idx="7">
                  <c:v>3.1512439794666673</c:v>
                </c:pt>
                <c:pt idx="8">
                  <c:v>4.0061591643456769</c:v>
                </c:pt>
                <c:pt idx="9">
                  <c:v>3.300188371681577</c:v>
                </c:pt>
                <c:pt idx="10">
                  <c:v>2.9723098705501614</c:v>
                </c:pt>
                <c:pt idx="11">
                  <c:v>2.9723098705501614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LDCs!$P$4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LDCs!$M$5:$M$16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LDCs!$P$5:$P$16</c:f>
              <c:numCache>
                <c:formatCode>0.000</c:formatCode>
                <c:ptCount val="12"/>
                <c:pt idx="0">
                  <c:v>0.28699999999999998</c:v>
                </c:pt>
                <c:pt idx="1">
                  <c:v>0.28699999999999998</c:v>
                </c:pt>
                <c:pt idx="2">
                  <c:v>0.28699999999999998</c:v>
                </c:pt>
                <c:pt idx="3">
                  <c:v>0.28699999999999998</c:v>
                </c:pt>
                <c:pt idx="4">
                  <c:v>0.28699999999999998</c:v>
                </c:pt>
                <c:pt idx="5">
                  <c:v>0.28699999999999998</c:v>
                </c:pt>
                <c:pt idx="6">
                  <c:v>0.28699999999999998</c:v>
                </c:pt>
                <c:pt idx="7">
                  <c:v>0.28699999999999998</c:v>
                </c:pt>
                <c:pt idx="8">
                  <c:v>0.28699999999999998</c:v>
                </c:pt>
                <c:pt idx="9">
                  <c:v>0.28699999999999998</c:v>
                </c:pt>
                <c:pt idx="10">
                  <c:v>0.28699999999999998</c:v>
                </c:pt>
                <c:pt idx="11">
                  <c:v>0.28699999999999998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LDCs!$Q$4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LDCs!$M$5:$M$16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LDCs!$Q$5:$Q$16</c:f>
              <c:numCache>
                <c:formatCode>0.000</c:formatCode>
                <c:ptCount val="12"/>
                <c:pt idx="0">
                  <c:v>1.8004265530666661</c:v>
                </c:pt>
                <c:pt idx="1">
                  <c:v>0.44154163306666661</c:v>
                </c:pt>
                <c:pt idx="2">
                  <c:v>0.88363049866666721</c:v>
                </c:pt>
                <c:pt idx="3">
                  <c:v>0.57803181386666758</c:v>
                </c:pt>
                <c:pt idx="4">
                  <c:v>4.3234115466667333E-2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LDCs!$R$4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strRef>
              <c:f>LDCs!$M$5:$M$16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LDCs!$R$5:$R$16</c:f>
              <c:numCache>
                <c:formatCode>0.000</c:formatCode>
                <c:ptCount val="12"/>
                <c:pt idx="0">
                  <c:v>9.3207598863999994</c:v>
                </c:pt>
                <c:pt idx="1">
                  <c:v>8.5567631744000003</c:v>
                </c:pt>
                <c:pt idx="2">
                  <c:v>8.4039638320000005</c:v>
                </c:pt>
                <c:pt idx="3">
                  <c:v>8.0983651471999991</c:v>
                </c:pt>
                <c:pt idx="4">
                  <c:v>7.5635674488000006</c:v>
                </c:pt>
                <c:pt idx="5">
                  <c:v>6.2647730384000004</c:v>
                </c:pt>
                <c:pt idx="6">
                  <c:v>5.8827746824</c:v>
                </c:pt>
                <c:pt idx="7">
                  <c:v>5.2715773128000007</c:v>
                </c:pt>
                <c:pt idx="8">
                  <c:v>4.4311809296</c:v>
                </c:pt>
                <c:pt idx="9">
                  <c:v>4.4311809296</c:v>
                </c:pt>
                <c:pt idx="10">
                  <c:v>4.0491825735999996</c:v>
                </c:pt>
                <c:pt idx="11">
                  <c:v>4.0491825735999996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 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LDCs!$N$4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LDCs!$M$17:$M$28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LDCs!$N$17:$N$28</c:f>
              <c:numCache>
                <c:formatCode>0.000</c:formatCode>
                <c:ptCount val="12"/>
                <c:pt idx="0">
                  <c:v>2.540219215797086</c:v>
                </c:pt>
                <c:pt idx="1">
                  <c:v>2.540219215797086</c:v>
                </c:pt>
                <c:pt idx="2">
                  <c:v>2.2304363846023194</c:v>
                </c:pt>
                <c:pt idx="3">
                  <c:v>2.540219215797086</c:v>
                </c:pt>
                <c:pt idx="4">
                  <c:v>2.2304363846023194</c:v>
                </c:pt>
                <c:pt idx="5">
                  <c:v>1.6950428852122013</c:v>
                </c:pt>
                <c:pt idx="6">
                  <c:v>1.3630444572569729</c:v>
                </c:pt>
                <c:pt idx="7">
                  <c:v>1.3630444572569729</c:v>
                </c:pt>
                <c:pt idx="8">
                  <c:v>1.3630444572569729</c:v>
                </c:pt>
                <c:pt idx="9">
                  <c:v>1.3630444572569729</c:v>
                </c:pt>
                <c:pt idx="10">
                  <c:v>1.3630444572569729</c:v>
                </c:pt>
                <c:pt idx="11">
                  <c:v>1.3630444572569729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LDCs!$O$4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LDCs!$M$17:$M$28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LDCs!$O$17:$O$28</c:f>
              <c:numCache>
                <c:formatCode>0.000</c:formatCode>
                <c:ptCount val="12"/>
                <c:pt idx="0">
                  <c:v>4.740102256277952</c:v>
                </c:pt>
                <c:pt idx="1">
                  <c:v>4.6835113092342304</c:v>
                </c:pt>
                <c:pt idx="2">
                  <c:v>5.5420364596518343</c:v>
                </c:pt>
                <c:pt idx="3">
                  <c:v>4.6666666666666679</c:v>
                </c:pt>
                <c:pt idx="4">
                  <c:v>4.6681404314676502</c:v>
                </c:pt>
                <c:pt idx="5">
                  <c:v>4.6211214461001937</c:v>
                </c:pt>
                <c:pt idx="6">
                  <c:v>4.5558944066989753</c:v>
                </c:pt>
                <c:pt idx="7">
                  <c:v>3.9203336589286604</c:v>
                </c:pt>
                <c:pt idx="8">
                  <c:v>3.0464376307444772</c:v>
                </c:pt>
                <c:pt idx="9">
                  <c:v>4.3745518839263369</c:v>
                </c:pt>
                <c:pt idx="10">
                  <c:v>2.6492121633880297</c:v>
                </c:pt>
                <c:pt idx="11">
                  <c:v>2.7424177071604845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LDCs!$P$4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LDCs!$M$17:$M$28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LDCs!$P$17:$P$28</c:f>
              <c:numCache>
                <c:formatCode>0.000</c:formatCode>
                <c:ptCount val="12"/>
                <c:pt idx="0">
                  <c:v>1.343049937587677</c:v>
                </c:pt>
                <c:pt idx="1">
                  <c:v>1.343049937587677</c:v>
                </c:pt>
                <c:pt idx="2">
                  <c:v>0.96648743758767686</c:v>
                </c:pt>
                <c:pt idx="3">
                  <c:v>1.2142940254929186</c:v>
                </c:pt>
                <c:pt idx="4">
                  <c:v>0.96648743758767686</c:v>
                </c:pt>
                <c:pt idx="5">
                  <c:v>0.19833333333333331</c:v>
                </c:pt>
                <c:pt idx="6">
                  <c:v>0.19833333333333331</c:v>
                </c:pt>
                <c:pt idx="7">
                  <c:v>0.19833333333333331</c:v>
                </c:pt>
                <c:pt idx="8">
                  <c:v>0.19833333333333331</c:v>
                </c:pt>
                <c:pt idx="9">
                  <c:v>0.19833333333333331</c:v>
                </c:pt>
                <c:pt idx="10">
                  <c:v>0.19833333333333331</c:v>
                </c:pt>
                <c:pt idx="11">
                  <c:v>0.19833333333333331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LDCs!$Q$4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LDCs!$M$17:$M$28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LDCs!$Q$17:$Q$28</c:f>
              <c:numCache>
                <c:formatCode>0.000</c:formatCode>
                <c:ptCount val="12"/>
                <c:pt idx="0">
                  <c:v>1.0689299938345851</c:v>
                </c:pt>
                <c:pt idx="1">
                  <c:v>0.33107000616541526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LDCs!$R$4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strRef>
              <c:f>LDCs!$M$17:$M$28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LDCs!$R$17:$R$28</c:f>
              <c:numCache>
                <c:formatCode>0.000</c:formatCode>
                <c:ptCount val="12"/>
                <c:pt idx="0">
                  <c:v>9.6923014034973018</c:v>
                </c:pt>
                <c:pt idx="1">
                  <c:v>8.8978504687844087</c:v>
                </c:pt>
                <c:pt idx="2">
                  <c:v>8.7389602818418304</c:v>
                </c:pt>
                <c:pt idx="3">
                  <c:v>8.421179907956672</c:v>
                </c:pt>
                <c:pt idx="4">
                  <c:v>7.8650642536576481</c:v>
                </c:pt>
                <c:pt idx="5">
                  <c:v>6.5144976646457282</c:v>
                </c:pt>
                <c:pt idx="6">
                  <c:v>6.1172721972892816</c:v>
                </c:pt>
                <c:pt idx="7">
                  <c:v>5.4817114495189667</c:v>
                </c:pt>
                <c:pt idx="8">
                  <c:v>4.6078154213347835</c:v>
                </c:pt>
                <c:pt idx="9">
                  <c:v>4.6078154213347835</c:v>
                </c:pt>
                <c:pt idx="10">
                  <c:v>4.210589953978336</c:v>
                </c:pt>
                <c:pt idx="11">
                  <c:v>4.210589953978336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 2025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LDCs!$N$4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LDCs!$M$29:$M$40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LDCs!$N$29:$N$40</c:f>
              <c:numCache>
                <c:formatCode>0.000</c:formatCode>
                <c:ptCount val="12"/>
                <c:pt idx="0">
                  <c:v>1.8018314644264306</c:v>
                </c:pt>
                <c:pt idx="1">
                  <c:v>1.8018314644264306</c:v>
                </c:pt>
                <c:pt idx="2">
                  <c:v>1.8018314644264306</c:v>
                </c:pt>
                <c:pt idx="3">
                  <c:v>1.8018314644264306</c:v>
                </c:pt>
                <c:pt idx="4">
                  <c:v>1.7412101264653492</c:v>
                </c:pt>
                <c:pt idx="5">
                  <c:v>1.1011192282605964</c:v>
                </c:pt>
                <c:pt idx="6">
                  <c:v>1.1011192282605964</c:v>
                </c:pt>
                <c:pt idx="7">
                  <c:v>1.1011192282605964</c:v>
                </c:pt>
                <c:pt idx="8">
                  <c:v>1.1011192282605964</c:v>
                </c:pt>
                <c:pt idx="9">
                  <c:v>1.1011192282605964</c:v>
                </c:pt>
                <c:pt idx="10">
                  <c:v>1.1011192282605964</c:v>
                </c:pt>
                <c:pt idx="11">
                  <c:v>1.1011192282605964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LDCs!$O$4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LDCs!$M$29:$M$40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LDCs!$O$29:$O$40</c:f>
              <c:numCache>
                <c:formatCode>0.000</c:formatCode>
                <c:ptCount val="12"/>
                <c:pt idx="0">
                  <c:v>4.666666666666667</c:v>
                </c:pt>
                <c:pt idx="1">
                  <c:v>4.6666666666666679</c:v>
                </c:pt>
                <c:pt idx="2">
                  <c:v>4.6666666666666679</c:v>
                </c:pt>
                <c:pt idx="3">
                  <c:v>4.666666666666667</c:v>
                </c:pt>
                <c:pt idx="4">
                  <c:v>4.6666666666666661</c:v>
                </c:pt>
                <c:pt idx="5">
                  <c:v>4.6666666666666661</c:v>
                </c:pt>
                <c:pt idx="6">
                  <c:v>4.6666666666666661</c:v>
                </c:pt>
                <c:pt idx="7">
                  <c:v>4.0788556785157155</c:v>
                </c:pt>
                <c:pt idx="8">
                  <c:v>3.2251351432338491</c:v>
                </c:pt>
                <c:pt idx="9">
                  <c:v>3.2214442199475122</c:v>
                </c:pt>
                <c:pt idx="10">
                  <c:v>4.6666666666666661</c:v>
                </c:pt>
                <c:pt idx="11">
                  <c:v>2.9219998977595716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LDCs!$P$4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LDCs!$M$29:$M$40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LDCs!$P$29:$P$40</c:f>
              <c:numCache>
                <c:formatCode>0.000</c:formatCode>
                <c:ptCount val="12"/>
                <c:pt idx="0">
                  <c:v>1.8882900799186668</c:v>
                </c:pt>
                <c:pt idx="1">
                  <c:v>2.2615094470558921</c:v>
                </c:pt>
                <c:pt idx="2">
                  <c:v>2.1056164545889482</c:v>
                </c:pt>
                <c:pt idx="3">
                  <c:v>1.7938304696550542</c:v>
                </c:pt>
                <c:pt idx="4">
                  <c:v>1.3088263339818238</c:v>
                </c:pt>
                <c:pt idx="5">
                  <c:v>0.62382679621753367</c:v>
                </c:pt>
                <c:pt idx="6">
                  <c:v>0.23409431505016803</c:v>
                </c:pt>
                <c:pt idx="7">
                  <c:v>0.19833333333333331</c:v>
                </c:pt>
                <c:pt idx="8">
                  <c:v>0.19833333333333331</c:v>
                </c:pt>
                <c:pt idx="9">
                  <c:v>0.19833333333333331</c:v>
                </c:pt>
                <c:pt idx="10">
                  <c:v>0.19833333333333331</c:v>
                </c:pt>
                <c:pt idx="11">
                  <c:v>0.19833333333333331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LDCs!$Q$4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LDCs!$M$29:$M$40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LDCs!$Q$29:$Q$40</c:f>
              <c:numCache>
                <c:formatCode>0.000</c:formatCode>
                <c:ptCount val="12"/>
                <c:pt idx="0">
                  <c:v>1.1526843294719651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LDCs!$R$4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strRef>
              <c:f>LDCs!$M$29:$M$40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LDCs!$R$29:$R$40</c:f>
              <c:numCache>
                <c:formatCode>0.000</c:formatCode>
                <c:ptCount val="12"/>
                <c:pt idx="0">
                  <c:v>9.5094725404837206</c:v>
                </c:pt>
                <c:pt idx="1">
                  <c:v>8.7300075781489905</c:v>
                </c:pt>
                <c:pt idx="2">
                  <c:v>8.5741145856820449</c:v>
                </c:pt>
                <c:pt idx="3">
                  <c:v>8.2623286007481518</c:v>
                </c:pt>
                <c:pt idx="4">
                  <c:v>7.7167031271138402</c:v>
                </c:pt>
                <c:pt idx="5">
                  <c:v>6.3916126911447968</c:v>
                </c:pt>
                <c:pt idx="6">
                  <c:v>6.0018802099774309</c:v>
                </c:pt>
                <c:pt idx="7">
                  <c:v>5.3783082401096465</c:v>
                </c:pt>
                <c:pt idx="8">
                  <c:v>4.5208967815414418</c:v>
                </c:pt>
                <c:pt idx="9">
                  <c:v>4.5208967815414418</c:v>
                </c:pt>
                <c:pt idx="10">
                  <c:v>4.1311643003740759</c:v>
                </c:pt>
                <c:pt idx="11">
                  <c:v>4.1311643003740759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 2030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LDCs!$N$4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LDCs!$M$41:$M$52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LDCs!$N$41:$N$52</c:f>
              <c:numCache>
                <c:formatCode>0.000</c:formatCode>
                <c:ptCount val="12"/>
                <c:pt idx="0">
                  <c:v>1.0933893635483425</c:v>
                </c:pt>
                <c:pt idx="1">
                  <c:v>1.0933893635483425</c:v>
                </c:pt>
                <c:pt idx="2">
                  <c:v>1.0933893635483425</c:v>
                </c:pt>
                <c:pt idx="3">
                  <c:v>1.0933893635483425</c:v>
                </c:pt>
                <c:pt idx="4">
                  <c:v>1.0933893635483425</c:v>
                </c:pt>
                <c:pt idx="5">
                  <c:v>0.80181886660211776</c:v>
                </c:pt>
                <c:pt idx="6">
                  <c:v>0.80181886660211776</c:v>
                </c:pt>
                <c:pt idx="7">
                  <c:v>0.80181886660211776</c:v>
                </c:pt>
                <c:pt idx="8">
                  <c:v>0.80181886660211776</c:v>
                </c:pt>
                <c:pt idx="9">
                  <c:v>0.80181886660211776</c:v>
                </c:pt>
                <c:pt idx="10">
                  <c:v>0.80181886660211776</c:v>
                </c:pt>
                <c:pt idx="11">
                  <c:v>0.80181886660211776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LDCs!$O$4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LDCs!$M$41:$M$52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LDCs!$O$41:$O$52</c:f>
              <c:numCache>
                <c:formatCode>0.000</c:formatCode>
                <c:ptCount val="12"/>
                <c:pt idx="0">
                  <c:v>4.6666666666666687</c:v>
                </c:pt>
                <c:pt idx="1">
                  <c:v>4.666666666666667</c:v>
                </c:pt>
                <c:pt idx="2">
                  <c:v>4.6666666666666661</c:v>
                </c:pt>
                <c:pt idx="3">
                  <c:v>4.666666666666667</c:v>
                </c:pt>
                <c:pt idx="4">
                  <c:v>4.666666666666667</c:v>
                </c:pt>
                <c:pt idx="5">
                  <c:v>4.6666666666666687</c:v>
                </c:pt>
                <c:pt idx="6">
                  <c:v>4.666666666666667</c:v>
                </c:pt>
                <c:pt idx="7">
                  <c:v>4.6526877322306142</c:v>
                </c:pt>
                <c:pt idx="8">
                  <c:v>3.9472872467937208</c:v>
                </c:pt>
                <c:pt idx="9">
                  <c:v>4.4713637455181177</c:v>
                </c:pt>
                <c:pt idx="10">
                  <c:v>3.0515864468343619</c:v>
                </c:pt>
                <c:pt idx="11">
                  <c:v>3.0515864468343619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LDCs!$P$4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LDCs!$M$41:$M$52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LDCs!$P$41:$P$52</c:f>
              <c:numCache>
                <c:formatCode>0.000</c:formatCode>
                <c:ptCount val="12"/>
                <c:pt idx="0">
                  <c:v>2.7025308641975312</c:v>
                </c:pt>
                <c:pt idx="1">
                  <c:v>1.7661654403561542</c:v>
                </c:pt>
                <c:pt idx="2">
                  <c:v>2.6492128593072435</c:v>
                </c:pt>
                <c:pt idx="3">
                  <c:v>2.3434212633246161</c:v>
                </c:pt>
                <c:pt idx="4">
                  <c:v>1.8082859703550198</c:v>
                </c:pt>
                <c:pt idx="5">
                  <c:v>0.80024218437507733</c:v>
                </c:pt>
                <c:pt idx="6">
                  <c:v>0.41800268939679291</c:v>
                </c:pt>
                <c:pt idx="7">
                  <c:v>0.19833333333333331</c:v>
                </c:pt>
                <c:pt idx="8">
                  <c:v>0.19833333333333331</c:v>
                </c:pt>
                <c:pt idx="9">
                  <c:v>0.19833333333333331</c:v>
                </c:pt>
                <c:pt idx="10">
                  <c:v>0.19833333333333331</c:v>
                </c:pt>
                <c:pt idx="11">
                  <c:v>0.19833333333333331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LDCs!$Q$4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LDCs!$M$41:$M$52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LDCs!$Q$41:$Q$52</c:f>
              <c:numCache>
                <c:formatCode>0.000</c:formatCode>
                <c:ptCount val="12"/>
                <c:pt idx="0">
                  <c:v>0.86405678305759537</c:v>
                </c:pt>
                <c:pt idx="1">
                  <c:v>1.0359432169424045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LDCs!$R$4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strRef>
              <c:f>LDCs!$M$41:$M$52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LDCs!$R$41:$R$52</c:f>
              <c:numCache>
                <c:formatCode>0.000</c:formatCode>
                <c:ptCount val="12"/>
                <c:pt idx="0">
                  <c:v>9.3266436774701358</c:v>
                </c:pt>
                <c:pt idx="1">
                  <c:v>8.5621646875135689</c:v>
                </c:pt>
                <c:pt idx="2">
                  <c:v>8.409268889522254</c:v>
                </c:pt>
                <c:pt idx="3">
                  <c:v>8.1034772935396262</c:v>
                </c:pt>
                <c:pt idx="4">
                  <c:v>7.5683420005700288</c:v>
                </c:pt>
                <c:pt idx="5">
                  <c:v>6.2687277176438627</c:v>
                </c:pt>
                <c:pt idx="6">
                  <c:v>5.8864882226655775</c:v>
                </c:pt>
                <c:pt idx="7">
                  <c:v>5.2749050307003236</c:v>
                </c:pt>
                <c:pt idx="8">
                  <c:v>4.4339781417480983</c:v>
                </c:pt>
                <c:pt idx="9">
                  <c:v>4.4339781417480983</c:v>
                </c:pt>
                <c:pt idx="10">
                  <c:v>4.0517386467698131</c:v>
                </c:pt>
                <c:pt idx="11">
                  <c:v>4.0517386467698131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NL 2015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LDCs!$W$4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LDCs!$V$5:$V$16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LDCs!$W$5:$W$16</c:f>
              <c:numCache>
                <c:formatCode>0.000</c:formatCode>
                <c:ptCount val="12"/>
                <c:pt idx="0">
                  <c:v>3.3064935064935068</c:v>
                </c:pt>
                <c:pt idx="1">
                  <c:v>3.3064935064935064</c:v>
                </c:pt>
                <c:pt idx="2">
                  <c:v>3.3064935064935064</c:v>
                </c:pt>
                <c:pt idx="3">
                  <c:v>3.3064935064935068</c:v>
                </c:pt>
                <c:pt idx="4">
                  <c:v>3.3064935064935068</c:v>
                </c:pt>
                <c:pt idx="5">
                  <c:v>2.7264069264069266</c:v>
                </c:pt>
                <c:pt idx="6">
                  <c:v>2.7264069264069262</c:v>
                </c:pt>
                <c:pt idx="7">
                  <c:v>2.7264069264069262</c:v>
                </c:pt>
                <c:pt idx="8">
                  <c:v>2.7264069264069262</c:v>
                </c:pt>
                <c:pt idx="9">
                  <c:v>2.7264069264069262</c:v>
                </c:pt>
                <c:pt idx="10">
                  <c:v>2.7264069264069262</c:v>
                </c:pt>
                <c:pt idx="11">
                  <c:v>2.7264069264069266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LDCs!$X$4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LDCs!$V$5:$V$16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LDCs!$X$5:$X$16</c:f>
              <c:numCache>
                <c:formatCode>0.000</c:formatCode>
                <c:ptCount val="12"/>
                <c:pt idx="0">
                  <c:v>1.5857128320910929</c:v>
                </c:pt>
                <c:pt idx="1">
                  <c:v>1.5247207279871964</c:v>
                </c:pt>
                <c:pt idx="2">
                  <c:v>1.9170374623941235</c:v>
                </c:pt>
                <c:pt idx="3">
                  <c:v>2.1196089359871966</c:v>
                </c:pt>
                <c:pt idx="4">
                  <c:v>0.86527777777777781</c:v>
                </c:pt>
                <c:pt idx="5">
                  <c:v>1.3616373519930445</c:v>
                </c:pt>
                <c:pt idx="6">
                  <c:v>0.93619466846098187</c:v>
                </c:pt>
                <c:pt idx="7">
                  <c:v>1.6922545810498142</c:v>
                </c:pt>
                <c:pt idx="8">
                  <c:v>2.4768652960638375</c:v>
                </c:pt>
                <c:pt idx="9">
                  <c:v>2.6246871628910462</c:v>
                </c:pt>
                <c:pt idx="10">
                  <c:v>0.86527777777777759</c:v>
                </c:pt>
                <c:pt idx="11">
                  <c:v>3.1976833696441544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LDCs!$Y$4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LDCs!$V$5:$V$16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LDCs!$Y$5:$Y$16</c:f>
              <c:numCache>
                <c:formatCode>0.000</c:formatCode>
                <c:ptCount val="12"/>
                <c:pt idx="0">
                  <c:v>0.12074999999999998</c:v>
                </c:pt>
                <c:pt idx="1">
                  <c:v>0.12074999999999998</c:v>
                </c:pt>
                <c:pt idx="2">
                  <c:v>0.12074999999999998</c:v>
                </c:pt>
                <c:pt idx="3">
                  <c:v>0.12074999999999998</c:v>
                </c:pt>
                <c:pt idx="4">
                  <c:v>0.12074999999999998</c:v>
                </c:pt>
                <c:pt idx="5">
                  <c:v>0.12074999999999998</c:v>
                </c:pt>
                <c:pt idx="6">
                  <c:v>0.12074999999999998</c:v>
                </c:pt>
                <c:pt idx="7">
                  <c:v>0.12074999999999998</c:v>
                </c:pt>
                <c:pt idx="8">
                  <c:v>0.12074999999999998</c:v>
                </c:pt>
                <c:pt idx="9">
                  <c:v>0.12074999999999998</c:v>
                </c:pt>
                <c:pt idx="10">
                  <c:v>0.12074999999999998</c:v>
                </c:pt>
                <c:pt idx="11">
                  <c:v>0.12074999999999998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LDCs!$Z$4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LDCs!$V$5:$V$16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LDCs!$Z$5:$Z$16</c:f>
              <c:numCache>
                <c:formatCode>0.000</c:formatCode>
                <c:ptCount val="12"/>
                <c:pt idx="0">
                  <c:v>2.5521163333753316</c:v>
                </c:pt>
                <c:pt idx="1">
                  <c:v>2.4301900065510234</c:v>
                </c:pt>
                <c:pt idx="2">
                  <c:v>1.4449654361137698</c:v>
                </c:pt>
                <c:pt idx="3">
                  <c:v>0.92114595377691133</c:v>
                </c:pt>
                <c:pt idx="4">
                  <c:v>0.96614209133965545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LDCs!$AA$4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strRef>
              <c:f>LDCs!$V$5:$V$16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LDCs!$AA$5:$AA$16</c:f>
              <c:numCache>
                <c:formatCode>0.000</c:formatCode>
                <c:ptCount val="12"/>
                <c:pt idx="0">
                  <c:v>4.7520711758560354</c:v>
                </c:pt>
                <c:pt idx="1">
                  <c:v>4.2442162410317268</c:v>
                </c:pt>
                <c:pt idx="2">
                  <c:v>4.0628394785944737</c:v>
                </c:pt>
                <c:pt idx="3">
                  <c:v>3.5912598962576148</c:v>
                </c:pt>
                <c:pt idx="4">
                  <c:v>3.4098831338203617</c:v>
                </c:pt>
                <c:pt idx="5">
                  <c:v>2.9020281989960526</c:v>
                </c:pt>
                <c:pt idx="6">
                  <c:v>2.8294774940211509</c:v>
                </c:pt>
                <c:pt idx="7">
                  <c:v>2.2853472067093912</c:v>
                </c:pt>
                <c:pt idx="8">
                  <c:v>2.1765211492470393</c:v>
                </c:pt>
                <c:pt idx="9">
                  <c:v>2.0314197392972368</c:v>
                </c:pt>
                <c:pt idx="10">
                  <c:v>1.995144386809786</c:v>
                </c:pt>
                <c:pt idx="11">
                  <c:v>1.9588690343223352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NL 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LDCs!$W$4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LDCs!$V$17:$V$28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LDCs!$W$17:$W$28</c:f>
              <c:numCache>
                <c:formatCode>0.000</c:formatCode>
                <c:ptCount val="12"/>
                <c:pt idx="0">
                  <c:v>2.1126449610094444</c:v>
                </c:pt>
                <c:pt idx="1">
                  <c:v>2.1126449610094444</c:v>
                </c:pt>
                <c:pt idx="2">
                  <c:v>2.1126449610094449</c:v>
                </c:pt>
                <c:pt idx="3">
                  <c:v>2.1126449610094449</c:v>
                </c:pt>
                <c:pt idx="4">
                  <c:v>2.1126449610094449</c:v>
                </c:pt>
                <c:pt idx="5">
                  <c:v>1.8783012623199529</c:v>
                </c:pt>
                <c:pt idx="6">
                  <c:v>1.8783012623199524</c:v>
                </c:pt>
                <c:pt idx="7">
                  <c:v>1.8783012623199531</c:v>
                </c:pt>
                <c:pt idx="8">
                  <c:v>1.8783012623199529</c:v>
                </c:pt>
                <c:pt idx="9">
                  <c:v>1.8783012623199529</c:v>
                </c:pt>
                <c:pt idx="10">
                  <c:v>1.8783012623199529</c:v>
                </c:pt>
                <c:pt idx="11">
                  <c:v>1.8783012623199531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LDCs!$X$4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LDCs!$V$17:$V$28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LDCs!$X$17:$X$28</c:f>
              <c:numCache>
                <c:formatCode>0.000</c:formatCode>
                <c:ptCount val="12"/>
                <c:pt idx="0">
                  <c:v>0.5541666666666667</c:v>
                </c:pt>
                <c:pt idx="1">
                  <c:v>0.55416666666666647</c:v>
                </c:pt>
                <c:pt idx="2">
                  <c:v>0.57101130923422994</c:v>
                </c:pt>
                <c:pt idx="3">
                  <c:v>1.3362042110999119</c:v>
                </c:pt>
                <c:pt idx="4">
                  <c:v>0.57101130923422927</c:v>
                </c:pt>
                <c:pt idx="5">
                  <c:v>1.4225227048303686</c:v>
                </c:pt>
                <c:pt idx="6">
                  <c:v>1.3499719998554673</c:v>
                </c:pt>
                <c:pt idx="7">
                  <c:v>1.275306310958839</c:v>
                </c:pt>
                <c:pt idx="8">
                  <c:v>0.69701565508135577</c:v>
                </c:pt>
                <c:pt idx="9">
                  <c:v>2.3291498318472081</c:v>
                </c:pt>
                <c:pt idx="10">
                  <c:v>2.0251299082632155</c:v>
                </c:pt>
                <c:pt idx="11">
                  <c:v>2.422355375619663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LDCs!$Y$4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LDCs!$V$17:$V$28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LDCs!$Y$17:$Y$28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LDCs!$Z$4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LDCs!$V$17:$V$28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LDCs!$Z$17:$Z$28</c:f>
              <c:numCache>
                <c:formatCode>0.000</c:formatCode>
                <c:ptCount val="12"/>
                <c:pt idx="0">
                  <c:v>2.8967567176722309</c:v>
                </c:pt>
                <c:pt idx="1">
                  <c:v>2.1348585844158139</c:v>
                </c:pt>
                <c:pt idx="2">
                  <c:v>1.8478880543411038</c:v>
                </c:pt>
                <c:pt idx="3">
                  <c:v>0.40491072414825657</c:v>
                </c:pt>
                <c:pt idx="4">
                  <c:v>1.2507721260721563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LDCs!$AA$4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strRef>
              <c:f>LDCs!$V$17:$V$28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LDCs!$AA$17:$AA$28</c:f>
              <c:numCache>
                <c:formatCode>0.000</c:formatCode>
                <c:ptCount val="12"/>
                <c:pt idx="0">
                  <c:v>4.7520711758560337</c:v>
                </c:pt>
                <c:pt idx="1">
                  <c:v>4.244216241031725</c:v>
                </c:pt>
                <c:pt idx="2">
                  <c:v>4.0628394785944719</c:v>
                </c:pt>
                <c:pt idx="3">
                  <c:v>3.5912598962576134</c:v>
                </c:pt>
                <c:pt idx="4">
                  <c:v>3.4098831338203603</c:v>
                </c:pt>
                <c:pt idx="5">
                  <c:v>2.9020281989960512</c:v>
                </c:pt>
                <c:pt idx="6">
                  <c:v>2.82947749402115</c:v>
                </c:pt>
                <c:pt idx="7">
                  <c:v>2.2853472067093903</c:v>
                </c:pt>
                <c:pt idx="8">
                  <c:v>2.1765211492470384</c:v>
                </c:pt>
                <c:pt idx="9">
                  <c:v>2.031419739297236</c:v>
                </c:pt>
                <c:pt idx="10">
                  <c:v>1.9951443868097851</c:v>
                </c:pt>
                <c:pt idx="11">
                  <c:v>1.9588690343223345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NL 2025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LDCs!$W$4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LDCs!$V$29:$V$40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LDCs!$W$29:$W$40</c:f>
              <c:numCache>
                <c:formatCode>0.000</c:formatCode>
                <c:ptCount val="12"/>
                <c:pt idx="0">
                  <c:v>1.364764038946281</c:v>
                </c:pt>
                <c:pt idx="1">
                  <c:v>1.364764038946281</c:v>
                </c:pt>
                <c:pt idx="2">
                  <c:v>1.364764038946281</c:v>
                </c:pt>
                <c:pt idx="3">
                  <c:v>1.364764038946281</c:v>
                </c:pt>
                <c:pt idx="4">
                  <c:v>1.364764038946281</c:v>
                </c:pt>
                <c:pt idx="5">
                  <c:v>1.211472178687131</c:v>
                </c:pt>
                <c:pt idx="6">
                  <c:v>1.211472178687131</c:v>
                </c:pt>
                <c:pt idx="7">
                  <c:v>1.2114721786871312</c:v>
                </c:pt>
                <c:pt idx="8">
                  <c:v>1.2114721786871312</c:v>
                </c:pt>
                <c:pt idx="9">
                  <c:v>1.211472178687131</c:v>
                </c:pt>
                <c:pt idx="10">
                  <c:v>1.2114721786871312</c:v>
                </c:pt>
                <c:pt idx="11">
                  <c:v>1.2114721786871312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LDCs!$X$4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LDCs!$V$29:$V$40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LDCs!$X$29:$X$40</c:f>
              <c:numCache>
                <c:formatCode>0.000</c:formatCode>
                <c:ptCount val="12"/>
                <c:pt idx="0">
                  <c:v>1.4878077430180996</c:v>
                </c:pt>
                <c:pt idx="1">
                  <c:v>1.4878077430181</c:v>
                </c:pt>
                <c:pt idx="2">
                  <c:v>1.342935170202566</c:v>
                </c:pt>
                <c:pt idx="3">
                  <c:v>1.342935170202566</c:v>
                </c:pt>
                <c:pt idx="4">
                  <c:v>1.4878077430180996</c:v>
                </c:pt>
                <c:pt idx="5">
                  <c:v>1.4594722181094366</c:v>
                </c:pt>
                <c:pt idx="6">
                  <c:v>1.3948521188714045</c:v>
                </c:pt>
                <c:pt idx="7">
                  <c:v>0.91020137458616412</c:v>
                </c:pt>
                <c:pt idx="8">
                  <c:v>2.1547946140216157</c:v>
                </c:pt>
                <c:pt idx="9">
                  <c:v>2.9266324137590667</c:v>
                </c:pt>
                <c:pt idx="10">
                  <c:v>1.6234971682847901</c:v>
                </c:pt>
                <c:pt idx="11">
                  <c:v>0.61941092801501973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LDCs!$Y$4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LDCs!$V$29:$V$40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LDCs!$Y$29:$Y$40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LDCs!$Z$4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LDCs!$V$29:$V$40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LDCs!$Z$29:$Z$40</c:f>
              <c:numCache>
                <c:formatCode>0.000</c:formatCode>
                <c:ptCount val="12"/>
                <c:pt idx="0">
                  <c:v>1.3800447181267188</c:v>
                </c:pt>
                <c:pt idx="1">
                  <c:v>0.9277040234604943</c:v>
                </c:pt>
                <c:pt idx="2">
                  <c:v>0.91102634818094819</c:v>
                </c:pt>
                <c:pt idx="3">
                  <c:v>0.49099570313373997</c:v>
                </c:pt>
                <c:pt idx="4">
                  <c:v>0.18457288222312185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LDCs!$AA$4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strRef>
              <c:f>LDCs!$V$29:$V$40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LDCs!$AA$29:$AA$40</c:f>
              <c:numCache>
                <c:formatCode>0.000</c:formatCode>
                <c:ptCount val="12"/>
                <c:pt idx="0">
                  <c:v>4.2326165000910994</c:v>
                </c:pt>
                <c:pt idx="1">
                  <c:v>3.7802758054248753</c:v>
                </c:pt>
                <c:pt idx="2">
                  <c:v>3.6187255573297952</c:v>
                </c:pt>
                <c:pt idx="3">
                  <c:v>3.198694912282587</c:v>
                </c:pt>
                <c:pt idx="4">
                  <c:v>3.0371446641875064</c:v>
                </c:pt>
                <c:pt idx="5">
                  <c:v>2.5848039695212823</c:v>
                </c:pt>
                <c:pt idx="6">
                  <c:v>2.5201838702832502</c:v>
                </c:pt>
                <c:pt idx="7">
                  <c:v>2.0355331259980098</c:v>
                </c:pt>
                <c:pt idx="8">
                  <c:v>1.9386029771409616</c:v>
                </c:pt>
                <c:pt idx="9">
                  <c:v>1.8093627786648976</c:v>
                </c:pt>
                <c:pt idx="10">
                  <c:v>1.7770527290458815</c:v>
                </c:pt>
                <c:pt idx="11">
                  <c:v>1.7447426794268655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NL 2030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LDCs!$W$4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LDCs!$V$41:$V$52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LDCs!$W$41:$W$52</c:f>
              <c:numCache>
                <c:formatCode>0.000</c:formatCode>
                <c:ptCount val="12"/>
                <c:pt idx="0">
                  <c:v>1.0487012987012985</c:v>
                </c:pt>
                <c:pt idx="1">
                  <c:v>1.0487012987012985</c:v>
                </c:pt>
                <c:pt idx="2">
                  <c:v>1.0808982683982682</c:v>
                </c:pt>
                <c:pt idx="3">
                  <c:v>1.28092475145634</c:v>
                </c:pt>
                <c:pt idx="4">
                  <c:v>1.0487012987012985</c:v>
                </c:pt>
                <c:pt idx="5">
                  <c:v>1.0674372928802833</c:v>
                </c:pt>
                <c:pt idx="6">
                  <c:v>0.88953107740023618</c:v>
                </c:pt>
                <c:pt idx="7">
                  <c:v>0.88953107740023618</c:v>
                </c:pt>
                <c:pt idx="8">
                  <c:v>0.88953107740023618</c:v>
                </c:pt>
                <c:pt idx="9">
                  <c:v>0.88953107740023607</c:v>
                </c:pt>
                <c:pt idx="10">
                  <c:v>0.88953107740023618</c:v>
                </c:pt>
                <c:pt idx="11">
                  <c:v>0.88953107740023607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LDCs!$X$4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LDCs!$V$41:$V$52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LDCs!$X$41:$X$52</c:f>
              <c:numCache>
                <c:formatCode>0.000</c:formatCode>
                <c:ptCount val="12"/>
                <c:pt idx="0">
                  <c:v>1.1427767289943687</c:v>
                </c:pt>
                <c:pt idx="1">
                  <c:v>1.1427767289943678</c:v>
                </c:pt>
                <c:pt idx="2">
                  <c:v>1.1427767289943682</c:v>
                </c:pt>
                <c:pt idx="3">
                  <c:v>1.1427767289943682</c:v>
                </c:pt>
                <c:pt idx="4">
                  <c:v>1.1427767289943678</c:v>
                </c:pt>
                <c:pt idx="5">
                  <c:v>1.402861125327898</c:v>
                </c:pt>
                <c:pt idx="6">
                  <c:v>1.3461716318267349</c:v>
                </c:pt>
                <c:pt idx="7">
                  <c:v>1</c:v>
                </c:pt>
                <c:pt idx="8">
                  <c:v>1.1813239867124965</c:v>
                </c:pt>
                <c:pt idx="9">
                  <c:v>2.6011012853962518</c:v>
                </c:pt>
                <c:pt idx="10">
                  <c:v>1.7054004854368934</c:v>
                </c:pt>
                <c:pt idx="11">
                  <c:v>2.6011012853962518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LDCs!$Y$4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LDCs!$V$41:$V$52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LDCs!$Y$41:$Y$52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LDCs!$Z$4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LDCs!$V$41:$V$52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LDCs!$Z$41:$Z$52</c:f>
              <c:numCache>
                <c:formatCode>0.000</c:formatCode>
                <c:ptCount val="12"/>
                <c:pt idx="0">
                  <c:v>1.521683796630497</c:v>
                </c:pt>
                <c:pt idx="1">
                  <c:v>1.124857342122358</c:v>
                </c:pt>
                <c:pt idx="2">
                  <c:v>0.98313360836945041</c:v>
                </c:pt>
                <c:pt idx="3">
                  <c:v>0.6146519006118929</c:v>
                </c:pt>
                <c:pt idx="4">
                  <c:v>0.47292816685898575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LDCs!$AA$4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strRef>
              <c:f>LDCs!$V$41:$V$52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LDCs!$AA$41:$AA$52</c:f>
              <c:numCache>
                <c:formatCode>0.000</c:formatCode>
                <c:ptCount val="12"/>
                <c:pt idx="0">
                  <c:v>3.7131618243261642</c:v>
                </c:pt>
                <c:pt idx="1">
                  <c:v>3.3163353698180242</c:v>
                </c:pt>
                <c:pt idx="2">
                  <c:v>3.1746116360651171</c:v>
                </c:pt>
                <c:pt idx="3">
                  <c:v>2.8061299283075591</c:v>
                </c:pt>
                <c:pt idx="4">
                  <c:v>2.664406194554652</c:v>
                </c:pt>
                <c:pt idx="5">
                  <c:v>2.2675797400465125</c:v>
                </c:pt>
                <c:pt idx="6">
                  <c:v>2.2108902465453495</c:v>
                </c:pt>
                <c:pt idx="7">
                  <c:v>1.7857190452866285</c:v>
                </c:pt>
                <c:pt idx="8">
                  <c:v>1.7006848050348842</c:v>
                </c:pt>
                <c:pt idx="9">
                  <c:v>1.5873058180325585</c:v>
                </c:pt>
                <c:pt idx="10">
                  <c:v>1.5589610712819773</c:v>
                </c:pt>
                <c:pt idx="11">
                  <c:v>1.5306163245313957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Europe 2015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LDCs!$AF$4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LDCs!$AE$5:$AE$16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LDCs!$AF$5:$AF$16</c:f>
              <c:numCache>
                <c:formatCode>0.000</c:formatCode>
                <c:ptCount val="12"/>
                <c:pt idx="0">
                  <c:v>9.5760943533709284</c:v>
                </c:pt>
                <c:pt idx="1">
                  <c:v>9.5760943533709284</c:v>
                </c:pt>
                <c:pt idx="2">
                  <c:v>9.5760943533709284</c:v>
                </c:pt>
                <c:pt idx="3">
                  <c:v>9.5760943533709284</c:v>
                </c:pt>
                <c:pt idx="4">
                  <c:v>9.5760943533709284</c:v>
                </c:pt>
                <c:pt idx="5">
                  <c:v>7.6572840090087446</c:v>
                </c:pt>
                <c:pt idx="6">
                  <c:v>7.6143067637333059</c:v>
                </c:pt>
                <c:pt idx="7">
                  <c:v>7.6572840090087437</c:v>
                </c:pt>
                <c:pt idx="8">
                  <c:v>7.6572840090087437</c:v>
                </c:pt>
                <c:pt idx="9">
                  <c:v>7.6572840090087437</c:v>
                </c:pt>
                <c:pt idx="10">
                  <c:v>7.6572840090087446</c:v>
                </c:pt>
                <c:pt idx="11">
                  <c:v>7.6572840090087437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LDCs!$AG$4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LDCs!$AE$5:$AE$16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LDCs!$AG$5:$AG$16</c:f>
              <c:numCache>
                <c:formatCode>0.000</c:formatCode>
                <c:ptCount val="12"/>
                <c:pt idx="0">
                  <c:v>29.317543611711773</c:v>
                </c:pt>
                <c:pt idx="1">
                  <c:v>29.300095520007883</c:v>
                </c:pt>
                <c:pt idx="2">
                  <c:v>29.023890788814807</c:v>
                </c:pt>
                <c:pt idx="3">
                  <c:v>27.568264121611481</c:v>
                </c:pt>
                <c:pt idx="4">
                  <c:v>28.809457058754241</c:v>
                </c:pt>
                <c:pt idx="5">
                  <c:v>25.818471454575899</c:v>
                </c:pt>
                <c:pt idx="6">
                  <c:v>25.596706445110495</c:v>
                </c:pt>
                <c:pt idx="7">
                  <c:v>24.402119330009626</c:v>
                </c:pt>
                <c:pt idx="8">
                  <c:v>25.444769216336912</c:v>
                </c:pt>
                <c:pt idx="9">
                  <c:v>25.369208011079003</c:v>
                </c:pt>
                <c:pt idx="10">
                  <c:v>25.591907135270251</c:v>
                </c:pt>
                <c:pt idx="11">
                  <c:v>25.467874104362892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LDCs!$AH$4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LDCs!$AE$5:$AE$16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LDCs!$AH$5:$AH$16</c:f>
              <c:numCache>
                <c:formatCode>0.000</c:formatCode>
                <c:ptCount val="12"/>
                <c:pt idx="0">
                  <c:v>4.1589598816363091</c:v>
                </c:pt>
                <c:pt idx="1">
                  <c:v>4.1589598816363091</c:v>
                </c:pt>
                <c:pt idx="2">
                  <c:v>4.1589598816363083</c:v>
                </c:pt>
                <c:pt idx="3">
                  <c:v>4.1589598816363091</c:v>
                </c:pt>
                <c:pt idx="4">
                  <c:v>4.1589598816363083</c:v>
                </c:pt>
                <c:pt idx="5">
                  <c:v>3.8164598816363084</c:v>
                </c:pt>
                <c:pt idx="6">
                  <c:v>3.8164598816363089</c:v>
                </c:pt>
                <c:pt idx="7">
                  <c:v>3.8164598816363084</c:v>
                </c:pt>
                <c:pt idx="8">
                  <c:v>3.8164598816363089</c:v>
                </c:pt>
                <c:pt idx="9">
                  <c:v>3.816459881636308</c:v>
                </c:pt>
                <c:pt idx="10">
                  <c:v>3.8164598816363089</c:v>
                </c:pt>
                <c:pt idx="11">
                  <c:v>3.8164598816363089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LDCs!$AI$4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LDCs!$AE$5:$AE$16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LDCs!$AI$5:$AI$16</c:f>
              <c:numCache>
                <c:formatCode>0.000</c:formatCode>
                <c:ptCount val="12"/>
                <c:pt idx="0">
                  <c:v>16.117673518040913</c:v>
                </c:pt>
                <c:pt idx="1">
                  <c:v>11.497126587616606</c:v>
                </c:pt>
                <c:pt idx="2">
                  <c:v>11.283487754979355</c:v>
                </c:pt>
                <c:pt idx="3">
                  <c:v>6.18629382399223</c:v>
                </c:pt>
                <c:pt idx="4">
                  <c:v>4.1233310956961375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LDCs!$AJ$4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strRef>
              <c:f>LDCs!$AE$5:$AE$16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LDCs!$AJ$5:$AJ$16</c:f>
              <c:numCache>
                <c:formatCode>0.000</c:formatCode>
                <c:ptCount val="12"/>
                <c:pt idx="0">
                  <c:v>56.357269868656047</c:v>
                </c:pt>
                <c:pt idx="1">
                  <c:v>51.394338342631727</c:v>
                </c:pt>
                <c:pt idx="2">
                  <c:v>51.316025852394489</c:v>
                </c:pt>
                <c:pt idx="3">
                  <c:v>45.640831938820369</c:v>
                </c:pt>
                <c:pt idx="4">
                  <c:v>43.791103889457617</c:v>
                </c:pt>
                <c:pt idx="5">
                  <c:v>33.938375676796049</c:v>
                </c:pt>
                <c:pt idx="6">
                  <c:v>33.345380324021143</c:v>
                </c:pt>
                <c:pt idx="7">
                  <c:v>27.604547985109395</c:v>
                </c:pt>
                <c:pt idx="8">
                  <c:v>25.861245870447043</c:v>
                </c:pt>
                <c:pt idx="9">
                  <c:v>23.930317280809785</c:v>
                </c:pt>
                <c:pt idx="10">
                  <c:v>23.882900552122337</c:v>
                </c:pt>
                <c:pt idx="11">
                  <c:v>22.435332042697237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Europe 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LDCs!$AF$4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LDCs!$AE$17:$AE$28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LDCs!$AF$17:$AF$28</c:f>
              <c:numCache>
                <c:formatCode>0.000</c:formatCode>
                <c:ptCount val="12"/>
                <c:pt idx="0">
                  <c:v>6.810960465806879</c:v>
                </c:pt>
                <c:pt idx="1">
                  <c:v>6.8625307149189414</c:v>
                </c:pt>
                <c:pt idx="2">
                  <c:v>6.5011776346121133</c:v>
                </c:pt>
                <c:pt idx="3">
                  <c:v>6.8886797742551611</c:v>
                </c:pt>
                <c:pt idx="4">
                  <c:v>6.5011776346121133</c:v>
                </c:pt>
                <c:pt idx="5">
                  <c:v>5.3994420085772763</c:v>
                </c:pt>
                <c:pt idx="6">
                  <c:v>5.7314404365325036</c:v>
                </c:pt>
                <c:pt idx="7">
                  <c:v>5.3994420085772763</c:v>
                </c:pt>
                <c:pt idx="8">
                  <c:v>5.3994420085772763</c:v>
                </c:pt>
                <c:pt idx="9">
                  <c:v>5.3994420085772763</c:v>
                </c:pt>
                <c:pt idx="10">
                  <c:v>5.3994420085772763</c:v>
                </c:pt>
                <c:pt idx="11">
                  <c:v>5.3994420085772763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LDCs!$AG$4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LDCs!$AE$17:$AE$28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LDCs!$AG$17:$AG$28</c:f>
              <c:numCache>
                <c:formatCode>0.000</c:formatCode>
                <c:ptCount val="12"/>
                <c:pt idx="0">
                  <c:v>28.405729792761658</c:v>
                </c:pt>
                <c:pt idx="1">
                  <c:v>28.346519158492896</c:v>
                </c:pt>
                <c:pt idx="2">
                  <c:v>28.230214597586347</c:v>
                </c:pt>
                <c:pt idx="3">
                  <c:v>28.366468110622058</c:v>
                </c:pt>
                <c:pt idx="4">
                  <c:v>27.890323125337446</c:v>
                </c:pt>
                <c:pt idx="5">
                  <c:v>25.215056942926672</c:v>
                </c:pt>
                <c:pt idx="6">
                  <c:v>24.940137828480385</c:v>
                </c:pt>
                <c:pt idx="7">
                  <c:v>24.094604146499893</c:v>
                </c:pt>
                <c:pt idx="8">
                  <c:v>25.218098842007691</c:v>
                </c:pt>
                <c:pt idx="9">
                  <c:v>24.998310809926267</c:v>
                </c:pt>
                <c:pt idx="10">
                  <c:v>25.3737373806383</c:v>
                </c:pt>
                <c:pt idx="11">
                  <c:v>25.328245102451717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LDCs!$AH$4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LDCs!$AE$17:$AE$28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LDCs!$AH$17:$AH$28</c:f>
              <c:numCache>
                <c:formatCode>0.000</c:formatCode>
                <c:ptCount val="12"/>
                <c:pt idx="0">
                  <c:v>5.5572001763668419</c:v>
                </c:pt>
                <c:pt idx="1">
                  <c:v>5.5572001763668419</c:v>
                </c:pt>
                <c:pt idx="2">
                  <c:v>5.1806376763668425</c:v>
                </c:pt>
                <c:pt idx="3">
                  <c:v>5.557200176366841</c:v>
                </c:pt>
                <c:pt idx="4">
                  <c:v>5.1806376763668425</c:v>
                </c:pt>
                <c:pt idx="5">
                  <c:v>4.7952210097001755</c:v>
                </c:pt>
                <c:pt idx="6">
                  <c:v>4.7952210097001755</c:v>
                </c:pt>
                <c:pt idx="7">
                  <c:v>4.7952210097001755</c:v>
                </c:pt>
                <c:pt idx="8">
                  <c:v>4.7952210097001755</c:v>
                </c:pt>
                <c:pt idx="9">
                  <c:v>4.7952210097001755</c:v>
                </c:pt>
                <c:pt idx="10">
                  <c:v>4.7952210097001746</c:v>
                </c:pt>
                <c:pt idx="11">
                  <c:v>4.7952210097001755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LDCs!$AI$4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LDCs!$AE$17:$AE$28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LDCs!$AI$17:$AI$28</c:f>
              <c:numCache>
                <c:formatCode>0.000</c:formatCode>
                <c:ptCount val="12"/>
                <c:pt idx="0">
                  <c:v>16.763203884450462</c:v>
                </c:pt>
                <c:pt idx="1">
                  <c:v>11.531791033738084</c:v>
                </c:pt>
                <c:pt idx="2">
                  <c:v>12.22139494082646</c:v>
                </c:pt>
                <c:pt idx="3">
                  <c:v>5.6428417192771843</c:v>
                </c:pt>
                <c:pt idx="4">
                  <c:v>4.7928293448533204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LDCs!$AJ$4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strRef>
              <c:f>LDCs!$AE$17:$AE$28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LDCs!$AJ$17:$AJ$28</c:f>
              <c:numCache>
                <c:formatCode>0.000</c:formatCode>
                <c:ptCount val="12"/>
                <c:pt idx="0">
                  <c:v>56.725597149893517</c:v>
                </c:pt>
                <c:pt idx="1">
                  <c:v>51.740587112456595</c:v>
                </c:pt>
                <c:pt idx="2">
                  <c:v>51.664720003401477</c:v>
                </c:pt>
                <c:pt idx="3">
                  <c:v>45.93064451802573</c:v>
                </c:pt>
                <c:pt idx="4">
                  <c:v>44.102467781169729</c:v>
                </c:pt>
                <c:pt idx="5">
                  <c:v>34.217852867788515</c:v>
                </c:pt>
                <c:pt idx="6">
                  <c:v>33.586171491389699</c:v>
                </c:pt>
                <c:pt idx="7">
                  <c:v>27.804409393974236</c:v>
                </c:pt>
                <c:pt idx="8">
                  <c:v>26.077565452578234</c:v>
                </c:pt>
                <c:pt idx="9">
                  <c:v>24.142285707276351</c:v>
                </c:pt>
                <c:pt idx="10">
                  <c:v>24.090042366097659</c:v>
                </c:pt>
                <c:pt idx="11">
                  <c:v>22.637813400529382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Europe 2025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LDCs!$AF$4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LDCs!$AE$29:$AE$40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LDCs!$AF$29:$AF$40</c:f>
              <c:numCache>
                <c:formatCode>0.000</c:formatCode>
                <c:ptCount val="12"/>
                <c:pt idx="0">
                  <c:v>5.405121928818172</c:v>
                </c:pt>
                <c:pt idx="1">
                  <c:v>5.396291077140531</c:v>
                </c:pt>
                <c:pt idx="2">
                  <c:v>5.405121928818172</c:v>
                </c:pt>
                <c:pt idx="3">
                  <c:v>5.2791049047622103</c:v>
                </c:pt>
                <c:pt idx="4">
                  <c:v>5.2184835668011278</c:v>
                </c:pt>
                <c:pt idx="5">
                  <c:v>4.2430560283150669</c:v>
                </c:pt>
                <c:pt idx="6">
                  <c:v>4.2430560283150669</c:v>
                </c:pt>
                <c:pt idx="7">
                  <c:v>4.2430560283150669</c:v>
                </c:pt>
                <c:pt idx="8">
                  <c:v>4.2430560283150669</c:v>
                </c:pt>
                <c:pt idx="9">
                  <c:v>4.2430560283150669</c:v>
                </c:pt>
                <c:pt idx="10">
                  <c:v>4.2430560283150669</c:v>
                </c:pt>
                <c:pt idx="11">
                  <c:v>4.2430560283150669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LDCs!$AG$4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LDCs!$AE$29:$AE$40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LDCs!$AG$29:$AG$40</c:f>
              <c:numCache>
                <c:formatCode>0.000</c:formatCode>
                <c:ptCount val="12"/>
                <c:pt idx="0">
                  <c:v>25.2613808430389</c:v>
                </c:pt>
                <c:pt idx="1">
                  <c:v>25.634311328151078</c:v>
                </c:pt>
                <c:pt idx="2">
                  <c:v>24.908212667732432</c:v>
                </c:pt>
                <c:pt idx="3">
                  <c:v>25.257790455000261</c:v>
                </c:pt>
                <c:pt idx="4">
                  <c:v>24.822818729323277</c:v>
                </c:pt>
                <c:pt idx="5">
                  <c:v>24.199836897559862</c:v>
                </c:pt>
                <c:pt idx="6">
                  <c:v>24.047665941263791</c:v>
                </c:pt>
                <c:pt idx="7">
                  <c:v>24.717434714546592</c:v>
                </c:pt>
                <c:pt idx="8">
                  <c:v>24.915797908857087</c:v>
                </c:pt>
                <c:pt idx="9">
                  <c:v>24.123716781595906</c:v>
                </c:pt>
                <c:pt idx="10">
                  <c:v>24.695221953798509</c:v>
                </c:pt>
                <c:pt idx="11">
                  <c:v>23.163630833260171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LDCs!$AH$4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LDCs!$AE$29:$AE$40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LDCs!$AH$29:$AH$40</c:f>
              <c:numCache>
                <c:formatCode>0.000</c:formatCode>
                <c:ptCount val="12"/>
                <c:pt idx="0">
                  <c:v>7.6545039682539668</c:v>
                </c:pt>
                <c:pt idx="1">
                  <c:v>7.6545039682539668</c:v>
                </c:pt>
                <c:pt idx="2">
                  <c:v>7.2149206349206336</c:v>
                </c:pt>
                <c:pt idx="3">
                  <c:v>7.6545039682539668</c:v>
                </c:pt>
                <c:pt idx="4">
                  <c:v>7.2149206349206345</c:v>
                </c:pt>
                <c:pt idx="5">
                  <c:v>7.2149206349206336</c:v>
                </c:pt>
                <c:pt idx="6">
                  <c:v>7.2149206349206345</c:v>
                </c:pt>
                <c:pt idx="7">
                  <c:v>7.2149206349206345</c:v>
                </c:pt>
                <c:pt idx="8">
                  <c:v>7.2149206349206345</c:v>
                </c:pt>
                <c:pt idx="9">
                  <c:v>7.2149206349206345</c:v>
                </c:pt>
                <c:pt idx="10">
                  <c:v>7.2149206349206336</c:v>
                </c:pt>
                <c:pt idx="11">
                  <c:v>7.2149206349206345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LDCs!$AI$4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LDCs!$AE$29:$AE$40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LDCs!$AI$29:$AI$40</c:f>
              <c:numCache>
                <c:formatCode>0.000</c:formatCode>
                <c:ptCount val="12"/>
                <c:pt idx="0">
                  <c:v>17.512275385085335</c:v>
                </c:pt>
                <c:pt idx="1">
                  <c:v>12.248291282448253</c:v>
                </c:pt>
                <c:pt idx="2">
                  <c:v>13.360152054457435</c:v>
                </c:pt>
                <c:pt idx="3">
                  <c:v>7.0684322390812788</c:v>
                </c:pt>
                <c:pt idx="4">
                  <c:v>6.1768839212300968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LDCs!$AJ$4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strRef>
              <c:f>LDCs!$AE$29:$AE$40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LDCs!$AJ$29:$AJ$40</c:f>
              <c:numCache>
                <c:formatCode>0.000</c:formatCode>
                <c:ptCount val="12"/>
                <c:pt idx="0">
                  <c:v>55.833282125196355</c:v>
                </c:pt>
                <c:pt idx="1">
                  <c:v>50.933397655993822</c:v>
                </c:pt>
                <c:pt idx="2">
                  <c:v>50.888407285928658</c:v>
                </c:pt>
                <c:pt idx="3">
                  <c:v>45.259831567097741</c:v>
                </c:pt>
                <c:pt idx="4">
                  <c:v>43.433106852275131</c:v>
                </c:pt>
                <c:pt idx="5">
                  <c:v>33.755102488067102</c:v>
                </c:pt>
                <c:pt idx="6">
                  <c:v>33.087060015051392</c:v>
                </c:pt>
                <c:pt idx="7">
                  <c:v>27.427355552191237</c:v>
                </c:pt>
                <c:pt idx="8">
                  <c:v>25.774013181796501</c:v>
                </c:pt>
                <c:pt idx="9">
                  <c:v>23.86713525868144</c:v>
                </c:pt>
                <c:pt idx="10">
                  <c:v>23.832727447393175</c:v>
                </c:pt>
                <c:pt idx="11">
                  <c:v>22.377251392660568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Europe 2030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LDCs!$AF$4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LDCs!$AE$41:$AE$52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LDCs!$AF$41:$AF$52</c:f>
              <c:numCache>
                <c:formatCode>0.000</c:formatCode>
                <c:ptCount val="12"/>
                <c:pt idx="0">
                  <c:v>3.7824558372551138</c:v>
                </c:pt>
                <c:pt idx="1">
                  <c:v>3.7824558372551138</c:v>
                </c:pt>
                <c:pt idx="2">
                  <c:v>3.8146528069520835</c:v>
                </c:pt>
                <c:pt idx="3">
                  <c:v>3.7824558372551138</c:v>
                </c:pt>
                <c:pt idx="4">
                  <c:v>4.0146792900101556</c:v>
                </c:pt>
                <c:pt idx="5">
                  <c:v>3.5096213344878739</c:v>
                </c:pt>
                <c:pt idx="6">
                  <c:v>3.3317151190078271</c:v>
                </c:pt>
                <c:pt idx="7">
                  <c:v>3.3317151190078271</c:v>
                </c:pt>
                <c:pt idx="8">
                  <c:v>3.3317151190078271</c:v>
                </c:pt>
                <c:pt idx="9">
                  <c:v>3.3317151190078271</c:v>
                </c:pt>
                <c:pt idx="10">
                  <c:v>3.3317151190078267</c:v>
                </c:pt>
                <c:pt idx="11">
                  <c:v>3.3317151190078267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LDCs!$AG$4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LDCs!$AE$41:$AE$52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LDCs!$AG$41:$AG$52</c:f>
              <c:numCache>
                <c:formatCode>0.000</c:formatCode>
                <c:ptCount val="12"/>
                <c:pt idx="0">
                  <c:v>25.255861893588214</c:v>
                </c:pt>
                <c:pt idx="1">
                  <c:v>25.673010323004387</c:v>
                </c:pt>
                <c:pt idx="2">
                  <c:v>25.28346356944602</c:v>
                </c:pt>
                <c:pt idx="3">
                  <c:v>25.879531488511375</c:v>
                </c:pt>
                <c:pt idx="4">
                  <c:v>25.927394712352456</c:v>
                </c:pt>
                <c:pt idx="5">
                  <c:v>25.39304733896272</c:v>
                </c:pt>
                <c:pt idx="6">
                  <c:v>24.698153479804713</c:v>
                </c:pt>
                <c:pt idx="7">
                  <c:v>24.75939881967151</c:v>
                </c:pt>
                <c:pt idx="8">
                  <c:v>25.341398262868584</c:v>
                </c:pt>
                <c:pt idx="9">
                  <c:v>23.657050985216387</c:v>
                </c:pt>
                <c:pt idx="10">
                  <c:v>25.350959338571343</c:v>
                </c:pt>
                <c:pt idx="11">
                  <c:v>25.233293663141559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LDCs!$AH$4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LDCs!$AE$41:$AE$52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LDCs!$AH$41:$AH$52</c:f>
              <c:numCache>
                <c:formatCode>0.000</c:formatCode>
                <c:ptCount val="12"/>
                <c:pt idx="0">
                  <c:v>7.6808430335096993</c:v>
                </c:pt>
                <c:pt idx="1">
                  <c:v>7.6808430335096984</c:v>
                </c:pt>
                <c:pt idx="2">
                  <c:v>7.6808430335096993</c:v>
                </c:pt>
                <c:pt idx="3">
                  <c:v>7.6808430335096984</c:v>
                </c:pt>
                <c:pt idx="4">
                  <c:v>7.6808430335096993</c:v>
                </c:pt>
                <c:pt idx="5">
                  <c:v>7.6241545345147435</c:v>
                </c:pt>
                <c:pt idx="6">
                  <c:v>7.6808430335096993</c:v>
                </c:pt>
                <c:pt idx="7">
                  <c:v>7.1388495099352891</c:v>
                </c:pt>
                <c:pt idx="8">
                  <c:v>7.1831221213546215</c:v>
                </c:pt>
                <c:pt idx="9">
                  <c:v>7.0503042870966244</c:v>
                </c:pt>
                <c:pt idx="10">
                  <c:v>7.1831221213546215</c:v>
                </c:pt>
                <c:pt idx="11">
                  <c:v>6.9864382716049374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LDCs!$AI$4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LDCs!$AE$41:$AE$52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LDCs!$AI$41:$AI$52</c:f>
              <c:numCache>
                <c:formatCode>0.000</c:formatCode>
                <c:ptCount val="12"/>
                <c:pt idx="0">
                  <c:v>18.221806336146166</c:v>
                </c:pt>
                <c:pt idx="1">
                  <c:v>12.989899005761856</c:v>
                </c:pt>
                <c:pt idx="2">
                  <c:v>13.365332128245047</c:v>
                </c:pt>
                <c:pt idx="3">
                  <c:v>7.2461882568937517</c:v>
                </c:pt>
                <c:pt idx="4">
                  <c:v>5.3730523402632802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LDCs!$AJ$4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strRef>
              <c:f>LDCs!$AE$41:$AE$52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LDCs!$AJ$41:$AJ$52</c:f>
              <c:numCache>
                <c:formatCode>0.000</c:formatCode>
                <c:ptCount val="12"/>
                <c:pt idx="0">
                  <c:v>54.940967100499194</c:v>
                </c:pt>
                <c:pt idx="1">
                  <c:v>50.12620819953105</c:v>
                </c:pt>
                <c:pt idx="2">
                  <c:v>50.112094568455881</c:v>
                </c:pt>
                <c:pt idx="3">
                  <c:v>44.589018616169746</c:v>
                </c:pt>
                <c:pt idx="4">
                  <c:v>42.76374592338054</c:v>
                </c:pt>
                <c:pt idx="5">
                  <c:v>33.292352108345689</c:v>
                </c:pt>
                <c:pt idx="6">
                  <c:v>32.587948538713071</c:v>
                </c:pt>
                <c:pt idx="7">
                  <c:v>27.050301710408242</c:v>
                </c:pt>
                <c:pt idx="8">
                  <c:v>25.470460911014779</c:v>
                </c:pt>
                <c:pt idx="9">
                  <c:v>23.591984810086529</c:v>
                </c:pt>
                <c:pt idx="10">
                  <c:v>23.575412528688702</c:v>
                </c:pt>
                <c:pt idx="11">
                  <c:v>22.116689384791755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 SCV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8.1517229519863524E-2"/>
          <c:y val="0.14655799755799753"/>
          <c:w val="0.89655589161422922"/>
          <c:h val="0.74910744810744812"/>
        </c:manualLayout>
      </c:layout>
      <c:lineChart>
        <c:grouping val="standard"/>
        <c:varyColors val="0"/>
        <c:ser>
          <c:idx val="0"/>
          <c:order val="0"/>
          <c:tx>
            <c:strRef>
              <c:f>SCV!$C$29:$D$29</c:f>
              <c:strCache>
                <c:ptCount val="2"/>
                <c:pt idx="0">
                  <c:v>Germany</c:v>
                </c:pt>
                <c:pt idx="1">
                  <c:v>cvs_inner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dPt>
            <c:idx val="3"/>
            <c:marker>
              <c:symbol val="circle"/>
              <c:size val="6"/>
              <c:spPr>
                <a:solidFill>
                  <a:srgbClr val="00B050"/>
                </a:solidFill>
                <a:ln w="12700">
                  <a:solidFill>
                    <a:sysClr val="windowText" lastClr="000000"/>
                  </a:solidFill>
                  <a:prstDash val="solid"/>
                </a:ln>
                <a:effectLst/>
              </c:spPr>
            </c:marker>
            <c:bubble3D val="0"/>
            <c:spPr>
              <a:ln w="19050" cap="rnd">
                <a:noFill/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SCV!$E$29:$T$29</c:f>
              <c:numCache>
                <c:formatCode>0.000</c:formatCode>
                <c:ptCount val="16"/>
                <c:pt idx="0">
                  <c:v>1.1625276640990657E-2</c:v>
                </c:pt>
                <c:pt idx="1">
                  <c:v>4.5165900843493496E-3</c:v>
                </c:pt>
                <c:pt idx="2">
                  <c:v>3.6161132778008537E-3</c:v>
                </c:pt>
                <c:pt idx="3">
                  <c:v>1.5365775067350337E-17</c:v>
                </c:pt>
                <c:pt idx="4">
                  <c:v>1.6295485751449547E-17</c:v>
                </c:pt>
                <c:pt idx="5">
                  <c:v>7.9088506783096985E-18</c:v>
                </c:pt>
                <c:pt idx="6">
                  <c:v>2.3687557476468789E-17</c:v>
                </c:pt>
                <c:pt idx="7">
                  <c:v>7.9383377076645577E-18</c:v>
                </c:pt>
                <c:pt idx="8">
                  <c:v>7.666686476017811E-18</c:v>
                </c:pt>
                <c:pt idx="9">
                  <c:v>7.6045843844890353E-18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1.1918193714534995E-17</c:v>
                </c:pt>
                <c:pt idx="14">
                  <c:v>4.0438954809275539E-18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EA-4060-BF68-9AE7CC9DD441}"/>
            </c:ext>
          </c:extLst>
        </c:ser>
        <c:ser>
          <c:idx val="1"/>
          <c:order val="1"/>
          <c:tx>
            <c:strRef>
              <c:f>SCV!$C$30:$D$30</c:f>
              <c:strCache>
                <c:ptCount val="2"/>
                <c:pt idx="0">
                  <c:v>Germany</c:v>
                </c:pt>
                <c:pt idx="1">
                  <c:v>cvs_pipe</c:v>
                </c:pt>
              </c:strCache>
            </c:strRef>
          </c:tx>
          <c:spPr>
            <a:ln w="19050" cap="rnd">
              <a:solidFill>
                <a:srgbClr val="F3A447">
                  <a:lumMod val="60000"/>
                  <a:lumOff val="40000"/>
                </a:srgbClr>
              </a:solidFill>
              <a:prstDash val="sysDash"/>
              <a:round/>
            </a:ln>
            <a:effectLst/>
          </c:spPr>
          <c:marker>
            <c:symbol val="square"/>
            <c:size val="6"/>
            <c:spPr>
              <a:solidFill>
                <a:srgbClr val="F3A447">
                  <a:lumMod val="60000"/>
                  <a:lumOff val="40000"/>
                </a:srgbClr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SCV!$E$30:$T$30</c:f>
              <c:numCache>
                <c:formatCode>0.000</c:formatCode>
                <c:ptCount val="16"/>
                <c:pt idx="3">
                  <c:v>7.5657763219488749E-2</c:v>
                </c:pt>
                <c:pt idx="4">
                  <c:v>6.0102196764609914E-2</c:v>
                </c:pt>
                <c:pt idx="5">
                  <c:v>0.12090249644696315</c:v>
                </c:pt>
                <c:pt idx="6">
                  <c:v>8.6607690229510981E-2</c:v>
                </c:pt>
                <c:pt idx="7">
                  <c:v>9.4045440827995416E-2</c:v>
                </c:pt>
                <c:pt idx="8">
                  <c:v>0.17939481702239396</c:v>
                </c:pt>
                <c:pt idx="9">
                  <c:v>0.1994662982426092</c:v>
                </c:pt>
                <c:pt idx="10">
                  <c:v>0.24448481367616109</c:v>
                </c:pt>
                <c:pt idx="11">
                  <c:v>0.25582687199454357</c:v>
                </c:pt>
                <c:pt idx="12">
                  <c:v>0.23527321830208028</c:v>
                </c:pt>
                <c:pt idx="13">
                  <c:v>0.23137460136308607</c:v>
                </c:pt>
                <c:pt idx="14">
                  <c:v>0.22885451149760261</c:v>
                </c:pt>
                <c:pt idx="15">
                  <c:v>0.24448768199061988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EA-4060-BF68-9AE7CC9DD441}"/>
            </c:ext>
          </c:extLst>
        </c:ser>
        <c:ser>
          <c:idx val="2"/>
          <c:order val="2"/>
          <c:tx>
            <c:strRef>
              <c:f>SCV!$C$31:$D$31</c:f>
              <c:strCache>
                <c:ptCount val="2"/>
                <c:pt idx="0">
                  <c:v>Germany</c:v>
                </c:pt>
                <c:pt idx="1">
                  <c:v>cvs_stor</c:v>
                </c:pt>
              </c:strCache>
            </c:strRef>
          </c:tx>
          <c:spPr>
            <a:ln w="22225" cap="rnd">
              <a:solidFill>
                <a:srgbClr val="809EC2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diamond"/>
            <c:size val="6"/>
            <c:spPr>
              <a:solidFill>
                <a:srgbClr val="809EC2"/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dPt>
            <c:idx val="3"/>
            <c:marker>
              <c:symbol val="diamond"/>
              <c:size val="6"/>
              <c:spPr>
                <a:solidFill>
                  <a:srgbClr val="809EC2"/>
                </a:solidFill>
                <a:ln w="12700">
                  <a:solidFill>
                    <a:sysClr val="windowText" lastClr="000000"/>
                  </a:solidFill>
                  <a:prstDash val="solid"/>
                </a:ln>
                <a:effectLst/>
              </c:spPr>
            </c:marker>
            <c:bubble3D val="0"/>
            <c:spPr>
              <a:ln w="22225" cap="rnd">
                <a:noFill/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SCV!$E$31:$T$31</c:f>
              <c:numCache>
                <c:formatCode>0.000</c:formatCode>
                <c:ptCount val="16"/>
                <c:pt idx="0">
                  <c:v>0.21477580302768151</c:v>
                </c:pt>
                <c:pt idx="1">
                  <c:v>0.18992696370855525</c:v>
                </c:pt>
                <c:pt idx="2">
                  <c:v>0.22508607026662264</c:v>
                </c:pt>
                <c:pt idx="3">
                  <c:v>0.2315913907531815</c:v>
                </c:pt>
                <c:pt idx="4">
                  <c:v>0.29113603026073831</c:v>
                </c:pt>
                <c:pt idx="5">
                  <c:v>0.118500392455413</c:v>
                </c:pt>
                <c:pt idx="6">
                  <c:v>0.19934387422106886</c:v>
                </c:pt>
                <c:pt idx="7">
                  <c:v>0.18758240161467177</c:v>
                </c:pt>
                <c:pt idx="8">
                  <c:v>0.24014490075623807</c:v>
                </c:pt>
                <c:pt idx="9">
                  <c:v>0.26924308202490793</c:v>
                </c:pt>
                <c:pt idx="10">
                  <c:v>0.29286613521219562</c:v>
                </c:pt>
                <c:pt idx="11">
                  <c:v>0.29419394332333837</c:v>
                </c:pt>
                <c:pt idx="12">
                  <c:v>0.29347424142199019</c:v>
                </c:pt>
                <c:pt idx="13">
                  <c:v>0.29202466581735465</c:v>
                </c:pt>
                <c:pt idx="14">
                  <c:v>0.29010361857059436</c:v>
                </c:pt>
                <c:pt idx="15">
                  <c:v>0.2817797157520413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BEA-4060-BF68-9AE7CC9DD441}"/>
            </c:ext>
          </c:extLst>
        </c:ser>
        <c:ser>
          <c:idx val="3"/>
          <c:order val="3"/>
          <c:tx>
            <c:strRef>
              <c:f>SCV!$C$32:$D$32</c:f>
              <c:strCache>
                <c:ptCount val="2"/>
                <c:pt idx="0">
                  <c:v>Germany</c:v>
                </c:pt>
                <c:pt idx="1">
                  <c:v>cvs_import</c:v>
                </c:pt>
              </c:strCache>
            </c:strRef>
          </c:tx>
          <c:spPr>
            <a:ln w="19050" cap="rnd">
              <a:solidFill>
                <a:srgbClr val="F3A447">
                  <a:lumMod val="40000"/>
                  <a:lumOff val="60000"/>
                </a:srgbClr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solidFill>
                <a:srgbClr val="F3A447">
                  <a:lumMod val="40000"/>
                  <a:lumOff val="60000"/>
                </a:srgbClr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dPt>
            <c:idx val="3"/>
            <c:marker>
              <c:symbol val="triangle"/>
              <c:size val="6"/>
              <c:spPr>
                <a:solidFill>
                  <a:srgbClr val="F3A447">
                    <a:lumMod val="40000"/>
                    <a:lumOff val="60000"/>
                  </a:srgbClr>
                </a:solidFill>
                <a:ln w="12700">
                  <a:solidFill>
                    <a:sysClr val="windowText" lastClr="000000"/>
                  </a:solidFill>
                  <a:prstDash val="solid"/>
                </a:ln>
                <a:effectLst/>
              </c:spPr>
            </c:marker>
            <c:bubble3D val="0"/>
            <c:spPr>
              <a:ln w="19050" cap="rnd">
                <a:solidFill>
                  <a:srgbClr val="F3A447">
                    <a:lumMod val="40000"/>
                    <a:lumOff val="60000"/>
                  </a:srgbClr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SCV!$E$32:$T$32</c:f>
              <c:numCache>
                <c:formatCode>0.000</c:formatCode>
                <c:ptCount val="16"/>
                <c:pt idx="0">
                  <c:v>0.10620131653326755</c:v>
                </c:pt>
                <c:pt idx="1">
                  <c:v>0.11132629195034362</c:v>
                </c:pt>
                <c:pt idx="2">
                  <c:v>6.4485318870746627E-2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BEA-4060-BF68-9AE7CC9DD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512368"/>
        <c:axId val="235512928"/>
      </c:lineChart>
      <c:catAx>
        <c:axId val="235512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857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5512928"/>
        <c:crosses val="autoZero"/>
        <c:auto val="1"/>
        <c:lblAlgn val="ctr"/>
        <c:lblOffset val="100"/>
        <c:tickMarkSkip val="1"/>
        <c:noMultiLvlLbl val="0"/>
      </c:catAx>
      <c:valAx>
        <c:axId val="235512928"/>
        <c:scaling>
          <c:orientation val="minMax"/>
          <c:max val="0.4"/>
        </c:scaling>
        <c:delete val="0"/>
        <c:axPos val="l"/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551236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Europe SCV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8.1517229519863524E-2"/>
          <c:y val="0.14655799755799753"/>
          <c:w val="0.89655589161422922"/>
          <c:h val="0.74910744810744812"/>
        </c:manualLayout>
      </c:layout>
      <c:lineChart>
        <c:grouping val="standard"/>
        <c:varyColors val="0"/>
        <c:ser>
          <c:idx val="0"/>
          <c:order val="0"/>
          <c:tx>
            <c:strRef>
              <c:f>SCV!$D$130</c:f>
              <c:strCache>
                <c:ptCount val="1"/>
                <c:pt idx="0">
                  <c:v>Domestic production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dPt>
            <c:idx val="3"/>
            <c:marker>
              <c:symbol val="circle"/>
              <c:size val="6"/>
              <c:spPr>
                <a:solidFill>
                  <a:srgbClr val="00B050"/>
                </a:solidFill>
                <a:ln w="12700">
                  <a:solidFill>
                    <a:sysClr val="windowText" lastClr="000000"/>
                  </a:solidFill>
                  <a:prstDash val="solid"/>
                </a:ln>
                <a:effectLst/>
              </c:spPr>
            </c:marker>
            <c:bubble3D val="0"/>
            <c:spPr>
              <a:ln w="19050" cap="rnd">
                <a:noFill/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SCV!$E$130:$T$130</c:f>
              <c:numCache>
                <c:formatCode>0.000</c:formatCode>
                <c:ptCount val="16"/>
                <c:pt idx="0">
                  <c:v>7.5634886499572451E-2</c:v>
                </c:pt>
                <c:pt idx="1">
                  <c:v>3.0650278943346258E-2</c:v>
                </c:pt>
                <c:pt idx="2">
                  <c:v>1.8425873005613075E-2</c:v>
                </c:pt>
                <c:pt idx="3">
                  <c:v>2.0331008455902383E-2</c:v>
                </c:pt>
                <c:pt idx="4">
                  <c:v>1.7633125763771386E-2</c:v>
                </c:pt>
                <c:pt idx="5">
                  <c:v>1.6065279704432493E-2</c:v>
                </c:pt>
                <c:pt idx="6">
                  <c:v>1.3456970974806642E-2</c:v>
                </c:pt>
                <c:pt idx="7">
                  <c:v>1.7407585197443998E-2</c:v>
                </c:pt>
                <c:pt idx="8">
                  <c:v>1.7023837418151774E-2</c:v>
                </c:pt>
                <c:pt idx="9">
                  <c:v>1.4567181027853917E-2</c:v>
                </c:pt>
                <c:pt idx="10">
                  <c:v>1.3722881190625157E-2</c:v>
                </c:pt>
                <c:pt idx="11">
                  <c:v>1.2625800288958596E-2</c:v>
                </c:pt>
                <c:pt idx="12">
                  <c:v>1.1061336251791164E-2</c:v>
                </c:pt>
                <c:pt idx="13">
                  <c:v>9.6349817350374189E-3</c:v>
                </c:pt>
                <c:pt idx="14">
                  <c:v>7.3193656151969676E-3</c:v>
                </c:pt>
                <c:pt idx="15">
                  <c:v>6.3105733485739534E-3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EA-4060-BF68-9AE7CC9DD441}"/>
            </c:ext>
          </c:extLst>
        </c:ser>
        <c:ser>
          <c:idx val="1"/>
          <c:order val="1"/>
          <c:tx>
            <c:strRef>
              <c:f>SCV!$D$131</c:f>
              <c:strCache>
                <c:ptCount val="1"/>
                <c:pt idx="0">
                  <c:v>Pipeline imports</c:v>
                </c:pt>
              </c:strCache>
            </c:strRef>
          </c:tx>
          <c:spPr>
            <a:ln w="12700" cap="rnd">
              <a:solidFill>
                <a:srgbClr val="F3A447">
                  <a:lumMod val="60000"/>
                  <a:lumOff val="40000"/>
                </a:srgbClr>
              </a:solidFill>
              <a:prstDash val="sysDash"/>
              <a:round/>
            </a:ln>
            <a:effectLst/>
          </c:spPr>
          <c:marker>
            <c:symbol val="square"/>
            <c:size val="6"/>
            <c:spPr>
              <a:solidFill>
                <a:srgbClr val="F3A447">
                  <a:lumMod val="60000"/>
                  <a:lumOff val="40000"/>
                </a:srgbClr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SCV!$E$131:$T$131</c:f>
              <c:numCache>
                <c:formatCode>0.000</c:formatCode>
                <c:ptCount val="16"/>
                <c:pt idx="3">
                  <c:v>3.5609606989900323E-2</c:v>
                </c:pt>
                <c:pt idx="4">
                  <c:v>3.6945144512679239E-2</c:v>
                </c:pt>
                <c:pt idx="5">
                  <c:v>4.0738726667461249E-2</c:v>
                </c:pt>
                <c:pt idx="6">
                  <c:v>4.009084648412517E-2</c:v>
                </c:pt>
                <c:pt idx="7">
                  <c:v>4.1510032747702451E-2</c:v>
                </c:pt>
                <c:pt idx="8">
                  <c:v>3.4456105597454337E-2</c:v>
                </c:pt>
                <c:pt idx="9">
                  <c:v>2.8384756264338232E-2</c:v>
                </c:pt>
                <c:pt idx="10">
                  <c:v>1.6195135813640803E-2</c:v>
                </c:pt>
                <c:pt idx="11">
                  <c:v>1.6036784205855803E-2</c:v>
                </c:pt>
                <c:pt idx="12">
                  <c:v>1.4929068923461764E-2</c:v>
                </c:pt>
                <c:pt idx="13">
                  <c:v>1.3976056981985025E-2</c:v>
                </c:pt>
                <c:pt idx="14">
                  <c:v>1.6641366558171972E-2</c:v>
                </c:pt>
                <c:pt idx="15">
                  <c:v>1.4961984434975336E-2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EA-4060-BF68-9AE7CC9DD441}"/>
            </c:ext>
          </c:extLst>
        </c:ser>
        <c:ser>
          <c:idx val="2"/>
          <c:order val="2"/>
          <c:tx>
            <c:strRef>
              <c:f>SCV!$D$132</c:f>
              <c:strCache>
                <c:ptCount val="1"/>
                <c:pt idx="0">
                  <c:v>LNG imports</c:v>
                </c:pt>
              </c:strCache>
            </c:strRef>
          </c:tx>
          <c:spPr>
            <a:ln w="28575" cap="rnd">
              <a:solidFill>
                <a:srgbClr val="F3A447">
                  <a:lumMod val="75000"/>
                </a:srgbClr>
              </a:solidFill>
              <a:prstDash val="sysDash"/>
              <a:round/>
            </a:ln>
            <a:effectLst/>
          </c:spPr>
          <c:marker>
            <c:symbol val="square"/>
            <c:size val="6"/>
            <c:spPr>
              <a:solidFill>
                <a:srgbClr val="F3A447">
                  <a:lumMod val="75000"/>
                </a:srgbClr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dPt>
            <c:idx val="3"/>
            <c:marker>
              <c:symbol val="square"/>
              <c:size val="6"/>
              <c:spPr>
                <a:solidFill>
                  <a:srgbClr val="F3A447">
                    <a:lumMod val="75000"/>
                  </a:srgbClr>
                </a:solidFill>
                <a:ln w="12700">
                  <a:solidFill>
                    <a:sysClr val="windowText" lastClr="000000"/>
                  </a:solidFill>
                  <a:prstDash val="solid"/>
                </a:ln>
                <a:effectLst/>
              </c:spPr>
            </c:marker>
            <c:bubble3D val="0"/>
            <c:spPr>
              <a:ln w="28575" cap="rnd">
                <a:solidFill>
                  <a:srgbClr val="F3A447">
                    <a:lumMod val="75000"/>
                  </a:srgbClr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SCV!$E$132:$T$132</c:f>
              <c:numCache>
                <c:formatCode>0.000</c:formatCode>
                <c:ptCount val="16"/>
                <c:pt idx="3">
                  <c:v>6.8427026651777531E-3</c:v>
                </c:pt>
                <c:pt idx="4">
                  <c:v>8.0942519807465901E-3</c:v>
                </c:pt>
                <c:pt idx="5">
                  <c:v>8.1292463944229038E-3</c:v>
                </c:pt>
                <c:pt idx="6">
                  <c:v>4.9306539047744395E-3</c:v>
                </c:pt>
                <c:pt idx="7">
                  <c:v>5.0768656468636823E-3</c:v>
                </c:pt>
                <c:pt idx="8">
                  <c:v>5.2286677667410216E-3</c:v>
                </c:pt>
                <c:pt idx="9">
                  <c:v>5.3590774532013274E-3</c:v>
                </c:pt>
                <c:pt idx="10">
                  <c:v>4.805854172248037E-3</c:v>
                </c:pt>
                <c:pt idx="11">
                  <c:v>6.7411164264768048E-17</c:v>
                </c:pt>
                <c:pt idx="12">
                  <c:v>8.2625003302688846E-4</c:v>
                </c:pt>
                <c:pt idx="13">
                  <c:v>2.5637638843010722E-3</c:v>
                </c:pt>
                <c:pt idx="14">
                  <c:v>4.9448010803465961E-3</c:v>
                </c:pt>
                <c:pt idx="15">
                  <c:v>7.2195227106793599E-3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BEA-4060-BF68-9AE7CC9DD441}"/>
            </c:ext>
          </c:extLst>
        </c:ser>
        <c:ser>
          <c:idx val="3"/>
          <c:order val="3"/>
          <c:tx>
            <c:strRef>
              <c:f>SCV!$D$133</c:f>
              <c:strCache>
                <c:ptCount val="1"/>
                <c:pt idx="0">
                  <c:v>Storage withdrawals</c:v>
                </c:pt>
              </c:strCache>
            </c:strRef>
          </c:tx>
          <c:spPr>
            <a:ln w="19050" cap="rnd">
              <a:solidFill>
                <a:srgbClr val="809EC2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diamond"/>
            <c:size val="6"/>
            <c:spPr>
              <a:solidFill>
                <a:srgbClr val="809EC2"/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dPt>
            <c:idx val="3"/>
            <c:marker>
              <c:symbol val="diamond"/>
              <c:size val="6"/>
              <c:spPr>
                <a:solidFill>
                  <a:srgbClr val="809EC2"/>
                </a:solidFill>
                <a:ln w="12700">
                  <a:solidFill>
                    <a:sysClr val="windowText" lastClr="000000"/>
                  </a:solidFill>
                  <a:prstDash val="solid"/>
                </a:ln>
                <a:effectLst/>
              </c:spPr>
            </c:marker>
            <c:bubble3D val="0"/>
            <c:spPr>
              <a:ln w="19050" cap="rnd">
                <a:noFill/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SCV!$E$133:$T$133</c:f>
              <c:numCache>
                <c:formatCode>0.000</c:formatCode>
                <c:ptCount val="16"/>
                <c:pt idx="0">
                  <c:v>0.16311032372588183</c:v>
                </c:pt>
                <c:pt idx="1">
                  <c:v>0.17068830930002002</c:v>
                </c:pt>
                <c:pt idx="2">
                  <c:v>0.17849759255040851</c:v>
                </c:pt>
                <c:pt idx="3">
                  <c:v>0.16209948922657796</c:v>
                </c:pt>
                <c:pt idx="4">
                  <c:v>0.16484134538493866</c:v>
                </c:pt>
                <c:pt idx="5">
                  <c:v>0.14515545788257608</c:v>
                </c:pt>
                <c:pt idx="6">
                  <c:v>0.14872434099008411</c:v>
                </c:pt>
                <c:pt idx="7">
                  <c:v>0.14458343147016092</c:v>
                </c:pt>
                <c:pt idx="8">
                  <c:v>0.1429217462946783</c:v>
                </c:pt>
                <c:pt idx="9">
                  <c:v>0.15003234494892742</c:v>
                </c:pt>
                <c:pt idx="10">
                  <c:v>0.15607430565831751</c:v>
                </c:pt>
                <c:pt idx="11">
                  <c:v>0.16237060995840821</c:v>
                </c:pt>
                <c:pt idx="12">
                  <c:v>0.15937436454171464</c:v>
                </c:pt>
                <c:pt idx="13">
                  <c:v>0.16043914199392714</c:v>
                </c:pt>
                <c:pt idx="14">
                  <c:v>0.15948387907041867</c:v>
                </c:pt>
                <c:pt idx="15">
                  <c:v>0.16262082809016162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BEA-4060-BF68-9AE7CC9DD441}"/>
            </c:ext>
          </c:extLst>
        </c:ser>
        <c:ser>
          <c:idx val="4"/>
          <c:order val="4"/>
          <c:tx>
            <c:strRef>
              <c:f>SCV!$D$134</c:f>
              <c:strCache>
                <c:ptCount val="1"/>
                <c:pt idx="0">
                  <c:v>Aggregated net imports</c:v>
                </c:pt>
              </c:strCache>
            </c:strRef>
          </c:tx>
          <c:spPr>
            <a:ln w="19050" cap="rnd">
              <a:solidFill>
                <a:srgbClr val="F3A447">
                  <a:lumMod val="40000"/>
                  <a:lumOff val="60000"/>
                </a:srgbClr>
              </a:solidFill>
              <a:prstDash val="sysDash"/>
              <a:round/>
            </a:ln>
            <a:effectLst/>
          </c:spPr>
          <c:marker>
            <c:symbol val="triangle"/>
            <c:size val="5"/>
            <c:spPr>
              <a:solidFill>
                <a:srgbClr val="F3A447">
                  <a:lumMod val="40000"/>
                  <a:lumOff val="60000"/>
                </a:srgbClr>
              </a:solidFill>
              <a:ln w="12700">
                <a:solidFill>
                  <a:sysClr val="windowText" lastClr="000000"/>
                </a:solidFill>
              </a:ln>
              <a:effectLst/>
            </c:spPr>
          </c:marker>
          <c:dPt>
            <c:idx val="3"/>
            <c:marker>
              <c:symbol val="triangle"/>
              <c:size val="5"/>
              <c:spPr>
                <a:solidFill>
                  <a:srgbClr val="F3A447">
                    <a:lumMod val="40000"/>
                    <a:lumOff val="60000"/>
                  </a:srgbClr>
                </a:solidFill>
                <a:ln w="12700">
                  <a:solidFill>
                    <a:sysClr val="windowText" lastClr="000000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F3A447">
                    <a:lumMod val="40000"/>
                    <a:lumOff val="60000"/>
                  </a:srgbClr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SCV!$E$134:$T$134</c:f>
              <c:numCache>
                <c:formatCode>0.000</c:formatCode>
                <c:ptCount val="16"/>
                <c:pt idx="0">
                  <c:v>6.3543175648018924E-2</c:v>
                </c:pt>
                <c:pt idx="1">
                  <c:v>4.1423755148364522E-2</c:v>
                </c:pt>
                <c:pt idx="2">
                  <c:v>3.0828753411393888E-2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BEA-4060-BF68-9AE7CC9DD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512368"/>
        <c:axId val="235512928"/>
      </c:lineChart>
      <c:catAx>
        <c:axId val="235512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857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5512928"/>
        <c:crosses val="autoZero"/>
        <c:auto val="1"/>
        <c:lblAlgn val="ctr"/>
        <c:lblOffset val="100"/>
        <c:tickMarkSkip val="1"/>
        <c:noMultiLvlLbl val="0"/>
      </c:catAx>
      <c:valAx>
        <c:axId val="235512928"/>
        <c:scaling>
          <c:orientation val="minMax"/>
          <c:max val="0.30000000000000004"/>
        </c:scaling>
        <c:delete val="0"/>
        <c:axPos val="l"/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551236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NL SCV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8.1517229519863524E-2"/>
          <c:y val="0.14655799755799753"/>
          <c:w val="0.89655589161422922"/>
          <c:h val="0.74910744810744812"/>
        </c:manualLayout>
      </c:layout>
      <c:lineChart>
        <c:grouping val="standard"/>
        <c:varyColors val="0"/>
        <c:ser>
          <c:idx val="0"/>
          <c:order val="0"/>
          <c:tx>
            <c:strRef>
              <c:f>SCV!$C$96:$D$96</c:f>
              <c:strCache>
                <c:ptCount val="2"/>
                <c:pt idx="0">
                  <c:v>Netherlands</c:v>
                </c:pt>
                <c:pt idx="1">
                  <c:v>cvs_inner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dPt>
            <c:idx val="3"/>
            <c:marker>
              <c:symbol val="circle"/>
              <c:size val="6"/>
              <c:spPr>
                <a:solidFill>
                  <a:srgbClr val="00B050"/>
                </a:solidFill>
                <a:ln w="12700">
                  <a:solidFill>
                    <a:sysClr val="windowText" lastClr="000000"/>
                  </a:solidFill>
                  <a:prstDash val="solid"/>
                </a:ln>
                <a:effectLst/>
              </c:spPr>
            </c:marker>
            <c:bubble3D val="0"/>
            <c:spPr>
              <a:ln w="19050" cap="rnd">
                <a:noFill/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SCV!$E$96:$T$96</c:f>
              <c:numCache>
                <c:formatCode>0.000</c:formatCode>
                <c:ptCount val="16"/>
                <c:pt idx="0">
                  <c:v>0.60770149638999249</c:v>
                </c:pt>
                <c:pt idx="1">
                  <c:v>0.19747059094381231</c:v>
                </c:pt>
                <c:pt idx="2">
                  <c:v>7.5763208512583724E-2</c:v>
                </c:pt>
                <c:pt idx="3">
                  <c:v>4.0552158927202181E-2</c:v>
                </c:pt>
                <c:pt idx="4">
                  <c:v>3.501895689008843E-2</c:v>
                </c:pt>
                <c:pt idx="5">
                  <c:v>3.0578771648630362E-2</c:v>
                </c:pt>
                <c:pt idx="6">
                  <c:v>3.9340906249583293E-2</c:v>
                </c:pt>
                <c:pt idx="7">
                  <c:v>3.628326728885678E-2</c:v>
                </c:pt>
                <c:pt idx="8">
                  <c:v>3.933495537686936E-2</c:v>
                </c:pt>
                <c:pt idx="9">
                  <c:v>3.2925864810643385E-2</c:v>
                </c:pt>
                <c:pt idx="10">
                  <c:v>2.5301759606076026E-2</c:v>
                </c:pt>
                <c:pt idx="11">
                  <c:v>3.6216371877417233E-2</c:v>
                </c:pt>
                <c:pt idx="12">
                  <c:v>3.2894958324234759E-2</c:v>
                </c:pt>
                <c:pt idx="13">
                  <c:v>3.1705298140417962E-2</c:v>
                </c:pt>
                <c:pt idx="14">
                  <c:v>3.0595664014106315E-2</c:v>
                </c:pt>
                <c:pt idx="15">
                  <c:v>4.3605871394558467E-2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EA-4060-BF68-9AE7CC9DD441}"/>
            </c:ext>
          </c:extLst>
        </c:ser>
        <c:ser>
          <c:idx val="1"/>
          <c:order val="1"/>
          <c:tx>
            <c:strRef>
              <c:f>SCV!$C$97:$D$97</c:f>
              <c:strCache>
                <c:ptCount val="2"/>
                <c:pt idx="0">
                  <c:v>Netherlands</c:v>
                </c:pt>
                <c:pt idx="1">
                  <c:v>cvs_pipe</c:v>
                </c:pt>
              </c:strCache>
            </c:strRef>
          </c:tx>
          <c:spPr>
            <a:ln w="19050" cap="rnd">
              <a:solidFill>
                <a:srgbClr val="F3A447">
                  <a:lumMod val="60000"/>
                  <a:lumOff val="40000"/>
                </a:srgbClr>
              </a:solidFill>
              <a:prstDash val="sysDash"/>
              <a:round/>
            </a:ln>
            <a:effectLst/>
          </c:spPr>
          <c:marker>
            <c:symbol val="square"/>
            <c:size val="6"/>
            <c:spPr>
              <a:solidFill>
                <a:srgbClr val="F3A447">
                  <a:lumMod val="60000"/>
                  <a:lumOff val="40000"/>
                </a:srgbClr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SCV!$E$97:$T$97</c:f>
              <c:numCache>
                <c:formatCode>0.000</c:formatCode>
                <c:ptCount val="16"/>
                <c:pt idx="3">
                  <c:v>0.15596138708236065</c:v>
                </c:pt>
                <c:pt idx="4">
                  <c:v>0.14778627796380983</c:v>
                </c:pt>
                <c:pt idx="5">
                  <c:v>0.17726809340910146</c:v>
                </c:pt>
                <c:pt idx="6">
                  <c:v>0.13745292787117389</c:v>
                </c:pt>
                <c:pt idx="7">
                  <c:v>0.11678265137674594</c:v>
                </c:pt>
                <c:pt idx="8">
                  <c:v>0.18804564575680746</c:v>
                </c:pt>
                <c:pt idx="9">
                  <c:v>0.14051179564787855</c:v>
                </c:pt>
                <c:pt idx="10">
                  <c:v>0.18490522225344416</c:v>
                </c:pt>
                <c:pt idx="11">
                  <c:v>0.19157364339865501</c:v>
                </c:pt>
                <c:pt idx="12">
                  <c:v>0.18489289882631132</c:v>
                </c:pt>
                <c:pt idx="13">
                  <c:v>0.17195128381558852</c:v>
                </c:pt>
                <c:pt idx="14">
                  <c:v>0.19409791259237896</c:v>
                </c:pt>
                <c:pt idx="15">
                  <c:v>0.19726228189102199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EA-4060-BF68-9AE7CC9DD441}"/>
            </c:ext>
          </c:extLst>
        </c:ser>
        <c:ser>
          <c:idx val="2"/>
          <c:order val="2"/>
          <c:tx>
            <c:strRef>
              <c:f>SCV!$C$98:$D$98</c:f>
              <c:strCache>
                <c:ptCount val="2"/>
                <c:pt idx="0">
                  <c:v>Netherlands</c:v>
                </c:pt>
                <c:pt idx="1">
                  <c:v>cvs_lng</c:v>
                </c:pt>
              </c:strCache>
            </c:strRef>
          </c:tx>
          <c:spPr>
            <a:ln w="28575" cap="rnd">
              <a:solidFill>
                <a:srgbClr val="F3A447">
                  <a:lumMod val="75000"/>
                </a:srgbClr>
              </a:solidFill>
              <a:prstDash val="sysDash"/>
              <a:round/>
            </a:ln>
            <a:effectLst/>
          </c:spPr>
          <c:marker>
            <c:symbol val="square"/>
            <c:size val="6"/>
            <c:spPr>
              <a:solidFill>
                <a:srgbClr val="F3A447">
                  <a:lumMod val="75000"/>
                </a:srgbClr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dPt>
            <c:idx val="3"/>
            <c:marker>
              <c:symbol val="square"/>
              <c:size val="6"/>
              <c:spPr>
                <a:solidFill>
                  <a:srgbClr val="F3A447">
                    <a:lumMod val="75000"/>
                  </a:srgbClr>
                </a:solidFill>
                <a:ln w="12700">
                  <a:solidFill>
                    <a:sysClr val="windowText" lastClr="000000"/>
                  </a:solidFill>
                  <a:prstDash val="solid"/>
                </a:ln>
                <a:effectLst/>
              </c:spPr>
            </c:marker>
            <c:bubble3D val="0"/>
            <c:spPr>
              <a:ln w="28575" cap="rnd">
                <a:solidFill>
                  <a:srgbClr val="F3A447">
                    <a:lumMod val="75000"/>
                  </a:srgbClr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SCV!$E$98:$T$98</c:f>
              <c:numCache>
                <c:formatCode>0.000</c:formatCode>
                <c:ptCount val="16"/>
                <c:pt idx="3">
                  <c:v>3.2927943440941991E-18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BEA-4060-BF68-9AE7CC9DD441}"/>
            </c:ext>
          </c:extLst>
        </c:ser>
        <c:ser>
          <c:idx val="3"/>
          <c:order val="3"/>
          <c:tx>
            <c:strRef>
              <c:f>SCV!$C$99:$D$99</c:f>
              <c:strCache>
                <c:ptCount val="2"/>
                <c:pt idx="0">
                  <c:v>Netherlands</c:v>
                </c:pt>
                <c:pt idx="1">
                  <c:v>cvs_stor</c:v>
                </c:pt>
              </c:strCache>
            </c:strRef>
          </c:tx>
          <c:spPr>
            <a:ln w="19050" cap="rnd">
              <a:solidFill>
                <a:srgbClr val="809EC2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diamond"/>
            <c:size val="6"/>
            <c:spPr>
              <a:solidFill>
                <a:srgbClr val="809EC2"/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dPt>
            <c:idx val="3"/>
            <c:marker>
              <c:symbol val="diamond"/>
              <c:size val="6"/>
              <c:spPr>
                <a:solidFill>
                  <a:srgbClr val="809EC2"/>
                </a:solidFill>
                <a:ln w="12700">
                  <a:solidFill>
                    <a:sysClr val="windowText" lastClr="000000"/>
                  </a:solidFill>
                  <a:prstDash val="solid"/>
                </a:ln>
                <a:effectLst/>
              </c:spPr>
            </c:marker>
            <c:bubble3D val="0"/>
            <c:spPr>
              <a:ln w="19050" cap="rnd">
                <a:noFill/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SCV!$E$99:$T$99</c:f>
              <c:numCache>
                <c:formatCode>0.000</c:formatCode>
                <c:ptCount val="16"/>
                <c:pt idx="0">
                  <c:v>5.276700637885922E-2</c:v>
                </c:pt>
                <c:pt idx="1">
                  <c:v>0.25520547381607556</c:v>
                </c:pt>
                <c:pt idx="2">
                  <c:v>0.26654703752639897</c:v>
                </c:pt>
                <c:pt idx="3">
                  <c:v>0.27594805770619535</c:v>
                </c:pt>
                <c:pt idx="4">
                  <c:v>0.27780393956157579</c:v>
                </c:pt>
                <c:pt idx="5">
                  <c:v>0.26490835643485255</c:v>
                </c:pt>
                <c:pt idx="6">
                  <c:v>0.18686725088313733</c:v>
                </c:pt>
                <c:pt idx="7">
                  <c:v>0.21165315816800659</c:v>
                </c:pt>
                <c:pt idx="8">
                  <c:v>0.1683007101102878</c:v>
                </c:pt>
                <c:pt idx="9">
                  <c:v>0.20519782993046293</c:v>
                </c:pt>
                <c:pt idx="10">
                  <c:v>0.15603158458044386</c:v>
                </c:pt>
                <c:pt idx="11">
                  <c:v>0.18089521832986855</c:v>
                </c:pt>
                <c:pt idx="12">
                  <c:v>0.17968105806419793</c:v>
                </c:pt>
                <c:pt idx="13">
                  <c:v>0.19685373858379168</c:v>
                </c:pt>
                <c:pt idx="14">
                  <c:v>0.19425304704386592</c:v>
                </c:pt>
                <c:pt idx="15">
                  <c:v>0.19212508518817764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BEA-4060-BF68-9AE7CC9DD441}"/>
            </c:ext>
          </c:extLst>
        </c:ser>
        <c:ser>
          <c:idx val="4"/>
          <c:order val="4"/>
          <c:tx>
            <c:strRef>
              <c:f>SCV!$C$100:$D$100</c:f>
              <c:strCache>
                <c:ptCount val="2"/>
                <c:pt idx="0">
                  <c:v>Netherlands</c:v>
                </c:pt>
                <c:pt idx="1">
                  <c:v>cvs_import</c:v>
                </c:pt>
              </c:strCache>
            </c:strRef>
          </c:tx>
          <c:spPr>
            <a:ln w="19050" cap="rnd">
              <a:solidFill>
                <a:srgbClr val="F3A447">
                  <a:lumMod val="40000"/>
                  <a:lumOff val="60000"/>
                </a:srgbClr>
              </a:solidFill>
              <a:prstDash val="sysDash"/>
              <a:round/>
            </a:ln>
            <a:effectLst/>
          </c:spPr>
          <c:marker>
            <c:symbol val="triangle"/>
            <c:size val="5"/>
            <c:spPr>
              <a:solidFill>
                <a:srgbClr val="F3A447">
                  <a:lumMod val="20000"/>
                  <a:lumOff val="80000"/>
                </a:srgbClr>
              </a:solidFill>
              <a:ln w="12700">
                <a:solidFill>
                  <a:sysClr val="windowText" lastClr="000000"/>
                </a:solidFill>
              </a:ln>
              <a:effectLst/>
            </c:spPr>
          </c:marker>
          <c:dPt>
            <c:idx val="3"/>
            <c:marker>
              <c:symbol val="triangle"/>
              <c:size val="5"/>
              <c:spPr>
                <a:solidFill>
                  <a:srgbClr val="F3A447">
                    <a:lumMod val="20000"/>
                    <a:lumOff val="80000"/>
                  </a:srgbClr>
                </a:solidFill>
                <a:ln w="12700">
                  <a:solidFill>
                    <a:sysClr val="windowText" lastClr="000000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F3A447">
                    <a:lumMod val="40000"/>
                    <a:lumOff val="60000"/>
                  </a:srgbClr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SCV!$E$100:$T$100</c:f>
              <c:numCache>
                <c:formatCode>0.000</c:formatCode>
                <c:ptCount val="16"/>
                <c:pt idx="0">
                  <c:v>2.3595551450346166E-2</c:v>
                </c:pt>
                <c:pt idx="1">
                  <c:v>2.5190228608810823E-2</c:v>
                </c:pt>
                <c:pt idx="2">
                  <c:v>1.7675524751583439E-2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BEA-4060-BF68-9AE7CC9DD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512368"/>
        <c:axId val="235512928"/>
      </c:lineChart>
      <c:catAx>
        <c:axId val="235512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857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5512928"/>
        <c:crosses val="autoZero"/>
        <c:auto val="1"/>
        <c:lblAlgn val="ctr"/>
        <c:lblOffset val="100"/>
        <c:tickMarkSkip val="1"/>
        <c:noMultiLvlLbl val="0"/>
      </c:catAx>
      <c:valAx>
        <c:axId val="235512928"/>
        <c:scaling>
          <c:orientation val="minMax"/>
          <c:max val="0.70000000000000007"/>
        </c:scaling>
        <c:delete val="0"/>
        <c:axPos val="l"/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551236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 SCV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8.1517229519863524E-2"/>
          <c:y val="0.14655799755799753"/>
          <c:w val="0.89655589161422922"/>
          <c:h val="0.74910744810744812"/>
        </c:manualLayout>
      </c:layout>
      <c:lineChart>
        <c:grouping val="standard"/>
        <c:varyColors val="0"/>
        <c:ser>
          <c:idx val="0"/>
          <c:order val="0"/>
          <c:tx>
            <c:strRef>
              <c:f>SCV!$D$62</c:f>
              <c:strCache>
                <c:ptCount val="1"/>
                <c:pt idx="0">
                  <c:v>cvs_inner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dPt>
            <c:idx val="3"/>
            <c:marker>
              <c:symbol val="circle"/>
              <c:size val="6"/>
              <c:spPr>
                <a:solidFill>
                  <a:srgbClr val="00B050"/>
                </a:solidFill>
                <a:ln w="12700">
                  <a:solidFill>
                    <a:sysClr val="windowText" lastClr="000000"/>
                  </a:solidFill>
                  <a:prstDash val="solid"/>
                </a:ln>
                <a:effectLst/>
              </c:spPr>
            </c:marker>
            <c:bubble3D val="0"/>
            <c:spPr>
              <a:ln w="19050" cap="rnd">
                <a:noFill/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SCV!$E$62:$T$62</c:f>
              <c:numCache>
                <c:formatCode>0.000</c:formatCode>
                <c:ptCount val="16"/>
                <c:pt idx="0">
                  <c:v>5.3189794066121114E-2</c:v>
                </c:pt>
                <c:pt idx="1">
                  <c:v>3.6524680770525779E-2</c:v>
                </c:pt>
                <c:pt idx="2">
                  <c:v>6.4279034973885901E-2</c:v>
                </c:pt>
                <c:pt idx="3">
                  <c:v>9.6394454405888827E-2</c:v>
                </c:pt>
                <c:pt idx="4">
                  <c:v>8.4907576484136091E-2</c:v>
                </c:pt>
                <c:pt idx="5">
                  <c:v>7.9618976500028901E-2</c:v>
                </c:pt>
                <c:pt idx="6">
                  <c:v>6.0767177713609802E-2</c:v>
                </c:pt>
                <c:pt idx="7">
                  <c:v>5.7333800713348156E-2</c:v>
                </c:pt>
                <c:pt idx="8">
                  <c:v>5.8273406058428477E-2</c:v>
                </c:pt>
                <c:pt idx="9">
                  <c:v>5.7469175069280211E-2</c:v>
                </c:pt>
                <c:pt idx="10">
                  <c:v>5.337767723252506E-2</c:v>
                </c:pt>
                <c:pt idx="11">
                  <c:v>4.4720885208801527E-2</c:v>
                </c:pt>
                <c:pt idx="12">
                  <c:v>3.3760432623344744E-2</c:v>
                </c:pt>
                <c:pt idx="13">
                  <c:v>2.6030238070126381E-2</c:v>
                </c:pt>
                <c:pt idx="14">
                  <c:v>2.4258797013987924E-2</c:v>
                </c:pt>
                <c:pt idx="15">
                  <c:v>2.3009542391335062E-2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EA-4060-BF68-9AE7CC9DD441}"/>
            </c:ext>
          </c:extLst>
        </c:ser>
        <c:ser>
          <c:idx val="1"/>
          <c:order val="1"/>
          <c:tx>
            <c:strRef>
              <c:f>SCV!$D$63</c:f>
              <c:strCache>
                <c:ptCount val="1"/>
                <c:pt idx="0">
                  <c:v>cvs_pipe</c:v>
                </c:pt>
              </c:strCache>
            </c:strRef>
          </c:tx>
          <c:spPr>
            <a:ln w="19050" cap="rnd">
              <a:solidFill>
                <a:srgbClr val="F3A447">
                  <a:lumMod val="60000"/>
                  <a:lumOff val="40000"/>
                </a:srgbClr>
              </a:solidFill>
              <a:prstDash val="sysDash"/>
              <a:round/>
            </a:ln>
            <a:effectLst/>
          </c:spPr>
          <c:marker>
            <c:symbol val="square"/>
            <c:size val="6"/>
            <c:spPr>
              <a:solidFill>
                <a:srgbClr val="F3A447">
                  <a:lumMod val="60000"/>
                  <a:lumOff val="40000"/>
                </a:srgbClr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SCV!$E$63:$T$63</c:f>
              <c:numCache>
                <c:formatCode>0.000</c:formatCode>
                <c:ptCount val="16"/>
                <c:pt idx="3">
                  <c:v>0.14845743088664365</c:v>
                </c:pt>
                <c:pt idx="4">
                  <c:v>0.14771568698827944</c:v>
                </c:pt>
                <c:pt idx="5">
                  <c:v>0.13460729848928513</c:v>
                </c:pt>
                <c:pt idx="6">
                  <c:v>0.10605016443750231</c:v>
                </c:pt>
                <c:pt idx="7">
                  <c:v>8.3038090335295592E-2</c:v>
                </c:pt>
                <c:pt idx="8">
                  <c:v>0.11200663697134805</c:v>
                </c:pt>
                <c:pt idx="9">
                  <c:v>0.10263174675577218</c:v>
                </c:pt>
                <c:pt idx="10">
                  <c:v>0.10424630096969603</c:v>
                </c:pt>
                <c:pt idx="11">
                  <c:v>0.10620355622169113</c:v>
                </c:pt>
                <c:pt idx="12">
                  <c:v>9.7398919370507125E-2</c:v>
                </c:pt>
                <c:pt idx="13">
                  <c:v>8.8621717769313116E-2</c:v>
                </c:pt>
                <c:pt idx="14">
                  <c:v>9.6181442294949543E-2</c:v>
                </c:pt>
                <c:pt idx="15">
                  <c:v>9.6170089532280817E-2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EA-4060-BF68-9AE7CC9DD441}"/>
            </c:ext>
          </c:extLst>
        </c:ser>
        <c:ser>
          <c:idx val="2"/>
          <c:order val="2"/>
          <c:tx>
            <c:strRef>
              <c:f>SCV!$D$64</c:f>
              <c:strCache>
                <c:ptCount val="1"/>
                <c:pt idx="0">
                  <c:v>cvs_lng</c:v>
                </c:pt>
              </c:strCache>
            </c:strRef>
          </c:tx>
          <c:spPr>
            <a:ln w="28575" cap="rnd">
              <a:solidFill>
                <a:srgbClr val="F3A447">
                  <a:lumMod val="75000"/>
                </a:srgbClr>
              </a:solidFill>
              <a:prstDash val="sysDash"/>
              <a:round/>
            </a:ln>
            <a:effectLst/>
          </c:spPr>
          <c:marker>
            <c:symbol val="square"/>
            <c:size val="6"/>
            <c:spPr>
              <a:solidFill>
                <a:srgbClr val="F3A447">
                  <a:lumMod val="75000"/>
                </a:srgbClr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dPt>
            <c:idx val="3"/>
            <c:marker>
              <c:symbol val="square"/>
              <c:size val="6"/>
              <c:spPr>
                <a:solidFill>
                  <a:srgbClr val="F3A447">
                    <a:lumMod val="75000"/>
                  </a:srgbClr>
                </a:solidFill>
                <a:ln w="12700">
                  <a:solidFill>
                    <a:sysClr val="windowText" lastClr="000000"/>
                  </a:solidFill>
                  <a:prstDash val="solid"/>
                </a:ln>
                <a:effectLst/>
              </c:spPr>
            </c:marker>
            <c:bubble3D val="0"/>
            <c:spPr>
              <a:ln w="28575" cap="rnd">
                <a:solidFill>
                  <a:srgbClr val="F3A447">
                    <a:lumMod val="75000"/>
                  </a:srgbClr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SCV!$E$64:$T$64</c:f>
              <c:numCache>
                <c:formatCode>0.000</c:formatCode>
                <c:ptCount val="16"/>
                <c:pt idx="3">
                  <c:v>1.4659025373384187E-2</c:v>
                </c:pt>
                <c:pt idx="4">
                  <c:v>4.5317595347991527E-2</c:v>
                </c:pt>
                <c:pt idx="5">
                  <c:v>7.5998564882866979E-2</c:v>
                </c:pt>
                <c:pt idx="6">
                  <c:v>0.10725942117579497</c:v>
                </c:pt>
                <c:pt idx="7">
                  <c:v>0.12223701492568721</c:v>
                </c:pt>
                <c:pt idx="8">
                  <c:v>0.11897628332297271</c:v>
                </c:pt>
                <c:pt idx="9">
                  <c:v>0.10456077472267873</c:v>
                </c:pt>
                <c:pt idx="10">
                  <c:v>0.12997704763302195</c:v>
                </c:pt>
                <c:pt idx="11">
                  <c:v>0.14106854322897996</c:v>
                </c:pt>
                <c:pt idx="12">
                  <c:v>0.1468595284101854</c:v>
                </c:pt>
                <c:pt idx="13">
                  <c:v>0.15183223975159552</c:v>
                </c:pt>
                <c:pt idx="14">
                  <c:v>0.15708633802387034</c:v>
                </c:pt>
                <c:pt idx="15">
                  <c:v>0.16055799486328207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BEA-4060-BF68-9AE7CC9DD441}"/>
            </c:ext>
          </c:extLst>
        </c:ser>
        <c:ser>
          <c:idx val="3"/>
          <c:order val="3"/>
          <c:tx>
            <c:strRef>
              <c:f>SCV!$D$65</c:f>
              <c:strCache>
                <c:ptCount val="1"/>
                <c:pt idx="0">
                  <c:v>cvs_stor</c:v>
                </c:pt>
              </c:strCache>
            </c:strRef>
          </c:tx>
          <c:spPr>
            <a:ln w="19050" cap="rnd">
              <a:solidFill>
                <a:srgbClr val="809EC2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diamond"/>
            <c:size val="6"/>
            <c:spPr>
              <a:solidFill>
                <a:srgbClr val="809EC2"/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dPt>
            <c:idx val="3"/>
            <c:marker>
              <c:symbol val="diamond"/>
              <c:size val="6"/>
              <c:spPr>
                <a:solidFill>
                  <a:srgbClr val="809EC2"/>
                </a:solidFill>
                <a:ln w="12700">
                  <a:solidFill>
                    <a:sysClr val="windowText" lastClr="000000"/>
                  </a:solidFill>
                  <a:prstDash val="solid"/>
                </a:ln>
                <a:effectLst/>
              </c:spPr>
            </c:marker>
            <c:bubble3D val="0"/>
            <c:spPr>
              <a:ln w="19050" cap="rnd">
                <a:noFill/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SCV!$E$65:$T$65</c:f>
              <c:numCache>
                <c:formatCode>0.000</c:formatCode>
                <c:ptCount val="16"/>
                <c:pt idx="0">
                  <c:v>7.9472939655023833E-2</c:v>
                </c:pt>
                <c:pt idx="1">
                  <c:v>6.4350911678030101E-2</c:v>
                </c:pt>
                <c:pt idx="2">
                  <c:v>3.4509727320302226E-2</c:v>
                </c:pt>
                <c:pt idx="3">
                  <c:v>3.7148959731948886E-2</c:v>
                </c:pt>
                <c:pt idx="4">
                  <c:v>4.0271119176007113E-2</c:v>
                </c:pt>
                <c:pt idx="5">
                  <c:v>4.6734184674934225E-2</c:v>
                </c:pt>
                <c:pt idx="6">
                  <c:v>4.6230626843916281E-2</c:v>
                </c:pt>
                <c:pt idx="7">
                  <c:v>4.9668562147583646E-2</c:v>
                </c:pt>
                <c:pt idx="8">
                  <c:v>4.2805686382331114E-2</c:v>
                </c:pt>
                <c:pt idx="9">
                  <c:v>8.3432012440968178E-2</c:v>
                </c:pt>
                <c:pt idx="10">
                  <c:v>5.003936790924586E-2</c:v>
                </c:pt>
                <c:pt idx="11">
                  <c:v>6.1193783206513745E-2</c:v>
                </c:pt>
                <c:pt idx="12">
                  <c:v>4.9784885217169769E-2</c:v>
                </c:pt>
                <c:pt idx="13">
                  <c:v>5.6671308096823136E-2</c:v>
                </c:pt>
                <c:pt idx="14">
                  <c:v>4.6175815090442295E-2</c:v>
                </c:pt>
                <c:pt idx="15">
                  <c:v>5.6949667387209871E-2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BEA-4060-BF68-9AE7CC9DD441}"/>
            </c:ext>
          </c:extLst>
        </c:ser>
        <c:ser>
          <c:idx val="4"/>
          <c:order val="4"/>
          <c:tx>
            <c:strRef>
              <c:f>SCV!$D$66</c:f>
              <c:strCache>
                <c:ptCount val="1"/>
                <c:pt idx="0">
                  <c:v>cvs_import</c:v>
                </c:pt>
              </c:strCache>
            </c:strRef>
          </c:tx>
          <c:spPr>
            <a:ln w="19050" cap="rnd">
              <a:solidFill>
                <a:srgbClr val="F3A447">
                  <a:lumMod val="40000"/>
                  <a:lumOff val="60000"/>
                </a:srgbClr>
              </a:solidFill>
              <a:prstDash val="sysDash"/>
              <a:round/>
            </a:ln>
            <a:effectLst/>
          </c:spPr>
          <c:marker>
            <c:symbol val="triangle"/>
            <c:size val="5"/>
            <c:spPr>
              <a:solidFill>
                <a:srgbClr val="F3A447">
                  <a:lumMod val="40000"/>
                  <a:lumOff val="60000"/>
                </a:srgbClr>
              </a:solidFill>
              <a:ln w="12700">
                <a:solidFill>
                  <a:sysClr val="windowText" lastClr="000000"/>
                </a:solidFill>
              </a:ln>
              <a:effectLst/>
            </c:spPr>
          </c:marker>
          <c:dPt>
            <c:idx val="3"/>
            <c:marker>
              <c:symbol val="triangle"/>
              <c:size val="5"/>
              <c:spPr>
                <a:solidFill>
                  <a:srgbClr val="F3A447">
                    <a:lumMod val="40000"/>
                    <a:lumOff val="60000"/>
                  </a:srgbClr>
                </a:solidFill>
                <a:ln w="12700">
                  <a:solidFill>
                    <a:sysClr val="windowText" lastClr="000000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F3A447">
                    <a:lumMod val="40000"/>
                    <a:lumOff val="60000"/>
                  </a:srgbClr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SCV!$E$66:$T$66</c:f>
              <c:numCache>
                <c:formatCode>0.000</c:formatCode>
                <c:ptCount val="16"/>
                <c:pt idx="0">
                  <c:v>0.16850481718673033</c:v>
                </c:pt>
                <c:pt idx="1">
                  <c:v>0.22712159635710547</c:v>
                </c:pt>
                <c:pt idx="2">
                  <c:v>0.2728651830006863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BEA-4060-BF68-9AE7CC9DD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512368"/>
        <c:axId val="235512928"/>
      </c:lineChart>
      <c:catAx>
        <c:axId val="235512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857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5512928"/>
        <c:crosses val="autoZero"/>
        <c:auto val="1"/>
        <c:lblAlgn val="ctr"/>
        <c:lblOffset val="100"/>
        <c:tickMarkSkip val="1"/>
        <c:noMultiLvlLbl val="0"/>
      </c:catAx>
      <c:valAx>
        <c:axId val="235512928"/>
        <c:scaling>
          <c:orientation val="minMax"/>
          <c:max val="0.30000000000000004"/>
        </c:scaling>
        <c:delete val="0"/>
        <c:axPos val="l"/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551236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Germany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'eurostat vs agsi data check'!$A$6:$B$6</c:f>
              <c:strCache>
                <c:ptCount val="2"/>
                <c:pt idx="0">
                  <c:v>Germany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check'!$C$6:$CT$6</c:f>
              <c:numCache>
                <c:formatCode>General</c:formatCode>
                <c:ptCount val="48"/>
                <c:pt idx="0">
                  <c:v>1.0409999999999999</c:v>
                </c:pt>
                <c:pt idx="1">
                  <c:v>0.85399999999999998</c:v>
                </c:pt>
                <c:pt idx="2">
                  <c:v>0.85699999999999998</c:v>
                </c:pt>
                <c:pt idx="3">
                  <c:v>0.81899999999999995</c:v>
                </c:pt>
                <c:pt idx="4">
                  <c:v>0.83199999999999996</c:v>
                </c:pt>
                <c:pt idx="5">
                  <c:v>0.80600000000000005</c:v>
                </c:pt>
                <c:pt idx="6">
                  <c:v>0.80900000000000005</c:v>
                </c:pt>
                <c:pt idx="7">
                  <c:v>0.85299999999999998</c:v>
                </c:pt>
                <c:pt idx="8">
                  <c:v>0.85299999999999998</c:v>
                </c:pt>
                <c:pt idx="9">
                  <c:v>0.79600000000000004</c:v>
                </c:pt>
                <c:pt idx="10">
                  <c:v>0.83699999999999997</c:v>
                </c:pt>
                <c:pt idx="11">
                  <c:v>0.83399999999999996</c:v>
                </c:pt>
                <c:pt idx="12">
                  <c:v>0.79900000000000004</c:v>
                </c:pt>
                <c:pt idx="13">
                  <c:v>0.72799999999999998</c:v>
                </c:pt>
                <c:pt idx="14">
                  <c:v>0.73599999999999999</c:v>
                </c:pt>
                <c:pt idx="15">
                  <c:v>0.77800000000000002</c:v>
                </c:pt>
                <c:pt idx="16">
                  <c:v>0.79100000000000004</c:v>
                </c:pt>
                <c:pt idx="17">
                  <c:v>0.72399999999999998</c:v>
                </c:pt>
                <c:pt idx="18">
                  <c:v>0.70199999999999996</c:v>
                </c:pt>
                <c:pt idx="19">
                  <c:v>0.70299999999999996</c:v>
                </c:pt>
                <c:pt idx="20">
                  <c:v>0.47799999999999998</c:v>
                </c:pt>
                <c:pt idx="21">
                  <c:v>0.59599999999999997</c:v>
                </c:pt>
                <c:pt idx="22">
                  <c:v>0.66700000000000004</c:v>
                </c:pt>
                <c:pt idx="23">
                  <c:v>0.69</c:v>
                </c:pt>
                <c:pt idx="24">
                  <c:v>0.69099999999999995</c:v>
                </c:pt>
                <c:pt idx="25">
                  <c:v>0.64300000000000002</c:v>
                </c:pt>
                <c:pt idx="26">
                  <c:v>0.65900000000000003</c:v>
                </c:pt>
                <c:pt idx="27">
                  <c:v>0.56000000000000005</c:v>
                </c:pt>
                <c:pt idx="28">
                  <c:v>0.65400000000000003</c:v>
                </c:pt>
                <c:pt idx="29">
                  <c:v>0.60099999999999998</c:v>
                </c:pt>
                <c:pt idx="30">
                  <c:v>0.64600000000000002</c:v>
                </c:pt>
                <c:pt idx="31">
                  <c:v>0.60199999999999998</c:v>
                </c:pt>
                <c:pt idx="32">
                  <c:v>0.58799999999999997</c:v>
                </c:pt>
                <c:pt idx="33">
                  <c:v>0.65400000000000003</c:v>
                </c:pt>
                <c:pt idx="34">
                  <c:v>0.64</c:v>
                </c:pt>
                <c:pt idx="35">
                  <c:v>0.66800000000000004</c:v>
                </c:pt>
                <c:pt idx="36">
                  <c:v>0.65600000000000003</c:v>
                </c:pt>
                <c:pt idx="37">
                  <c:v>0.58099999999999996</c:v>
                </c:pt>
                <c:pt idx="38">
                  <c:v>0.61699999999999999</c:v>
                </c:pt>
                <c:pt idx="39">
                  <c:v>0.58799999999999997</c:v>
                </c:pt>
                <c:pt idx="40">
                  <c:v>0.57599999999999996</c:v>
                </c:pt>
                <c:pt idx="41">
                  <c:v>0.56200000000000006</c:v>
                </c:pt>
                <c:pt idx="42">
                  <c:v>0.58699999999999997</c:v>
                </c:pt>
                <c:pt idx="43">
                  <c:v>0.55500000000000005</c:v>
                </c:pt>
                <c:pt idx="44">
                  <c:v>0.53100000000000003</c:v>
                </c:pt>
                <c:pt idx="45">
                  <c:v>0.57199999999999995</c:v>
                </c:pt>
                <c:pt idx="46">
                  <c:v>0.56000000000000005</c:v>
                </c:pt>
                <c:pt idx="47">
                  <c:v>0.58899999999999997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1D-49F8-8CFB-48DD8A65866A}"/>
            </c:ext>
          </c:extLst>
        </c:ser>
        <c:ser>
          <c:idx val="2"/>
          <c:order val="2"/>
          <c:tx>
            <c:strRef>
              <c:f>'eurostat vs agsi data check'!$A$8:$B$8</c:f>
              <c:strCache>
                <c:ptCount val="2"/>
                <c:pt idx="0">
                  <c:v>Germany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check'!$C$8:$CT$8</c:f>
              <c:numCache>
                <c:formatCode>General</c:formatCode>
                <c:ptCount val="48"/>
                <c:pt idx="0">
                  <c:v>6.7879999999999994</c:v>
                </c:pt>
                <c:pt idx="1">
                  <c:v>5.5859999999999994</c:v>
                </c:pt>
                <c:pt idx="2">
                  <c:v>5.9660000000000002</c:v>
                </c:pt>
                <c:pt idx="3">
                  <c:v>4.8899999999999997</c:v>
                </c:pt>
                <c:pt idx="4">
                  <c:v>6.4110000000000005</c:v>
                </c:pt>
                <c:pt idx="5">
                  <c:v>4.3100000000000005</c:v>
                </c:pt>
                <c:pt idx="6">
                  <c:v>5.77</c:v>
                </c:pt>
                <c:pt idx="7">
                  <c:v>4.5109999999999992</c:v>
                </c:pt>
                <c:pt idx="8">
                  <c:v>4.6340000000000003</c:v>
                </c:pt>
                <c:pt idx="9">
                  <c:v>6.0509999999999993</c:v>
                </c:pt>
                <c:pt idx="10">
                  <c:v>8.0359999999999996</c:v>
                </c:pt>
                <c:pt idx="11">
                  <c:v>6.0740000000000007</c:v>
                </c:pt>
                <c:pt idx="12">
                  <c:v>5.3590000000000009</c:v>
                </c:pt>
                <c:pt idx="13">
                  <c:v>4.5179999999999998</c:v>
                </c:pt>
                <c:pt idx="14">
                  <c:v>6.2380000000000004</c:v>
                </c:pt>
                <c:pt idx="15">
                  <c:v>5.5089999999999995</c:v>
                </c:pt>
                <c:pt idx="16">
                  <c:v>6.0200000000000005</c:v>
                </c:pt>
                <c:pt idx="17">
                  <c:v>5.8309999999999995</c:v>
                </c:pt>
                <c:pt idx="18">
                  <c:v>6.2279999999999998</c:v>
                </c:pt>
                <c:pt idx="19">
                  <c:v>5.4649999999999999</c:v>
                </c:pt>
                <c:pt idx="20">
                  <c:v>6.05</c:v>
                </c:pt>
                <c:pt idx="21">
                  <c:v>7.0890000000000004</c:v>
                </c:pt>
                <c:pt idx="22">
                  <c:v>7.2460000000000004</c:v>
                </c:pt>
                <c:pt idx="23">
                  <c:v>7.1770000000000005</c:v>
                </c:pt>
                <c:pt idx="24">
                  <c:v>7.7159999999999993</c:v>
                </c:pt>
                <c:pt idx="25">
                  <c:v>7.6769999999999996</c:v>
                </c:pt>
                <c:pt idx="26">
                  <c:v>7.6219999999999999</c:v>
                </c:pt>
                <c:pt idx="27">
                  <c:v>7.1770000000000005</c:v>
                </c:pt>
                <c:pt idx="28">
                  <c:v>6.3500000000000005</c:v>
                </c:pt>
                <c:pt idx="29">
                  <c:v>5.5480000000000009</c:v>
                </c:pt>
                <c:pt idx="30">
                  <c:v>6.2320000000000002</c:v>
                </c:pt>
                <c:pt idx="31">
                  <c:v>5.6959999999999997</c:v>
                </c:pt>
                <c:pt idx="32">
                  <c:v>4.7919999999999998</c:v>
                </c:pt>
                <c:pt idx="33">
                  <c:v>7.0259999999999998</c:v>
                </c:pt>
                <c:pt idx="34">
                  <c:v>6.887999999999999</c:v>
                </c:pt>
                <c:pt idx="35">
                  <c:v>7.028999999999999</c:v>
                </c:pt>
                <c:pt idx="36">
                  <c:v>6.6790000000000003</c:v>
                </c:pt>
                <c:pt idx="37">
                  <c:v>6.0710000000000006</c:v>
                </c:pt>
                <c:pt idx="38">
                  <c:v>7.4869999999999992</c:v>
                </c:pt>
                <c:pt idx="39">
                  <c:v>7.5809999999999995</c:v>
                </c:pt>
                <c:pt idx="40">
                  <c:v>7.2550000000000008</c:v>
                </c:pt>
                <c:pt idx="41">
                  <c:v>6.7409999999999997</c:v>
                </c:pt>
                <c:pt idx="42">
                  <c:v>7.8610000000000007</c:v>
                </c:pt>
                <c:pt idx="43">
                  <c:v>7.1070000000000002</c:v>
                </c:pt>
                <c:pt idx="44">
                  <c:v>6.370000000000001</c:v>
                </c:pt>
                <c:pt idx="45">
                  <c:v>7.3260000000000005</c:v>
                </c:pt>
                <c:pt idx="46">
                  <c:v>7.5459999999999994</c:v>
                </c:pt>
                <c:pt idx="47">
                  <c:v>6.42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1D-49F8-8CFB-48DD8A65866A}"/>
            </c:ext>
          </c:extLst>
        </c:ser>
        <c:ser>
          <c:idx val="8"/>
          <c:order val="7"/>
          <c:tx>
            <c:strRef>
              <c:f>'eurostat vs agsi data check'!$A$14:$B$14</c:f>
              <c:strCache>
                <c:ptCount val="2"/>
                <c:pt idx="0">
                  <c:v>Germany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check'!$C$14:$CT$14</c:f>
              <c:numCache>
                <c:formatCode>General</c:formatCode>
                <c:ptCount val="48"/>
                <c:pt idx="0">
                  <c:v>1.649</c:v>
                </c:pt>
                <c:pt idx="1">
                  <c:v>1.008</c:v>
                </c:pt>
                <c:pt idx="2">
                  <c:v>0.309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1.137</c:v>
                </c:pt>
                <c:pt idx="11">
                  <c:v>3.2879999999999998</c:v>
                </c:pt>
                <c:pt idx="12">
                  <c:v>4.0519999999999996</c:v>
                </c:pt>
                <c:pt idx="13">
                  <c:v>4.6340000000000003</c:v>
                </c:pt>
                <c:pt idx="14">
                  <c:v>1.4339999999999999</c:v>
                </c:pt>
                <c:pt idx="15">
                  <c:v>0.41799999999999998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0.72799999999999998</c:v>
                </c:pt>
                <c:pt idx="24">
                  <c:v>4.4459999999999997</c:v>
                </c:pt>
                <c:pt idx="25">
                  <c:v>1.5860000000000001</c:v>
                </c:pt>
                <c:pt idx="26">
                  <c:v>1.1910000000000001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2.5880000000000001</c:v>
                </c:pt>
                <c:pt idx="35">
                  <c:v>3.51</c:v>
                </c:pt>
                <c:pt idx="36">
                  <c:v>6.0570000000000004</c:v>
                </c:pt>
                <c:pt idx="37">
                  <c:v>2.5750000000000002</c:v>
                </c:pt>
                <c:pt idx="38">
                  <c:v>7.1999999999999995E-2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1.929</c:v>
                </c:pt>
                <c:pt idx="47">
                  <c:v>3.6190000000000002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1D-49F8-8CFB-48DD8A65866A}"/>
            </c:ext>
          </c:extLst>
        </c:ser>
        <c:ser>
          <c:idx val="9"/>
          <c:order val="8"/>
          <c:tx>
            <c:strRef>
              <c:f>'eurostat vs agsi data check'!$A$15:$B$15</c:f>
              <c:strCache>
                <c:ptCount val="2"/>
                <c:pt idx="0">
                  <c:v>Germany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check'!$C$15:$CT$15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-1.0780000000000001</c:v>
                </c:pt>
                <c:pt idx="4">
                  <c:v>-1.19</c:v>
                </c:pt>
                <c:pt idx="5">
                  <c:v>-1.0880000000000001</c:v>
                </c:pt>
                <c:pt idx="6">
                  <c:v>-1.3169999999999999</c:v>
                </c:pt>
                <c:pt idx="7">
                  <c:v>-1.486</c:v>
                </c:pt>
                <c:pt idx="8">
                  <c:v>-0.73399999999999999</c:v>
                </c:pt>
                <c:pt idx="9">
                  <c:v>-0.69199999999999995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-1.68</c:v>
                </c:pt>
                <c:pt idx="17">
                  <c:v>-1.9339999999999999</c:v>
                </c:pt>
                <c:pt idx="18">
                  <c:v>-2.7429999999999999</c:v>
                </c:pt>
                <c:pt idx="19">
                  <c:v>-2.2690000000000001</c:v>
                </c:pt>
                <c:pt idx="20">
                  <c:v>-1.7969999999999999</c:v>
                </c:pt>
                <c:pt idx="21">
                  <c:v>-0.39100000000000001</c:v>
                </c:pt>
                <c:pt idx="22">
                  <c:v>-0.28199999999999997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-1.8720000000000001</c:v>
                </c:pt>
                <c:pt idx="28">
                  <c:v>-1.665</c:v>
                </c:pt>
                <c:pt idx="29">
                  <c:v>-2.1120000000000001</c:v>
                </c:pt>
                <c:pt idx="30">
                  <c:v>-2.4889999999999999</c:v>
                </c:pt>
                <c:pt idx="31">
                  <c:v>-1.903</c:v>
                </c:pt>
                <c:pt idx="32">
                  <c:v>-1.0149999999999999</c:v>
                </c:pt>
                <c:pt idx="33">
                  <c:v>-0.49099999999999999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-0.49199999999999999</c:v>
                </c:pt>
                <c:pt idx="40">
                  <c:v>-1.732</c:v>
                </c:pt>
                <c:pt idx="41">
                  <c:v>-2.3860000000000001</c:v>
                </c:pt>
                <c:pt idx="42">
                  <c:v>-3.0139999999999998</c:v>
                </c:pt>
                <c:pt idx="43">
                  <c:v>-3.097</c:v>
                </c:pt>
                <c:pt idx="44">
                  <c:v>-1.2689999999999999</c:v>
                </c:pt>
                <c:pt idx="45">
                  <c:v>-1.67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1D-49F8-8CFB-48DD8A6586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47456"/>
        <c:axId val="236948016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check'!$A$7:$B$7</c15:sqref>
                        </c15:formulaRef>
                      </c:ext>
                    </c:extLst>
                    <c:strCache>
                      <c:ptCount val="2"/>
                      <c:pt idx="0">
                        <c:v>Germany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uri="{02D57815-91ED-43cb-92C2-25804820EDAC}">
                        <c15:formulaRef>
                          <c15:sqref>'eurostat vs agsi data check'!$C$5:$CT$5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check'!$C$7:$CT$7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191D-49F8-8CFB-48DD8A65866A}"/>
                  </c:ext>
                </c:extLst>
              </c15:ser>
            </c15:filteredAreaSeries>
            <c15:filteredArea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check'!$A$11:$B$11</c15:sqref>
                        </c15:formulaRef>
                      </c:ext>
                    </c:extLst>
                    <c:strCache>
                      <c:ptCount val="2"/>
                      <c:pt idx="0">
                        <c:v>Germany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check'!$C$5:$CT$5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check'!$C$11:$CT$11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0.10322264150943397</c:v>
                      </c:pt>
                      <c:pt idx="1">
                        <c:v>8.1948113207547163E-2</c:v>
                      </c:pt>
                      <c:pt idx="2">
                        <c:v>0.3429386792452831</c:v>
                      </c:pt>
                      <c:pt idx="3">
                        <c:v>1.1972320754716983</c:v>
                      </c:pt>
                      <c:pt idx="4">
                        <c:v>1.3254245283018868</c:v>
                      </c:pt>
                      <c:pt idx="5">
                        <c:v>1.0584990566037737</c:v>
                      </c:pt>
                      <c:pt idx="6">
                        <c:v>1.2126783018867924</c:v>
                      </c:pt>
                      <c:pt idx="7">
                        <c:v>1.5441009433962263</c:v>
                      </c:pt>
                      <c:pt idx="8">
                        <c:v>0.89452075471698111</c:v>
                      </c:pt>
                      <c:pt idx="9">
                        <c:v>1.0167311320754719</c:v>
                      </c:pt>
                      <c:pt idx="10">
                        <c:v>0.14831603773584906</c:v>
                      </c:pt>
                      <c:pt idx="11">
                        <c:v>0.11701415094339625</c:v>
                      </c:pt>
                      <c:pt idx="12">
                        <c:v>0.10382924528301889</c:v>
                      </c:pt>
                      <c:pt idx="13">
                        <c:v>2.8353773584905654E-2</c:v>
                      </c:pt>
                      <c:pt idx="14">
                        <c:v>0.22627547169811324</c:v>
                      </c:pt>
                      <c:pt idx="15">
                        <c:v>0.32887452830188685</c:v>
                      </c:pt>
                      <c:pt idx="16">
                        <c:v>1.6260075471698112</c:v>
                      </c:pt>
                      <c:pt idx="17">
                        <c:v>1.7225971698113209</c:v>
                      </c:pt>
                      <c:pt idx="18">
                        <c:v>2.4150075471698109</c:v>
                      </c:pt>
                      <c:pt idx="19">
                        <c:v>1.951809433962264</c:v>
                      </c:pt>
                      <c:pt idx="20">
                        <c:v>1.4834226415094336</c:v>
                      </c:pt>
                      <c:pt idx="21">
                        <c:v>0.68041603773584902</c:v>
                      </c:pt>
                      <c:pt idx="22">
                        <c:v>0.78173584905660365</c:v>
                      </c:pt>
                      <c:pt idx="23">
                        <c:v>0.40345283018867933</c:v>
                      </c:pt>
                      <c:pt idx="24">
                        <c:v>7.096226415094338E-2</c:v>
                      </c:pt>
                      <c:pt idx="25">
                        <c:v>7.3223584905660374E-2</c:v>
                      </c:pt>
                      <c:pt idx="26">
                        <c:v>0.22393301886792455</c:v>
                      </c:pt>
                      <c:pt idx="27">
                        <c:v>0.57186037735849049</c:v>
                      </c:pt>
                      <c:pt idx="28">
                        <c:v>2.1938</c:v>
                      </c:pt>
                      <c:pt idx="29">
                        <c:v>1.7180924528301886</c:v>
                      </c:pt>
                      <c:pt idx="30">
                        <c:v>2.4913141509433965</c:v>
                      </c:pt>
                      <c:pt idx="31">
                        <c:v>2.0088613207547175</c:v>
                      </c:pt>
                      <c:pt idx="32">
                        <c:v>1.3978207547169812</c:v>
                      </c:pt>
                      <c:pt idx="33">
                        <c:v>0.58014905660377347</c:v>
                      </c:pt>
                      <c:pt idx="34">
                        <c:v>7.2897169811320744E-2</c:v>
                      </c:pt>
                      <c:pt idx="35">
                        <c:v>9.9353773584905658E-2</c:v>
                      </c:pt>
                      <c:pt idx="36">
                        <c:v>0.10209622641509433</c:v>
                      </c:pt>
                      <c:pt idx="37">
                        <c:v>0.1607924528301887</c:v>
                      </c:pt>
                      <c:pt idx="38">
                        <c:v>0.59368301886792441</c:v>
                      </c:pt>
                      <c:pt idx="39">
                        <c:v>0.79281981132075474</c:v>
                      </c:pt>
                      <c:pt idx="40">
                        <c:v>1.9478509433962261</c:v>
                      </c:pt>
                      <c:pt idx="41">
                        <c:v>2.4955141509433965</c:v>
                      </c:pt>
                      <c:pt idx="42">
                        <c:v>3.2298952830188679</c:v>
                      </c:pt>
                      <c:pt idx="43">
                        <c:v>3.2397320754716978</c:v>
                      </c:pt>
                      <c:pt idx="44">
                        <c:v>1.6929084905660374</c:v>
                      </c:pt>
                      <c:pt idx="45">
                        <c:v>1.9095518867924521</c:v>
                      </c:pt>
                      <c:pt idx="46">
                        <c:v>0.1797235849056604</c:v>
                      </c:pt>
                      <c:pt idx="47">
                        <c:v>0.26876320754716981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191D-49F8-8CFB-48DD8A65866A}"/>
                  </c:ext>
                </c:extLst>
              </c15:ser>
            </c15:filteredAreaSeries>
            <c15:filteredArea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check'!$A$12:$B$12</c15:sqref>
                        </c15:formulaRef>
                      </c:ext>
                    </c:extLst>
                    <c:strCache>
                      <c:ptCount val="2"/>
                      <c:pt idx="0">
                        <c:v>Germany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check'!$C$5:$CT$5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check'!$C$12:$CT$12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1.4534433962264151</c:v>
                      </c:pt>
                      <c:pt idx="1">
                        <c:v>0.63156981132075485</c:v>
                      </c:pt>
                      <c:pt idx="2">
                        <c:v>0.59271698113207549</c:v>
                      </c:pt>
                      <c:pt idx="3">
                        <c:v>-1.0348716981132078</c:v>
                      </c:pt>
                      <c:pt idx="4">
                        <c:v>-1.2472320754716981</c:v>
                      </c:pt>
                      <c:pt idx="5">
                        <c:v>-0.88576981132075483</c:v>
                      </c:pt>
                      <c:pt idx="6">
                        <c:v>-1.1031216981132075</c:v>
                      </c:pt>
                      <c:pt idx="7">
                        <c:v>-1.4402169811320753</c:v>
                      </c:pt>
                      <c:pt idx="8">
                        <c:v>-0.71553490566037736</c:v>
                      </c:pt>
                      <c:pt idx="9">
                        <c:v>-0.85514905660377383</c:v>
                      </c:pt>
                      <c:pt idx="10">
                        <c:v>1.0181726415094337</c:v>
                      </c:pt>
                      <c:pt idx="11">
                        <c:v>2.4820981132075475</c:v>
                      </c:pt>
                      <c:pt idx="12">
                        <c:v>3.7128047169811311</c:v>
                      </c:pt>
                      <c:pt idx="13">
                        <c:v>4.0046188679245285</c:v>
                      </c:pt>
                      <c:pt idx="14">
                        <c:v>1.0877754716981132</c:v>
                      </c:pt>
                      <c:pt idx="15">
                        <c:v>0.28409905660377338</c:v>
                      </c:pt>
                      <c:pt idx="16">
                        <c:v>-1.5815603773584905</c:v>
                      </c:pt>
                      <c:pt idx="17">
                        <c:v>-1.6824084905660379</c:v>
                      </c:pt>
                      <c:pt idx="18">
                        <c:v>-2.4065198113207544</c:v>
                      </c:pt>
                      <c:pt idx="19">
                        <c:v>-1.9205330188679244</c:v>
                      </c:pt>
                      <c:pt idx="20">
                        <c:v>-1.4510679245283016</c:v>
                      </c:pt>
                      <c:pt idx="21">
                        <c:v>-0.40847547169811321</c:v>
                      </c:pt>
                      <c:pt idx="22">
                        <c:v>-0.12550754716981116</c:v>
                      </c:pt>
                      <c:pt idx="23">
                        <c:v>0.44867452830188675</c:v>
                      </c:pt>
                      <c:pt idx="24">
                        <c:v>2.413231132075472</c:v>
                      </c:pt>
                      <c:pt idx="25">
                        <c:v>1.7220254716981132</c:v>
                      </c:pt>
                      <c:pt idx="26">
                        <c:v>1.3242971698113208</c:v>
                      </c:pt>
                      <c:pt idx="27">
                        <c:v>-0.30354811320754704</c:v>
                      </c:pt>
                      <c:pt idx="28">
                        <c:v>-2.1185990566037738</c:v>
                      </c:pt>
                      <c:pt idx="29">
                        <c:v>-1.6793641509433961</c:v>
                      </c:pt>
                      <c:pt idx="30">
                        <c:v>-2.4534556603773585</c:v>
                      </c:pt>
                      <c:pt idx="31">
                        <c:v>-1.936294339622642</c:v>
                      </c:pt>
                      <c:pt idx="32">
                        <c:v>-1.311856603773585</c:v>
                      </c:pt>
                      <c:pt idx="33">
                        <c:v>-0.24004339622641491</c:v>
                      </c:pt>
                      <c:pt idx="34">
                        <c:v>2.5054141509433969</c:v>
                      </c:pt>
                      <c:pt idx="35">
                        <c:v>3.6071273584905663</c:v>
                      </c:pt>
                      <c:pt idx="36">
                        <c:v>6.1382952830188673</c:v>
                      </c:pt>
                      <c:pt idx="37">
                        <c:v>2.7446877358490567</c:v>
                      </c:pt>
                      <c:pt idx="38">
                        <c:v>6.0263207547169961E-2</c:v>
                      </c:pt>
                      <c:pt idx="39">
                        <c:v>-0.49986698113207551</c:v>
                      </c:pt>
                      <c:pt idx="40">
                        <c:v>-1.7629377358490563</c:v>
                      </c:pt>
                      <c:pt idx="41">
                        <c:v>-2.2786358490566041</c:v>
                      </c:pt>
                      <c:pt idx="42">
                        <c:v>-3.1299660377358491</c:v>
                      </c:pt>
                      <c:pt idx="43">
                        <c:v>-3.1145858490566036</c:v>
                      </c:pt>
                      <c:pt idx="44">
                        <c:v>-1.2582641509433958</c:v>
                      </c:pt>
                      <c:pt idx="45">
                        <c:v>-1.7360603773584899</c:v>
                      </c:pt>
                      <c:pt idx="46">
                        <c:v>1.924152830188679</c:v>
                      </c:pt>
                      <c:pt idx="47">
                        <c:v>3.6817509433962257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91D-49F8-8CFB-48DD8A65866A}"/>
                  </c:ext>
                </c:extLst>
              </c15:ser>
            </c15:filteredAreaSeries>
            <c15:filteredArea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check'!$A$13:$B$13</c15:sqref>
                        </c15:formulaRef>
                      </c:ext>
                    </c:extLst>
                    <c:strCache>
                      <c:ptCount val="2"/>
                      <c:pt idx="0">
                        <c:v>Germany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check'!$C$5:$CT$5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check'!$C$13:$CT$13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1.649</c:v>
                      </c:pt>
                      <c:pt idx="1">
                        <c:v>1.008</c:v>
                      </c:pt>
                      <c:pt idx="2">
                        <c:v>0.309</c:v>
                      </c:pt>
                      <c:pt idx="3">
                        <c:v>-1.0780000000000001</c:v>
                      </c:pt>
                      <c:pt idx="4">
                        <c:v>-1.19</c:v>
                      </c:pt>
                      <c:pt idx="5">
                        <c:v>-1.0880000000000001</c:v>
                      </c:pt>
                      <c:pt idx="6">
                        <c:v>-1.3169999999999999</c:v>
                      </c:pt>
                      <c:pt idx="7">
                        <c:v>-1.486</c:v>
                      </c:pt>
                      <c:pt idx="8">
                        <c:v>-0.73399999999999999</c:v>
                      </c:pt>
                      <c:pt idx="9">
                        <c:v>-0.69199999999999995</c:v>
                      </c:pt>
                      <c:pt idx="10">
                        <c:v>1.137</c:v>
                      </c:pt>
                      <c:pt idx="11">
                        <c:v>3.2879999999999998</c:v>
                      </c:pt>
                      <c:pt idx="12">
                        <c:v>4.0519999999999996</c:v>
                      </c:pt>
                      <c:pt idx="13">
                        <c:v>4.6340000000000003</c:v>
                      </c:pt>
                      <c:pt idx="14">
                        <c:v>1.4339999999999999</c:v>
                      </c:pt>
                      <c:pt idx="15">
                        <c:v>0.41799999999999998</c:v>
                      </c:pt>
                      <c:pt idx="16">
                        <c:v>-1.68</c:v>
                      </c:pt>
                      <c:pt idx="17">
                        <c:v>-1.9339999999999999</c:v>
                      </c:pt>
                      <c:pt idx="18">
                        <c:v>-2.7429999999999999</c:v>
                      </c:pt>
                      <c:pt idx="19">
                        <c:v>-2.2690000000000001</c:v>
                      </c:pt>
                      <c:pt idx="20">
                        <c:v>-1.7969999999999999</c:v>
                      </c:pt>
                      <c:pt idx="21">
                        <c:v>-0.39100000000000001</c:v>
                      </c:pt>
                      <c:pt idx="22">
                        <c:v>-0.28199999999999997</c:v>
                      </c:pt>
                      <c:pt idx="23">
                        <c:v>0.72799999999999998</c:v>
                      </c:pt>
                      <c:pt idx="24">
                        <c:v>4.4459999999999997</c:v>
                      </c:pt>
                      <c:pt idx="25">
                        <c:v>1.5860000000000001</c:v>
                      </c:pt>
                      <c:pt idx="26">
                        <c:v>1.1910000000000001</c:v>
                      </c:pt>
                      <c:pt idx="27">
                        <c:v>-1.8720000000000001</c:v>
                      </c:pt>
                      <c:pt idx="28">
                        <c:v>-1.665</c:v>
                      </c:pt>
                      <c:pt idx="29">
                        <c:v>-2.1120000000000001</c:v>
                      </c:pt>
                      <c:pt idx="30">
                        <c:v>-2.4889999999999999</c:v>
                      </c:pt>
                      <c:pt idx="31">
                        <c:v>-1.903</c:v>
                      </c:pt>
                      <c:pt idx="32">
                        <c:v>-1.0149999999999999</c:v>
                      </c:pt>
                      <c:pt idx="33">
                        <c:v>-0.49099999999999999</c:v>
                      </c:pt>
                      <c:pt idx="34">
                        <c:v>2.5880000000000001</c:v>
                      </c:pt>
                      <c:pt idx="35">
                        <c:v>3.51</c:v>
                      </c:pt>
                      <c:pt idx="36">
                        <c:v>6.0570000000000004</c:v>
                      </c:pt>
                      <c:pt idx="37">
                        <c:v>2.5750000000000002</c:v>
                      </c:pt>
                      <c:pt idx="38">
                        <c:v>7.1999999999999995E-2</c:v>
                      </c:pt>
                      <c:pt idx="39">
                        <c:v>-0.49199999999999999</c:v>
                      </c:pt>
                      <c:pt idx="40">
                        <c:v>-1.732</c:v>
                      </c:pt>
                      <c:pt idx="41">
                        <c:v>-2.3860000000000001</c:v>
                      </c:pt>
                      <c:pt idx="42">
                        <c:v>-3.0139999999999998</c:v>
                      </c:pt>
                      <c:pt idx="43">
                        <c:v>-3.097</c:v>
                      </c:pt>
                      <c:pt idx="44">
                        <c:v>-1.2689999999999999</c:v>
                      </c:pt>
                      <c:pt idx="45">
                        <c:v>-1.67</c:v>
                      </c:pt>
                      <c:pt idx="46">
                        <c:v>1.929</c:v>
                      </c:pt>
                      <c:pt idx="47">
                        <c:v>3.6190000000000002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91D-49F8-8CFB-48DD8A65866A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3"/>
          <c:order val="3"/>
          <c:tx>
            <c:strRef>
              <c:f>'eurostat vs agsi data check'!$A$9:$B$9</c:f>
              <c:strCache>
                <c:ptCount val="2"/>
                <c:pt idx="0">
                  <c:v>Germany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check'!$C$9:$CT$9</c:f>
              <c:numCache>
                <c:formatCode>General</c:formatCode>
                <c:ptCount val="48"/>
                <c:pt idx="0">
                  <c:v>9.4779999999999998</c:v>
                </c:pt>
                <c:pt idx="1">
                  <c:v>7.4480000000000004</c:v>
                </c:pt>
                <c:pt idx="2">
                  <c:v>7.1319999999999997</c:v>
                </c:pt>
                <c:pt idx="3">
                  <c:v>4.6310000000000002</c:v>
                </c:pt>
                <c:pt idx="4">
                  <c:v>6.0529999999999999</c:v>
                </c:pt>
                <c:pt idx="5">
                  <c:v>4.0279999999999996</c:v>
                </c:pt>
                <c:pt idx="6">
                  <c:v>5.2619999999999996</c:v>
                </c:pt>
                <c:pt idx="7">
                  <c:v>3.8780000000000001</c:v>
                </c:pt>
                <c:pt idx="8">
                  <c:v>4.7530000000000001</c:v>
                </c:pt>
                <c:pt idx="9">
                  <c:v>6.1550000000000002</c:v>
                </c:pt>
                <c:pt idx="10">
                  <c:v>10.01</c:v>
                </c:pt>
                <c:pt idx="11">
                  <c:v>10.196</c:v>
                </c:pt>
                <c:pt idx="12">
                  <c:v>10.210000000000001</c:v>
                </c:pt>
                <c:pt idx="13">
                  <c:v>9.8800000000000008</c:v>
                </c:pt>
                <c:pt idx="14">
                  <c:v>8.4079999999999995</c:v>
                </c:pt>
                <c:pt idx="15">
                  <c:v>6.7050000000000001</c:v>
                </c:pt>
                <c:pt idx="16">
                  <c:v>5.1310000000000002</c:v>
                </c:pt>
                <c:pt idx="17">
                  <c:v>4.6210000000000004</c:v>
                </c:pt>
                <c:pt idx="18">
                  <c:v>4.1870000000000003</c:v>
                </c:pt>
                <c:pt idx="19">
                  <c:v>3.899</c:v>
                </c:pt>
                <c:pt idx="20">
                  <c:v>4.7309999999999999</c:v>
                </c:pt>
                <c:pt idx="21">
                  <c:v>7.2939999999999996</c:v>
                </c:pt>
                <c:pt idx="22">
                  <c:v>7.6310000000000002</c:v>
                </c:pt>
                <c:pt idx="23">
                  <c:v>8.5950000000000006</c:v>
                </c:pt>
                <c:pt idx="24">
                  <c:v>12.853</c:v>
                </c:pt>
                <c:pt idx="25">
                  <c:v>9.9060000000000006</c:v>
                </c:pt>
                <c:pt idx="26">
                  <c:v>9.4719999999999995</c:v>
                </c:pt>
                <c:pt idx="27">
                  <c:v>5.8650000000000002</c:v>
                </c:pt>
                <c:pt idx="28">
                  <c:v>5.3390000000000004</c:v>
                </c:pt>
                <c:pt idx="29">
                  <c:v>4.0369999999999999</c:v>
                </c:pt>
                <c:pt idx="30">
                  <c:v>4.3890000000000002</c:v>
                </c:pt>
                <c:pt idx="31">
                  <c:v>4.3949999999999996</c:v>
                </c:pt>
                <c:pt idx="32">
                  <c:v>4.3650000000000002</c:v>
                </c:pt>
                <c:pt idx="33">
                  <c:v>7.1890000000000001</c:v>
                </c:pt>
                <c:pt idx="34">
                  <c:v>10.116</c:v>
                </c:pt>
                <c:pt idx="35">
                  <c:v>11.207000000000001</c:v>
                </c:pt>
                <c:pt idx="36">
                  <c:v>13.391999999999999</c:v>
                </c:pt>
                <c:pt idx="37">
                  <c:v>9.2270000000000003</c:v>
                </c:pt>
                <c:pt idx="38">
                  <c:v>8.1760000000000002</c:v>
                </c:pt>
                <c:pt idx="39">
                  <c:v>7.6769999999999996</c:v>
                </c:pt>
                <c:pt idx="40">
                  <c:v>6.0990000000000002</c:v>
                </c:pt>
                <c:pt idx="41">
                  <c:v>4.9169999999999998</c:v>
                </c:pt>
                <c:pt idx="42">
                  <c:v>5.4340000000000002</c:v>
                </c:pt>
                <c:pt idx="43">
                  <c:v>4.5650000000000004</c:v>
                </c:pt>
                <c:pt idx="44">
                  <c:v>5.6319999999999997</c:v>
                </c:pt>
                <c:pt idx="45">
                  <c:v>6.2279999999999998</c:v>
                </c:pt>
                <c:pt idx="46">
                  <c:v>10.035</c:v>
                </c:pt>
                <c:pt idx="47">
                  <c:v>10.628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91D-49F8-8CFB-48DD8A6586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947456"/>
        <c:axId val="236948016"/>
      </c:lineChart>
      <c:catAx>
        <c:axId val="236947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6948016"/>
        <c:crosses val="autoZero"/>
        <c:auto val="1"/>
        <c:lblAlgn val="ctr"/>
        <c:lblOffset val="100"/>
        <c:noMultiLvlLbl val="0"/>
      </c:catAx>
      <c:valAx>
        <c:axId val="23694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6947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'eurostat vs agsi data check'!$A$21:$B$21</c:f>
              <c:strCache>
                <c:ptCount val="2"/>
                <c:pt idx="0">
                  <c:v>UK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check'!$C$21:$CT$21</c:f>
              <c:numCache>
                <c:formatCode>General</c:formatCode>
                <c:ptCount val="48"/>
                <c:pt idx="0">
                  <c:v>3.5619999999999998</c:v>
                </c:pt>
                <c:pt idx="1">
                  <c:v>3.2669999999999999</c:v>
                </c:pt>
                <c:pt idx="2">
                  <c:v>3.4670000000000001</c:v>
                </c:pt>
                <c:pt idx="3">
                  <c:v>3.3879999999999999</c:v>
                </c:pt>
                <c:pt idx="4">
                  <c:v>3.411</c:v>
                </c:pt>
                <c:pt idx="5">
                  <c:v>2.9550000000000001</c:v>
                </c:pt>
                <c:pt idx="6">
                  <c:v>3.0579999999999998</c:v>
                </c:pt>
                <c:pt idx="7">
                  <c:v>2.819</c:v>
                </c:pt>
                <c:pt idx="8">
                  <c:v>2.6469999999999998</c:v>
                </c:pt>
                <c:pt idx="9">
                  <c:v>3.1080000000000001</c:v>
                </c:pt>
                <c:pt idx="10">
                  <c:v>3.331</c:v>
                </c:pt>
                <c:pt idx="11">
                  <c:v>3.3969999999999998</c:v>
                </c:pt>
                <c:pt idx="12">
                  <c:v>3.6360000000000001</c:v>
                </c:pt>
                <c:pt idx="13">
                  <c:v>3.145</c:v>
                </c:pt>
                <c:pt idx="14">
                  <c:v>3.6509999999999998</c:v>
                </c:pt>
                <c:pt idx="15">
                  <c:v>3.399</c:v>
                </c:pt>
                <c:pt idx="16">
                  <c:v>3.9430000000000001</c:v>
                </c:pt>
                <c:pt idx="17">
                  <c:v>3.3530000000000002</c:v>
                </c:pt>
                <c:pt idx="18">
                  <c:v>2.9980000000000002</c:v>
                </c:pt>
                <c:pt idx="19">
                  <c:v>3.06</c:v>
                </c:pt>
                <c:pt idx="20">
                  <c:v>2.9510000000000001</c:v>
                </c:pt>
                <c:pt idx="21">
                  <c:v>3.5289999999999999</c:v>
                </c:pt>
                <c:pt idx="22">
                  <c:v>3.7050000000000001</c:v>
                </c:pt>
                <c:pt idx="23">
                  <c:v>3.8279999999999998</c:v>
                </c:pt>
                <c:pt idx="24">
                  <c:v>3.7650000000000001</c:v>
                </c:pt>
                <c:pt idx="25">
                  <c:v>3.3069999999999999</c:v>
                </c:pt>
                <c:pt idx="26">
                  <c:v>3.548</c:v>
                </c:pt>
                <c:pt idx="27">
                  <c:v>3.4950000000000001</c:v>
                </c:pt>
                <c:pt idx="28">
                  <c:v>3.5830000000000002</c:v>
                </c:pt>
                <c:pt idx="29">
                  <c:v>3.016</c:v>
                </c:pt>
                <c:pt idx="30">
                  <c:v>3.6</c:v>
                </c:pt>
                <c:pt idx="31">
                  <c:v>3.085</c:v>
                </c:pt>
                <c:pt idx="32">
                  <c:v>3.2189999999999999</c:v>
                </c:pt>
                <c:pt idx="33">
                  <c:v>3.61</c:v>
                </c:pt>
                <c:pt idx="34">
                  <c:v>3.581</c:v>
                </c:pt>
                <c:pt idx="35">
                  <c:v>3.7970000000000002</c:v>
                </c:pt>
                <c:pt idx="36">
                  <c:v>4.0510000000000002</c:v>
                </c:pt>
                <c:pt idx="37">
                  <c:v>3.395</c:v>
                </c:pt>
                <c:pt idx="38">
                  <c:v>3.734</c:v>
                </c:pt>
                <c:pt idx="39">
                  <c:v>3.6749999999999998</c:v>
                </c:pt>
                <c:pt idx="40">
                  <c:v>3.718</c:v>
                </c:pt>
                <c:pt idx="41">
                  <c:v>3.2839999999999998</c:v>
                </c:pt>
                <c:pt idx="42">
                  <c:v>3.1920000000000002</c:v>
                </c:pt>
                <c:pt idx="43">
                  <c:v>2.6890000000000001</c:v>
                </c:pt>
                <c:pt idx="44">
                  <c:v>3.0790000000000002</c:v>
                </c:pt>
                <c:pt idx="45">
                  <c:v>4.0199999999999996</c:v>
                </c:pt>
                <c:pt idx="46">
                  <c:v>3.9430000000000001</c:v>
                </c:pt>
                <c:pt idx="47">
                  <c:v>3.1070000000000002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A7-4975-9365-3BA141E9C7E1}"/>
            </c:ext>
          </c:extLst>
        </c:ser>
        <c:ser>
          <c:idx val="2"/>
          <c:order val="2"/>
          <c:tx>
            <c:strRef>
              <c:f>'eurostat vs agsi data check'!$A$23:$B$23</c:f>
              <c:strCache>
                <c:ptCount val="2"/>
                <c:pt idx="0">
                  <c:v>UK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check'!$C$23:$CT$23</c:f>
              <c:numCache>
                <c:formatCode>General</c:formatCode>
                <c:ptCount val="48"/>
                <c:pt idx="0">
                  <c:v>4.2059999999999995</c:v>
                </c:pt>
                <c:pt idx="1">
                  <c:v>3.6269999999999998</c:v>
                </c:pt>
                <c:pt idx="2">
                  <c:v>3.343</c:v>
                </c:pt>
                <c:pt idx="3">
                  <c:v>2.2960000000000003</c:v>
                </c:pt>
                <c:pt idx="4">
                  <c:v>1.7990000000000002</c:v>
                </c:pt>
                <c:pt idx="5">
                  <c:v>2.0190000000000001</c:v>
                </c:pt>
                <c:pt idx="6">
                  <c:v>1.5630000000000002</c:v>
                </c:pt>
                <c:pt idx="7">
                  <c:v>1.5289999999999999</c:v>
                </c:pt>
                <c:pt idx="8">
                  <c:v>1.4809999999999999</c:v>
                </c:pt>
                <c:pt idx="9">
                  <c:v>2.427</c:v>
                </c:pt>
                <c:pt idx="10">
                  <c:v>3.6430000000000002</c:v>
                </c:pt>
                <c:pt idx="11">
                  <c:v>4.6280000000000001</c:v>
                </c:pt>
                <c:pt idx="12">
                  <c:v>4.3360000000000003</c:v>
                </c:pt>
                <c:pt idx="13">
                  <c:v>4.1080000000000005</c:v>
                </c:pt>
                <c:pt idx="14">
                  <c:v>3.6199999999999997</c:v>
                </c:pt>
                <c:pt idx="15">
                  <c:v>1.9259999999999999</c:v>
                </c:pt>
                <c:pt idx="16">
                  <c:v>1.694</c:v>
                </c:pt>
                <c:pt idx="17">
                  <c:v>1.6840000000000002</c:v>
                </c:pt>
                <c:pt idx="18">
                  <c:v>1.4350000000000001</c:v>
                </c:pt>
                <c:pt idx="19">
                  <c:v>1.6359999999999999</c:v>
                </c:pt>
                <c:pt idx="20">
                  <c:v>1.615</c:v>
                </c:pt>
                <c:pt idx="21">
                  <c:v>2.6219999999999999</c:v>
                </c:pt>
                <c:pt idx="22">
                  <c:v>3.2450000000000001</c:v>
                </c:pt>
                <c:pt idx="23">
                  <c:v>3.1679999999999997</c:v>
                </c:pt>
                <c:pt idx="24">
                  <c:v>4.0609999999999999</c:v>
                </c:pt>
                <c:pt idx="25">
                  <c:v>4.25</c:v>
                </c:pt>
                <c:pt idx="26">
                  <c:v>4.75</c:v>
                </c:pt>
                <c:pt idx="27">
                  <c:v>3.4969999999999999</c:v>
                </c:pt>
                <c:pt idx="28">
                  <c:v>2.0819999999999999</c:v>
                </c:pt>
                <c:pt idx="29">
                  <c:v>2.274</c:v>
                </c:pt>
                <c:pt idx="30">
                  <c:v>1.1050000000000002</c:v>
                </c:pt>
                <c:pt idx="31">
                  <c:v>1.077</c:v>
                </c:pt>
                <c:pt idx="32">
                  <c:v>1.3410000000000002</c:v>
                </c:pt>
                <c:pt idx="33">
                  <c:v>3.194</c:v>
                </c:pt>
                <c:pt idx="34">
                  <c:v>5.282</c:v>
                </c:pt>
                <c:pt idx="35">
                  <c:v>5.2439999999999998</c:v>
                </c:pt>
                <c:pt idx="36">
                  <c:v>5.468</c:v>
                </c:pt>
                <c:pt idx="37">
                  <c:v>4.609</c:v>
                </c:pt>
                <c:pt idx="38">
                  <c:v>3.9340000000000002</c:v>
                </c:pt>
                <c:pt idx="39">
                  <c:v>2.2619999999999996</c:v>
                </c:pt>
                <c:pt idx="40">
                  <c:v>1.456</c:v>
                </c:pt>
                <c:pt idx="41">
                  <c:v>1.1739999999999999</c:v>
                </c:pt>
                <c:pt idx="42">
                  <c:v>1.1960000000000002</c:v>
                </c:pt>
                <c:pt idx="43">
                  <c:v>1.6099999999999999</c:v>
                </c:pt>
                <c:pt idx="44">
                  <c:v>1.4250000000000003</c:v>
                </c:pt>
                <c:pt idx="45">
                  <c:v>2.3930000000000002</c:v>
                </c:pt>
                <c:pt idx="46">
                  <c:v>4.4489999999999998</c:v>
                </c:pt>
                <c:pt idx="47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A7-4975-9365-3BA141E9C7E1}"/>
            </c:ext>
          </c:extLst>
        </c:ser>
        <c:ser>
          <c:idx val="8"/>
          <c:order val="8"/>
          <c:tx>
            <c:strRef>
              <c:f>'eurostat vs agsi data check'!$A$29:$B$29</c:f>
              <c:strCache>
                <c:ptCount val="2"/>
                <c:pt idx="0">
                  <c:v>UK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check'!$C$29:$CT$29</c:f>
              <c:numCache>
                <c:formatCode>General</c:formatCode>
                <c:ptCount val="48"/>
                <c:pt idx="0">
                  <c:v>0.67300000000000004</c:v>
                </c:pt>
                <c:pt idx="1">
                  <c:v>0.72799999999999998</c:v>
                </c:pt>
                <c:pt idx="2">
                  <c:v>8.7999999999999995E-2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0.25800000000000001</c:v>
                </c:pt>
                <c:pt idx="11">
                  <c:v>0.495</c:v>
                </c:pt>
                <c:pt idx="12">
                  <c:v>1.2629999999999999</c:v>
                </c:pt>
                <c:pt idx="13">
                  <c:v>1.36</c:v>
                </c:pt>
                <c:pt idx="14">
                  <c:v>0.499</c:v>
                </c:pt>
                <c:pt idx="15">
                  <c:v>0.23100000000000001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0.03</c:v>
                </c:pt>
                <c:pt idx="21">
                  <c:v>0</c:v>
                </c:pt>
                <c:pt idx="22">
                  <c:v>0</c:v>
                </c:pt>
                <c:pt idx="23">
                  <c:v>5.3999999999999999E-2</c:v>
                </c:pt>
                <c:pt idx="24">
                  <c:v>1.3089999999999999</c:v>
                </c:pt>
                <c:pt idx="25">
                  <c:v>1.022</c:v>
                </c:pt>
                <c:pt idx="26">
                  <c:v>0.51700000000000002</c:v>
                </c:pt>
                <c:pt idx="27">
                  <c:v>0.32100000000000001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4.5999999999999999E-2</c:v>
                </c:pt>
                <c:pt idx="35">
                  <c:v>0.26</c:v>
                </c:pt>
                <c:pt idx="36">
                  <c:v>0.77600000000000002</c:v>
                </c:pt>
                <c:pt idx="37">
                  <c:v>0.219</c:v>
                </c:pt>
                <c:pt idx="38">
                  <c:v>0.23599999999999999</c:v>
                </c:pt>
                <c:pt idx="39">
                  <c:v>0.40600000000000003</c:v>
                </c:pt>
                <c:pt idx="40">
                  <c:v>4.3999999999999997E-2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0.28899999999999998</c:v>
                </c:pt>
                <c:pt idx="45">
                  <c:v>0</c:v>
                </c:pt>
                <c:pt idx="46">
                  <c:v>7.0999999999999994E-2</c:v>
                </c:pt>
                <c:pt idx="47">
                  <c:v>0.27100000000000002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A7-4975-9365-3BA141E9C7E1}"/>
            </c:ext>
          </c:extLst>
        </c:ser>
        <c:ser>
          <c:idx val="9"/>
          <c:order val="9"/>
          <c:tx>
            <c:strRef>
              <c:f>'eurostat vs agsi data check'!$A$30:$B$30</c:f>
              <c:strCache>
                <c:ptCount val="2"/>
                <c:pt idx="0">
                  <c:v>UK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check'!$C$30:$CT$30</c:f>
              <c:numCache>
                <c:formatCode>0.00000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-0.372</c:v>
                </c:pt>
                <c:pt idx="4">
                  <c:v>-0.43</c:v>
                </c:pt>
                <c:pt idx="5">
                  <c:v>-0.78400000000000003</c:v>
                </c:pt>
                <c:pt idx="6">
                  <c:v>-0.371</c:v>
                </c:pt>
                <c:pt idx="7">
                  <c:v>-0.186</c:v>
                </c:pt>
                <c:pt idx="8">
                  <c:v>-7.6999999999999999E-2</c:v>
                </c:pt>
                <c:pt idx="9">
                  <c:v>-0.111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-0.34100000000000003</c:v>
                </c:pt>
                <c:pt idx="17">
                  <c:v>-0.81599999999999995</c:v>
                </c:pt>
                <c:pt idx="18">
                  <c:v>-1.0589999999999999</c:v>
                </c:pt>
                <c:pt idx="19">
                  <c:v>-0.79700000000000004</c:v>
                </c:pt>
                <c:pt idx="20">
                  <c:v>0</c:v>
                </c:pt>
                <c:pt idx="21">
                  <c:v>-0.32600000000000001</c:v>
                </c:pt>
                <c:pt idx="22">
                  <c:v>-4.1000000000000002E-2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-0.49</c:v>
                </c:pt>
                <c:pt idx="29">
                  <c:v>-0.69699999999999995</c:v>
                </c:pt>
                <c:pt idx="30">
                  <c:v>-0.41499999999999998</c:v>
                </c:pt>
                <c:pt idx="31">
                  <c:v>-1.7999999999999999E-2</c:v>
                </c:pt>
                <c:pt idx="32">
                  <c:v>-3.5000000000000003E-2</c:v>
                </c:pt>
                <c:pt idx="33">
                  <c:v>-6.0999999999999999E-2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-0.29399999999999998</c:v>
                </c:pt>
                <c:pt idx="42">
                  <c:v>-0.21099999999999999</c:v>
                </c:pt>
                <c:pt idx="43">
                  <c:v>-0.123</c:v>
                </c:pt>
                <c:pt idx="44">
                  <c:v>0</c:v>
                </c:pt>
                <c:pt idx="45">
                  <c:v>-0.44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3A7-4975-9365-3BA141E9C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55856"/>
        <c:axId val="236956416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check'!$A$22:$B$22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check'!$C$22:$CT$22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F3A7-4975-9365-3BA141E9C7E1}"/>
                  </c:ext>
                </c:extLst>
              </c15:ser>
            </c15:filteredAreaSeries>
            <c15:filteredArea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check'!$A$25:$B$25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check'!$C$25:$CT$25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4.7980188679245292E-2</c:v>
                      </c:pt>
                      <c:pt idx="1">
                        <c:v>4.8664150943396219E-2</c:v>
                      </c:pt>
                      <c:pt idx="2">
                        <c:v>8.3255660377358487E-2</c:v>
                      </c:pt>
                      <c:pt idx="3">
                        <c:v>0.10935849056603773</c:v>
                      </c:pt>
                      <c:pt idx="4">
                        <c:v>0.16760283018867919</c:v>
                      </c:pt>
                      <c:pt idx="5">
                        <c:v>3.8541509433962264E-2</c:v>
                      </c:pt>
                      <c:pt idx="6">
                        <c:v>8.8982075471698119E-2</c:v>
                      </c:pt>
                      <c:pt idx="7">
                        <c:v>9.0765094339622654E-2</c:v>
                      </c:pt>
                      <c:pt idx="8">
                        <c:v>7.6920754716981135E-2</c:v>
                      </c:pt>
                      <c:pt idx="9">
                        <c:v>8.9416037735849038E-2</c:v>
                      </c:pt>
                      <c:pt idx="10">
                        <c:v>4.172075471698114E-2</c:v>
                      </c:pt>
                      <c:pt idx="11">
                        <c:v>4.7573584905660389E-2</c:v>
                      </c:pt>
                      <c:pt idx="12">
                        <c:v>8.5872641509433967E-2</c:v>
                      </c:pt>
                      <c:pt idx="13">
                        <c:v>0.16109811320754719</c:v>
                      </c:pt>
                      <c:pt idx="14">
                        <c:v>7.1090566037735864E-2</c:v>
                      </c:pt>
                      <c:pt idx="15">
                        <c:v>0.10216698113207548</c:v>
                      </c:pt>
                      <c:pt idx="16">
                        <c:v>2.5712264150943399E-2</c:v>
                      </c:pt>
                      <c:pt idx="17">
                        <c:v>5.7922641509433964E-2</c:v>
                      </c:pt>
                      <c:pt idx="18">
                        <c:v>7.3601886792452831E-2</c:v>
                      </c:pt>
                      <c:pt idx="19">
                        <c:v>4.21311320754717E-2</c:v>
                      </c:pt>
                      <c:pt idx="20">
                        <c:v>5.267169811320755E-2</c:v>
                      </c:pt>
                      <c:pt idx="21">
                        <c:v>8.3916037735849061E-2</c:v>
                      </c:pt>
                      <c:pt idx="22">
                        <c:v>7.2572641509433961E-2</c:v>
                      </c:pt>
                      <c:pt idx="23">
                        <c:v>6.278301886792452E-2</c:v>
                      </c:pt>
                      <c:pt idx="24">
                        <c:v>0.13560943396226413</c:v>
                      </c:pt>
                      <c:pt idx="25">
                        <c:v>6.8048113207547167E-2</c:v>
                      </c:pt>
                      <c:pt idx="26">
                        <c:v>2.3775471698113209E-2</c:v>
                      </c:pt>
                      <c:pt idx="27">
                        <c:v>0.20658584905660371</c:v>
                      </c:pt>
                      <c:pt idx="28">
                        <c:v>8.704339622641509E-2</c:v>
                      </c:pt>
                      <c:pt idx="29">
                        <c:v>0.11835188679245284</c:v>
                      </c:pt>
                      <c:pt idx="30">
                        <c:v>8.4919811320754712E-2</c:v>
                      </c:pt>
                      <c:pt idx="31">
                        <c:v>0.26608018867924532</c:v>
                      </c:pt>
                      <c:pt idx="32">
                        <c:v>0.17240377358490569</c:v>
                      </c:pt>
                      <c:pt idx="33">
                        <c:v>0.20361226415094341</c:v>
                      </c:pt>
                      <c:pt idx="34">
                        <c:v>0.31594528301886793</c:v>
                      </c:pt>
                      <c:pt idx="35">
                        <c:v>0.33788207547169818</c:v>
                      </c:pt>
                      <c:pt idx="36">
                        <c:v>0.55402264150943403</c:v>
                      </c:pt>
                      <c:pt idx="37">
                        <c:v>0.34939245283018877</c:v>
                      </c:pt>
                      <c:pt idx="38">
                        <c:v>0.30226037735849065</c:v>
                      </c:pt>
                      <c:pt idx="39">
                        <c:v>0.47966320754716979</c:v>
                      </c:pt>
                      <c:pt idx="40">
                        <c:v>0.18589150943396224</c:v>
                      </c:pt>
                      <c:pt idx="41">
                        <c:v>0.27561415094339625</c:v>
                      </c:pt>
                      <c:pt idx="42">
                        <c:v>0.16697735849056602</c:v>
                      </c:pt>
                      <c:pt idx="43">
                        <c:v>0.21754528301886791</c:v>
                      </c:pt>
                      <c:pt idx="44">
                        <c:v>0.43400377358490572</c:v>
                      </c:pt>
                      <c:pt idx="45">
                        <c:v>0.23314056603773584</c:v>
                      </c:pt>
                      <c:pt idx="46">
                        <c:v>0.21955849056603777</c:v>
                      </c:pt>
                      <c:pt idx="47">
                        <c:v>0.55820849056603772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3A7-4975-9365-3BA141E9C7E1}"/>
                  </c:ext>
                </c:extLst>
              </c15:ser>
            </c15:filteredAreaSeries>
            <c15:filteredArea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check'!$A$26:$B$26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check'!$C$26:$CT$26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4.7980188679245292E-2</c:v>
                      </c:pt>
                      <c:pt idx="1">
                        <c:v>4.8664150943396219E-2</c:v>
                      </c:pt>
                      <c:pt idx="2">
                        <c:v>8.3255660377358487E-2</c:v>
                      </c:pt>
                      <c:pt idx="3">
                        <c:v>0.10935849056603773</c:v>
                      </c:pt>
                      <c:pt idx="4">
                        <c:v>0.16760283018867919</c:v>
                      </c:pt>
                      <c:pt idx="5">
                        <c:v>3.8541509433962264E-2</c:v>
                      </c:pt>
                      <c:pt idx="6">
                        <c:v>8.8982075471698119E-2</c:v>
                      </c:pt>
                      <c:pt idx="7">
                        <c:v>9.0765094339622654E-2</c:v>
                      </c:pt>
                      <c:pt idx="8">
                        <c:v>7.6920754716981135E-2</c:v>
                      </c:pt>
                      <c:pt idx="9">
                        <c:v>8.9416037735849038E-2</c:v>
                      </c:pt>
                      <c:pt idx="10">
                        <c:v>4.172075471698114E-2</c:v>
                      </c:pt>
                      <c:pt idx="11">
                        <c:v>4.7573584905660389E-2</c:v>
                      </c:pt>
                      <c:pt idx="12">
                        <c:v>8.5872641509433967E-2</c:v>
                      </c:pt>
                      <c:pt idx="13">
                        <c:v>0.16109811320754719</c:v>
                      </c:pt>
                      <c:pt idx="14">
                        <c:v>7.1090566037735864E-2</c:v>
                      </c:pt>
                      <c:pt idx="15">
                        <c:v>0.10216698113207548</c:v>
                      </c:pt>
                      <c:pt idx="16">
                        <c:v>2.5712264150943399E-2</c:v>
                      </c:pt>
                      <c:pt idx="17">
                        <c:v>5.7922641509433964E-2</c:v>
                      </c:pt>
                      <c:pt idx="18">
                        <c:v>7.3601886792452831E-2</c:v>
                      </c:pt>
                      <c:pt idx="19">
                        <c:v>4.21311320754717E-2</c:v>
                      </c:pt>
                      <c:pt idx="20">
                        <c:v>5.267169811320755E-2</c:v>
                      </c:pt>
                      <c:pt idx="21">
                        <c:v>8.3916037735849061E-2</c:v>
                      </c:pt>
                      <c:pt idx="22">
                        <c:v>7.2572641509433961E-2</c:v>
                      </c:pt>
                      <c:pt idx="23">
                        <c:v>6.278301886792452E-2</c:v>
                      </c:pt>
                      <c:pt idx="24">
                        <c:v>0.13560943396226413</c:v>
                      </c:pt>
                      <c:pt idx="25">
                        <c:v>6.8048113207547167E-2</c:v>
                      </c:pt>
                      <c:pt idx="26">
                        <c:v>2.3775471698113209E-2</c:v>
                      </c:pt>
                      <c:pt idx="27">
                        <c:v>0.20658584905660371</c:v>
                      </c:pt>
                      <c:pt idx="28">
                        <c:v>8.704339622641509E-2</c:v>
                      </c:pt>
                      <c:pt idx="29">
                        <c:v>0.11835188679245284</c:v>
                      </c:pt>
                      <c:pt idx="30">
                        <c:v>8.4919811320754712E-2</c:v>
                      </c:pt>
                      <c:pt idx="31">
                        <c:v>0.26608018867924532</c:v>
                      </c:pt>
                      <c:pt idx="32">
                        <c:v>0.17240377358490569</c:v>
                      </c:pt>
                      <c:pt idx="33">
                        <c:v>0.20361226415094341</c:v>
                      </c:pt>
                      <c:pt idx="34">
                        <c:v>0.31594528301886793</c:v>
                      </c:pt>
                      <c:pt idx="35">
                        <c:v>0.33788207547169818</c:v>
                      </c:pt>
                      <c:pt idx="36">
                        <c:v>0.55402264150943403</c:v>
                      </c:pt>
                      <c:pt idx="37">
                        <c:v>0.34939245283018877</c:v>
                      </c:pt>
                      <c:pt idx="38">
                        <c:v>0.30226037735849065</c:v>
                      </c:pt>
                      <c:pt idx="39">
                        <c:v>0.47966320754716979</c:v>
                      </c:pt>
                      <c:pt idx="40">
                        <c:v>0.18589150943396224</c:v>
                      </c:pt>
                      <c:pt idx="41">
                        <c:v>0.27561415094339625</c:v>
                      </c:pt>
                      <c:pt idx="42">
                        <c:v>0.16697735849056602</c:v>
                      </c:pt>
                      <c:pt idx="43">
                        <c:v>0.21754528301886791</c:v>
                      </c:pt>
                      <c:pt idx="44">
                        <c:v>0.43400377358490572</c:v>
                      </c:pt>
                      <c:pt idx="45">
                        <c:v>0.23314056603773584</c:v>
                      </c:pt>
                      <c:pt idx="46">
                        <c:v>0.21955849056603777</c:v>
                      </c:pt>
                      <c:pt idx="47">
                        <c:v>0.55820849056603772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3A7-4975-9365-3BA141E9C7E1}"/>
                  </c:ext>
                </c:extLst>
              </c15:ser>
            </c15:filteredAreaSeries>
            <c15:filteredArea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check'!$A$27:$B$27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check'!$C$27:$CT$27</c15:sqref>
                        </c15:formulaRef>
                      </c:ext>
                    </c:extLst>
                    <c:numCache>
                      <c:formatCode>0.00000</c:formatCode>
                      <c:ptCount val="4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F3A7-4975-9365-3BA141E9C7E1}"/>
                  </c:ext>
                </c:extLst>
              </c15:ser>
            </c15:filteredAreaSeries>
            <c15:filteredArea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check'!$A$28:$B$28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check'!$C$28:$CT$28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0.67300000000000004</c:v>
                      </c:pt>
                      <c:pt idx="1">
                        <c:v>0.72799999999999998</c:v>
                      </c:pt>
                      <c:pt idx="2">
                        <c:v>8.7999999999999995E-2</c:v>
                      </c:pt>
                      <c:pt idx="3">
                        <c:v>-0.372</c:v>
                      </c:pt>
                      <c:pt idx="4">
                        <c:v>-0.43</c:v>
                      </c:pt>
                      <c:pt idx="5">
                        <c:v>-0.78400000000000003</c:v>
                      </c:pt>
                      <c:pt idx="6">
                        <c:v>-0.371</c:v>
                      </c:pt>
                      <c:pt idx="7">
                        <c:v>-0.186</c:v>
                      </c:pt>
                      <c:pt idx="8">
                        <c:v>-7.6999999999999999E-2</c:v>
                      </c:pt>
                      <c:pt idx="9">
                        <c:v>-0.111</c:v>
                      </c:pt>
                      <c:pt idx="10">
                        <c:v>0.25800000000000001</c:v>
                      </c:pt>
                      <c:pt idx="11">
                        <c:v>0.495</c:v>
                      </c:pt>
                      <c:pt idx="12">
                        <c:v>1.2629999999999999</c:v>
                      </c:pt>
                      <c:pt idx="13">
                        <c:v>1.36</c:v>
                      </c:pt>
                      <c:pt idx="14">
                        <c:v>0.499</c:v>
                      </c:pt>
                      <c:pt idx="15">
                        <c:v>0.23100000000000001</c:v>
                      </c:pt>
                      <c:pt idx="16">
                        <c:v>-0.34100000000000003</c:v>
                      </c:pt>
                      <c:pt idx="17">
                        <c:v>-0.81599999999999995</c:v>
                      </c:pt>
                      <c:pt idx="18">
                        <c:v>-1.0589999999999999</c:v>
                      </c:pt>
                      <c:pt idx="19">
                        <c:v>-0.79700000000000004</c:v>
                      </c:pt>
                      <c:pt idx="20">
                        <c:v>0.03</c:v>
                      </c:pt>
                      <c:pt idx="21">
                        <c:v>-0.32600000000000001</c:v>
                      </c:pt>
                      <c:pt idx="22">
                        <c:v>-4.1000000000000002E-2</c:v>
                      </c:pt>
                      <c:pt idx="23">
                        <c:v>5.3999999999999999E-2</c:v>
                      </c:pt>
                      <c:pt idx="24">
                        <c:v>1.3089999999999999</c:v>
                      </c:pt>
                      <c:pt idx="25">
                        <c:v>1.022</c:v>
                      </c:pt>
                      <c:pt idx="26">
                        <c:v>0.51700000000000002</c:v>
                      </c:pt>
                      <c:pt idx="27">
                        <c:v>0.32100000000000001</c:v>
                      </c:pt>
                      <c:pt idx="28">
                        <c:v>-0.49</c:v>
                      </c:pt>
                      <c:pt idx="29">
                        <c:v>-0.69699999999999995</c:v>
                      </c:pt>
                      <c:pt idx="30">
                        <c:v>-0.41499999999999998</c:v>
                      </c:pt>
                      <c:pt idx="31">
                        <c:v>-1.7999999999999999E-2</c:v>
                      </c:pt>
                      <c:pt idx="32">
                        <c:v>-3.5000000000000003E-2</c:v>
                      </c:pt>
                      <c:pt idx="33">
                        <c:v>-6.0999999999999999E-2</c:v>
                      </c:pt>
                      <c:pt idx="34">
                        <c:v>4.5999999999999999E-2</c:v>
                      </c:pt>
                      <c:pt idx="35">
                        <c:v>0.26</c:v>
                      </c:pt>
                      <c:pt idx="36">
                        <c:v>0.77600000000000002</c:v>
                      </c:pt>
                      <c:pt idx="37">
                        <c:v>0.219</c:v>
                      </c:pt>
                      <c:pt idx="38">
                        <c:v>0.23599999999999999</c:v>
                      </c:pt>
                      <c:pt idx="39">
                        <c:v>0.40600000000000003</c:v>
                      </c:pt>
                      <c:pt idx="40">
                        <c:v>4.3999999999999997E-2</c:v>
                      </c:pt>
                      <c:pt idx="41">
                        <c:v>-0.29399999999999998</c:v>
                      </c:pt>
                      <c:pt idx="42">
                        <c:v>-0.21099999999999999</c:v>
                      </c:pt>
                      <c:pt idx="43">
                        <c:v>-0.123</c:v>
                      </c:pt>
                      <c:pt idx="44">
                        <c:v>0.28899999999999998</c:v>
                      </c:pt>
                      <c:pt idx="45">
                        <c:v>-0.44</c:v>
                      </c:pt>
                      <c:pt idx="46">
                        <c:v>7.0999999999999994E-2</c:v>
                      </c:pt>
                      <c:pt idx="47">
                        <c:v>0.27100000000000002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F3A7-4975-9365-3BA141E9C7E1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3"/>
          <c:order val="3"/>
          <c:tx>
            <c:strRef>
              <c:f>'eurostat vs agsi data check'!$A$24:$B$24</c:f>
              <c:strCache>
                <c:ptCount val="2"/>
                <c:pt idx="0">
                  <c:v>UK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check'!$C$24:$CT$24</c:f>
              <c:numCache>
                <c:formatCode>General</c:formatCode>
                <c:ptCount val="48"/>
                <c:pt idx="0">
                  <c:v>8.4410000000000007</c:v>
                </c:pt>
                <c:pt idx="1">
                  <c:v>7.6219999999999999</c:v>
                </c:pt>
                <c:pt idx="2">
                  <c:v>6.8979999999999997</c:v>
                </c:pt>
                <c:pt idx="3">
                  <c:v>5.3120000000000003</c:v>
                </c:pt>
                <c:pt idx="4">
                  <c:v>4.78</c:v>
                </c:pt>
                <c:pt idx="5">
                  <c:v>4.1900000000000004</c:v>
                </c:pt>
                <c:pt idx="6">
                  <c:v>4.25</c:v>
                </c:pt>
                <c:pt idx="7">
                  <c:v>4.1619999999999999</c:v>
                </c:pt>
                <c:pt idx="8">
                  <c:v>4.0510000000000002</c:v>
                </c:pt>
                <c:pt idx="9">
                  <c:v>5.4240000000000004</c:v>
                </c:pt>
                <c:pt idx="10">
                  <c:v>7.2320000000000002</c:v>
                </c:pt>
                <c:pt idx="11">
                  <c:v>8.52</c:v>
                </c:pt>
                <c:pt idx="12">
                  <c:v>9.2349999999999994</c:v>
                </c:pt>
                <c:pt idx="13">
                  <c:v>8.6129999999999995</c:v>
                </c:pt>
                <c:pt idx="14">
                  <c:v>7.77</c:v>
                </c:pt>
                <c:pt idx="15">
                  <c:v>5.556</c:v>
                </c:pt>
                <c:pt idx="16">
                  <c:v>5.2960000000000003</c:v>
                </c:pt>
                <c:pt idx="17">
                  <c:v>4.2210000000000001</c:v>
                </c:pt>
                <c:pt idx="18">
                  <c:v>3.3740000000000001</c:v>
                </c:pt>
                <c:pt idx="19">
                  <c:v>3.899</c:v>
                </c:pt>
                <c:pt idx="20">
                  <c:v>4.5960000000000001</c:v>
                </c:pt>
                <c:pt idx="21">
                  <c:v>5.8250000000000002</c:v>
                </c:pt>
                <c:pt idx="22">
                  <c:v>6.9089999999999998</c:v>
                </c:pt>
                <c:pt idx="23">
                  <c:v>7.05</c:v>
                </c:pt>
                <c:pt idx="24">
                  <c:v>9.1349999999999998</c:v>
                </c:pt>
                <c:pt idx="25">
                  <c:v>8.5790000000000006</c:v>
                </c:pt>
                <c:pt idx="26">
                  <c:v>8.8149999999999995</c:v>
                </c:pt>
                <c:pt idx="27">
                  <c:v>7.3129999999999997</c:v>
                </c:pt>
                <c:pt idx="28">
                  <c:v>5.1749999999999998</c:v>
                </c:pt>
                <c:pt idx="29">
                  <c:v>4.593</c:v>
                </c:pt>
                <c:pt idx="30">
                  <c:v>4.29</c:v>
                </c:pt>
                <c:pt idx="31">
                  <c:v>4.1440000000000001</c:v>
                </c:pt>
                <c:pt idx="32">
                  <c:v>4.5250000000000004</c:v>
                </c:pt>
                <c:pt idx="33">
                  <c:v>6.7430000000000003</c:v>
                </c:pt>
                <c:pt idx="34">
                  <c:v>8.9090000000000007</c:v>
                </c:pt>
                <c:pt idx="35">
                  <c:v>9.3010000000000002</c:v>
                </c:pt>
                <c:pt idx="36">
                  <c:v>10.295</c:v>
                </c:pt>
                <c:pt idx="37">
                  <c:v>8.2230000000000008</c:v>
                </c:pt>
                <c:pt idx="38">
                  <c:v>7.9039999999999999</c:v>
                </c:pt>
                <c:pt idx="39">
                  <c:v>6.343</c:v>
                </c:pt>
                <c:pt idx="40">
                  <c:v>5.218</c:v>
                </c:pt>
                <c:pt idx="41">
                  <c:v>4.1639999999999997</c:v>
                </c:pt>
                <c:pt idx="42">
                  <c:v>4.1769999999999996</c:v>
                </c:pt>
                <c:pt idx="43">
                  <c:v>4.1760000000000002</c:v>
                </c:pt>
                <c:pt idx="44">
                  <c:v>4.7930000000000001</c:v>
                </c:pt>
                <c:pt idx="45">
                  <c:v>5.9729999999999999</c:v>
                </c:pt>
                <c:pt idx="46">
                  <c:v>8.4629999999999992</c:v>
                </c:pt>
                <c:pt idx="47">
                  <c:v>9.6780000000000008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3A7-4975-9365-3BA141E9C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955856"/>
        <c:axId val="236956416"/>
      </c:lineChart>
      <c:catAx>
        <c:axId val="236955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6956416"/>
        <c:crosses val="autoZero"/>
        <c:auto val="1"/>
        <c:lblAlgn val="ctr"/>
        <c:lblOffset val="100"/>
        <c:noMultiLvlLbl val="0"/>
      </c:catAx>
      <c:valAx>
        <c:axId val="23695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695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Germany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'eurostat vs agsi data check'!$A$6:$B$6</c:f>
              <c:strCache>
                <c:ptCount val="2"/>
                <c:pt idx="0">
                  <c:v>Germany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check'!$C$6:$CT$6</c:f>
              <c:numCache>
                <c:formatCode>General</c:formatCode>
                <c:ptCount val="48"/>
                <c:pt idx="0">
                  <c:v>1.0409999999999999</c:v>
                </c:pt>
                <c:pt idx="1">
                  <c:v>0.85399999999999998</c:v>
                </c:pt>
                <c:pt idx="2">
                  <c:v>0.85699999999999998</c:v>
                </c:pt>
                <c:pt idx="3">
                  <c:v>0.81899999999999995</c:v>
                </c:pt>
                <c:pt idx="4">
                  <c:v>0.83199999999999996</c:v>
                </c:pt>
                <c:pt idx="5">
                  <c:v>0.80600000000000005</c:v>
                </c:pt>
                <c:pt idx="6">
                  <c:v>0.80900000000000005</c:v>
                </c:pt>
                <c:pt idx="7">
                  <c:v>0.85299999999999998</c:v>
                </c:pt>
                <c:pt idx="8">
                  <c:v>0.85299999999999998</c:v>
                </c:pt>
                <c:pt idx="9">
                  <c:v>0.79600000000000004</c:v>
                </c:pt>
                <c:pt idx="10">
                  <c:v>0.83699999999999997</c:v>
                </c:pt>
                <c:pt idx="11">
                  <c:v>0.83399999999999996</c:v>
                </c:pt>
                <c:pt idx="12">
                  <c:v>0.79900000000000004</c:v>
                </c:pt>
                <c:pt idx="13">
                  <c:v>0.72799999999999998</c:v>
                </c:pt>
                <c:pt idx="14">
                  <c:v>0.73599999999999999</c:v>
                </c:pt>
                <c:pt idx="15">
                  <c:v>0.77800000000000002</c:v>
                </c:pt>
                <c:pt idx="16">
                  <c:v>0.79100000000000004</c:v>
                </c:pt>
                <c:pt idx="17">
                  <c:v>0.72399999999999998</c:v>
                </c:pt>
                <c:pt idx="18">
                  <c:v>0.70199999999999996</c:v>
                </c:pt>
                <c:pt idx="19">
                  <c:v>0.70299999999999996</c:v>
                </c:pt>
                <c:pt idx="20">
                  <c:v>0.47799999999999998</c:v>
                </c:pt>
                <c:pt idx="21">
                  <c:v>0.59599999999999997</c:v>
                </c:pt>
                <c:pt idx="22">
                  <c:v>0.66700000000000004</c:v>
                </c:pt>
                <c:pt idx="23">
                  <c:v>0.69</c:v>
                </c:pt>
                <c:pt idx="24">
                  <c:v>0.69099999999999995</c:v>
                </c:pt>
                <c:pt idx="25">
                  <c:v>0.64300000000000002</c:v>
                </c:pt>
                <c:pt idx="26">
                  <c:v>0.65900000000000003</c:v>
                </c:pt>
                <c:pt idx="27">
                  <c:v>0.56000000000000005</c:v>
                </c:pt>
                <c:pt idx="28">
                  <c:v>0.65400000000000003</c:v>
                </c:pt>
                <c:pt idx="29">
                  <c:v>0.60099999999999998</c:v>
                </c:pt>
                <c:pt idx="30">
                  <c:v>0.64600000000000002</c:v>
                </c:pt>
                <c:pt idx="31">
                  <c:v>0.60199999999999998</c:v>
                </c:pt>
                <c:pt idx="32">
                  <c:v>0.58799999999999997</c:v>
                </c:pt>
                <c:pt idx="33">
                  <c:v>0.65400000000000003</c:v>
                </c:pt>
                <c:pt idx="34">
                  <c:v>0.64</c:v>
                </c:pt>
                <c:pt idx="35">
                  <c:v>0.66800000000000004</c:v>
                </c:pt>
                <c:pt idx="36">
                  <c:v>0.65600000000000003</c:v>
                </c:pt>
                <c:pt idx="37">
                  <c:v>0.58099999999999996</c:v>
                </c:pt>
                <c:pt idx="38">
                  <c:v>0.61699999999999999</c:v>
                </c:pt>
                <c:pt idx="39">
                  <c:v>0.58799999999999997</c:v>
                </c:pt>
                <c:pt idx="40">
                  <c:v>0.57599999999999996</c:v>
                </c:pt>
                <c:pt idx="41">
                  <c:v>0.56200000000000006</c:v>
                </c:pt>
                <c:pt idx="42">
                  <c:v>0.58699999999999997</c:v>
                </c:pt>
                <c:pt idx="43">
                  <c:v>0.55500000000000005</c:v>
                </c:pt>
                <c:pt idx="44">
                  <c:v>0.53100000000000003</c:v>
                </c:pt>
                <c:pt idx="45">
                  <c:v>0.57199999999999995</c:v>
                </c:pt>
                <c:pt idx="46">
                  <c:v>0.56000000000000005</c:v>
                </c:pt>
                <c:pt idx="47">
                  <c:v>0.58899999999999997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66-4C19-A1F6-2407AD596931}"/>
            </c:ext>
          </c:extLst>
        </c:ser>
        <c:ser>
          <c:idx val="2"/>
          <c:order val="2"/>
          <c:tx>
            <c:strRef>
              <c:f>'eurostat vs agsi data check'!$A$8:$B$8</c:f>
              <c:strCache>
                <c:ptCount val="2"/>
                <c:pt idx="0">
                  <c:v>Germany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check'!$C$8:$CT$8</c:f>
              <c:numCache>
                <c:formatCode>General</c:formatCode>
                <c:ptCount val="48"/>
                <c:pt idx="0">
                  <c:v>6.7879999999999994</c:v>
                </c:pt>
                <c:pt idx="1">
                  <c:v>5.5859999999999994</c:v>
                </c:pt>
                <c:pt idx="2">
                  <c:v>5.9660000000000002</c:v>
                </c:pt>
                <c:pt idx="3">
                  <c:v>4.8899999999999997</c:v>
                </c:pt>
                <c:pt idx="4">
                  <c:v>6.4110000000000005</c:v>
                </c:pt>
                <c:pt idx="5">
                  <c:v>4.3100000000000005</c:v>
                </c:pt>
                <c:pt idx="6">
                  <c:v>5.77</c:v>
                </c:pt>
                <c:pt idx="7">
                  <c:v>4.5109999999999992</c:v>
                </c:pt>
                <c:pt idx="8">
                  <c:v>4.6340000000000003</c:v>
                </c:pt>
                <c:pt idx="9">
                  <c:v>6.0509999999999993</c:v>
                </c:pt>
                <c:pt idx="10">
                  <c:v>8.0359999999999996</c:v>
                </c:pt>
                <c:pt idx="11">
                  <c:v>6.0740000000000007</c:v>
                </c:pt>
                <c:pt idx="12">
                  <c:v>5.3590000000000009</c:v>
                </c:pt>
                <c:pt idx="13">
                  <c:v>4.5179999999999998</c:v>
                </c:pt>
                <c:pt idx="14">
                  <c:v>6.2380000000000004</c:v>
                </c:pt>
                <c:pt idx="15">
                  <c:v>5.5089999999999995</c:v>
                </c:pt>
                <c:pt idx="16">
                  <c:v>6.0200000000000005</c:v>
                </c:pt>
                <c:pt idx="17">
                  <c:v>5.8309999999999995</c:v>
                </c:pt>
                <c:pt idx="18">
                  <c:v>6.2279999999999998</c:v>
                </c:pt>
                <c:pt idx="19">
                  <c:v>5.4649999999999999</c:v>
                </c:pt>
                <c:pt idx="20">
                  <c:v>6.05</c:v>
                </c:pt>
                <c:pt idx="21">
                  <c:v>7.0890000000000004</c:v>
                </c:pt>
                <c:pt idx="22">
                  <c:v>7.2460000000000004</c:v>
                </c:pt>
                <c:pt idx="23">
                  <c:v>7.1770000000000005</c:v>
                </c:pt>
                <c:pt idx="24">
                  <c:v>7.7159999999999993</c:v>
                </c:pt>
                <c:pt idx="25">
                  <c:v>7.6769999999999996</c:v>
                </c:pt>
                <c:pt idx="26">
                  <c:v>7.6219999999999999</c:v>
                </c:pt>
                <c:pt idx="27">
                  <c:v>7.1770000000000005</c:v>
                </c:pt>
                <c:pt idx="28">
                  <c:v>6.3500000000000005</c:v>
                </c:pt>
                <c:pt idx="29">
                  <c:v>5.5480000000000009</c:v>
                </c:pt>
                <c:pt idx="30">
                  <c:v>6.2320000000000002</c:v>
                </c:pt>
                <c:pt idx="31">
                  <c:v>5.6959999999999997</c:v>
                </c:pt>
                <c:pt idx="32">
                  <c:v>4.7919999999999998</c:v>
                </c:pt>
                <c:pt idx="33">
                  <c:v>7.0259999999999998</c:v>
                </c:pt>
                <c:pt idx="34">
                  <c:v>6.887999999999999</c:v>
                </c:pt>
                <c:pt idx="35">
                  <c:v>7.028999999999999</c:v>
                </c:pt>
                <c:pt idx="36">
                  <c:v>6.6790000000000003</c:v>
                </c:pt>
                <c:pt idx="37">
                  <c:v>6.0710000000000006</c:v>
                </c:pt>
                <c:pt idx="38">
                  <c:v>7.4869999999999992</c:v>
                </c:pt>
                <c:pt idx="39">
                  <c:v>7.5809999999999995</c:v>
                </c:pt>
                <c:pt idx="40">
                  <c:v>7.2550000000000008</c:v>
                </c:pt>
                <c:pt idx="41">
                  <c:v>6.7409999999999997</c:v>
                </c:pt>
                <c:pt idx="42">
                  <c:v>7.8610000000000007</c:v>
                </c:pt>
                <c:pt idx="43">
                  <c:v>7.1070000000000002</c:v>
                </c:pt>
                <c:pt idx="44">
                  <c:v>6.370000000000001</c:v>
                </c:pt>
                <c:pt idx="45">
                  <c:v>7.3260000000000005</c:v>
                </c:pt>
                <c:pt idx="46">
                  <c:v>7.5459999999999994</c:v>
                </c:pt>
                <c:pt idx="47">
                  <c:v>6.42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66-4C19-A1F6-2407AD596931}"/>
            </c:ext>
          </c:extLst>
        </c:ser>
        <c:ser>
          <c:idx val="8"/>
          <c:order val="7"/>
          <c:tx>
            <c:strRef>
              <c:f>'eurostat vs agsi data check'!$A$14:$B$14</c:f>
              <c:strCache>
                <c:ptCount val="2"/>
                <c:pt idx="0">
                  <c:v>Germany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check'!$C$14:$CT$14</c:f>
              <c:numCache>
                <c:formatCode>General</c:formatCode>
                <c:ptCount val="48"/>
                <c:pt idx="0">
                  <c:v>1.649</c:v>
                </c:pt>
                <c:pt idx="1">
                  <c:v>1.008</c:v>
                </c:pt>
                <c:pt idx="2">
                  <c:v>0.309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1.137</c:v>
                </c:pt>
                <c:pt idx="11">
                  <c:v>3.2879999999999998</c:v>
                </c:pt>
                <c:pt idx="12">
                  <c:v>4.0519999999999996</c:v>
                </c:pt>
                <c:pt idx="13">
                  <c:v>4.6340000000000003</c:v>
                </c:pt>
                <c:pt idx="14">
                  <c:v>1.4339999999999999</c:v>
                </c:pt>
                <c:pt idx="15">
                  <c:v>0.41799999999999998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0.72799999999999998</c:v>
                </c:pt>
                <c:pt idx="24">
                  <c:v>4.4459999999999997</c:v>
                </c:pt>
                <c:pt idx="25">
                  <c:v>1.5860000000000001</c:v>
                </c:pt>
                <c:pt idx="26">
                  <c:v>1.1910000000000001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2.5880000000000001</c:v>
                </c:pt>
                <c:pt idx="35">
                  <c:v>3.51</c:v>
                </c:pt>
                <c:pt idx="36">
                  <c:v>6.0570000000000004</c:v>
                </c:pt>
                <c:pt idx="37">
                  <c:v>2.5750000000000002</c:v>
                </c:pt>
                <c:pt idx="38">
                  <c:v>7.1999999999999995E-2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1.929</c:v>
                </c:pt>
                <c:pt idx="47">
                  <c:v>3.6190000000000002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66-4C19-A1F6-2407AD596931}"/>
            </c:ext>
          </c:extLst>
        </c:ser>
        <c:ser>
          <c:idx val="9"/>
          <c:order val="8"/>
          <c:tx>
            <c:strRef>
              <c:f>'eurostat vs agsi data check'!$A$15:$B$15</c:f>
              <c:strCache>
                <c:ptCount val="2"/>
                <c:pt idx="0">
                  <c:v>Germany</c:v>
                </c:pt>
                <c:pt idx="1">
                  <c:v>stock_change -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check'!$C$15:$CT$15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-1.0780000000000001</c:v>
                </c:pt>
                <c:pt idx="4">
                  <c:v>-1.19</c:v>
                </c:pt>
                <c:pt idx="5">
                  <c:v>-1.0880000000000001</c:v>
                </c:pt>
                <c:pt idx="6">
                  <c:v>-1.3169999999999999</c:v>
                </c:pt>
                <c:pt idx="7">
                  <c:v>-1.486</c:v>
                </c:pt>
                <c:pt idx="8">
                  <c:v>-0.73399999999999999</c:v>
                </c:pt>
                <c:pt idx="9">
                  <c:v>-0.69199999999999995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-1.68</c:v>
                </c:pt>
                <c:pt idx="17">
                  <c:v>-1.9339999999999999</c:v>
                </c:pt>
                <c:pt idx="18">
                  <c:v>-2.7429999999999999</c:v>
                </c:pt>
                <c:pt idx="19">
                  <c:v>-2.2690000000000001</c:v>
                </c:pt>
                <c:pt idx="20">
                  <c:v>-1.7969999999999999</c:v>
                </c:pt>
                <c:pt idx="21">
                  <c:v>-0.39100000000000001</c:v>
                </c:pt>
                <c:pt idx="22">
                  <c:v>-0.28199999999999997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-1.8720000000000001</c:v>
                </c:pt>
                <c:pt idx="28">
                  <c:v>-1.665</c:v>
                </c:pt>
                <c:pt idx="29">
                  <c:v>-2.1120000000000001</c:v>
                </c:pt>
                <c:pt idx="30">
                  <c:v>-2.4889999999999999</c:v>
                </c:pt>
                <c:pt idx="31">
                  <c:v>-1.903</c:v>
                </c:pt>
                <c:pt idx="32">
                  <c:v>-1.0149999999999999</c:v>
                </c:pt>
                <c:pt idx="33">
                  <c:v>-0.49099999999999999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-0.49199999999999999</c:v>
                </c:pt>
                <c:pt idx="40">
                  <c:v>-1.732</c:v>
                </c:pt>
                <c:pt idx="41">
                  <c:v>-2.3860000000000001</c:v>
                </c:pt>
                <c:pt idx="42">
                  <c:v>-3.0139999999999998</c:v>
                </c:pt>
                <c:pt idx="43">
                  <c:v>-3.097</c:v>
                </c:pt>
                <c:pt idx="44">
                  <c:v>-1.2689999999999999</c:v>
                </c:pt>
                <c:pt idx="45">
                  <c:v>-1.67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B66-4C19-A1F6-2407AD596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7419872"/>
        <c:axId val="237420432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check'!$A$7:$B$7</c15:sqref>
                        </c15:formulaRef>
                      </c:ext>
                    </c:extLst>
                    <c:strCache>
                      <c:ptCount val="2"/>
                      <c:pt idx="0">
                        <c:v>Germany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'eurostat vs agsi data check'!$C$5:$CT$5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check'!$C$7:$CT$7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1B66-4C19-A1F6-2407AD596931}"/>
                  </c:ext>
                </c:extLst>
              </c15:ser>
            </c15:filteredBarSeries>
            <c15:filteredBar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check'!$A$11:$B$11</c15:sqref>
                        </c15:formulaRef>
                      </c:ext>
                    </c:extLst>
                    <c:strCache>
                      <c:ptCount val="2"/>
                      <c:pt idx="0">
                        <c:v>Germany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check'!$C$5:$CT$5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check'!$C$11:$CT$11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0.10322264150943397</c:v>
                      </c:pt>
                      <c:pt idx="1">
                        <c:v>8.1948113207547163E-2</c:v>
                      </c:pt>
                      <c:pt idx="2">
                        <c:v>0.3429386792452831</c:v>
                      </c:pt>
                      <c:pt idx="3">
                        <c:v>1.1972320754716983</c:v>
                      </c:pt>
                      <c:pt idx="4">
                        <c:v>1.3254245283018868</c:v>
                      </c:pt>
                      <c:pt idx="5">
                        <c:v>1.0584990566037737</c:v>
                      </c:pt>
                      <c:pt idx="6">
                        <c:v>1.2126783018867924</c:v>
                      </c:pt>
                      <c:pt idx="7">
                        <c:v>1.5441009433962263</c:v>
                      </c:pt>
                      <c:pt idx="8">
                        <c:v>0.89452075471698111</c:v>
                      </c:pt>
                      <c:pt idx="9">
                        <c:v>1.0167311320754719</c:v>
                      </c:pt>
                      <c:pt idx="10">
                        <c:v>0.14831603773584906</c:v>
                      </c:pt>
                      <c:pt idx="11">
                        <c:v>0.11701415094339625</c:v>
                      </c:pt>
                      <c:pt idx="12">
                        <c:v>0.10382924528301889</c:v>
                      </c:pt>
                      <c:pt idx="13">
                        <c:v>2.8353773584905654E-2</c:v>
                      </c:pt>
                      <c:pt idx="14">
                        <c:v>0.22627547169811324</c:v>
                      </c:pt>
                      <c:pt idx="15">
                        <c:v>0.32887452830188685</c:v>
                      </c:pt>
                      <c:pt idx="16">
                        <c:v>1.6260075471698112</c:v>
                      </c:pt>
                      <c:pt idx="17">
                        <c:v>1.7225971698113209</c:v>
                      </c:pt>
                      <c:pt idx="18">
                        <c:v>2.4150075471698109</c:v>
                      </c:pt>
                      <c:pt idx="19">
                        <c:v>1.951809433962264</c:v>
                      </c:pt>
                      <c:pt idx="20">
                        <c:v>1.4834226415094336</c:v>
                      </c:pt>
                      <c:pt idx="21">
                        <c:v>0.68041603773584902</c:v>
                      </c:pt>
                      <c:pt idx="22">
                        <c:v>0.78173584905660365</c:v>
                      </c:pt>
                      <c:pt idx="23">
                        <c:v>0.40345283018867933</c:v>
                      </c:pt>
                      <c:pt idx="24">
                        <c:v>7.096226415094338E-2</c:v>
                      </c:pt>
                      <c:pt idx="25">
                        <c:v>7.3223584905660374E-2</c:v>
                      </c:pt>
                      <c:pt idx="26">
                        <c:v>0.22393301886792455</c:v>
                      </c:pt>
                      <c:pt idx="27">
                        <c:v>0.57186037735849049</c:v>
                      </c:pt>
                      <c:pt idx="28">
                        <c:v>2.1938</c:v>
                      </c:pt>
                      <c:pt idx="29">
                        <c:v>1.7180924528301886</c:v>
                      </c:pt>
                      <c:pt idx="30">
                        <c:v>2.4913141509433965</c:v>
                      </c:pt>
                      <c:pt idx="31">
                        <c:v>2.0088613207547175</c:v>
                      </c:pt>
                      <c:pt idx="32">
                        <c:v>1.3978207547169812</c:v>
                      </c:pt>
                      <c:pt idx="33">
                        <c:v>0.58014905660377347</c:v>
                      </c:pt>
                      <c:pt idx="34">
                        <c:v>7.2897169811320744E-2</c:v>
                      </c:pt>
                      <c:pt idx="35">
                        <c:v>9.9353773584905658E-2</c:v>
                      </c:pt>
                      <c:pt idx="36">
                        <c:v>0.10209622641509433</c:v>
                      </c:pt>
                      <c:pt idx="37">
                        <c:v>0.1607924528301887</c:v>
                      </c:pt>
                      <c:pt idx="38">
                        <c:v>0.59368301886792441</c:v>
                      </c:pt>
                      <c:pt idx="39">
                        <c:v>0.79281981132075474</c:v>
                      </c:pt>
                      <c:pt idx="40">
                        <c:v>1.9478509433962261</c:v>
                      </c:pt>
                      <c:pt idx="41">
                        <c:v>2.4955141509433965</c:v>
                      </c:pt>
                      <c:pt idx="42">
                        <c:v>3.2298952830188679</c:v>
                      </c:pt>
                      <c:pt idx="43">
                        <c:v>3.2397320754716978</c:v>
                      </c:pt>
                      <c:pt idx="44">
                        <c:v>1.6929084905660374</c:v>
                      </c:pt>
                      <c:pt idx="45">
                        <c:v>1.9095518867924521</c:v>
                      </c:pt>
                      <c:pt idx="46">
                        <c:v>0.1797235849056604</c:v>
                      </c:pt>
                      <c:pt idx="47">
                        <c:v>0.26876320754716981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1B66-4C19-A1F6-2407AD596931}"/>
                  </c:ext>
                </c:extLst>
              </c15:ser>
            </c15:filteredBarSeries>
            <c15:filteredBa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check'!$A$12:$B$12</c15:sqref>
                        </c15:formulaRef>
                      </c:ext>
                    </c:extLst>
                    <c:strCache>
                      <c:ptCount val="2"/>
                      <c:pt idx="0">
                        <c:v>Germany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check'!$C$5:$CT$5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check'!$C$12:$CT$12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1.4534433962264151</c:v>
                      </c:pt>
                      <c:pt idx="1">
                        <c:v>0.63156981132075485</c:v>
                      </c:pt>
                      <c:pt idx="2">
                        <c:v>0.59271698113207549</c:v>
                      </c:pt>
                      <c:pt idx="3">
                        <c:v>-1.0348716981132078</c:v>
                      </c:pt>
                      <c:pt idx="4">
                        <c:v>-1.2472320754716981</c:v>
                      </c:pt>
                      <c:pt idx="5">
                        <c:v>-0.88576981132075483</c:v>
                      </c:pt>
                      <c:pt idx="6">
                        <c:v>-1.1031216981132075</c:v>
                      </c:pt>
                      <c:pt idx="7">
                        <c:v>-1.4402169811320753</c:v>
                      </c:pt>
                      <c:pt idx="8">
                        <c:v>-0.71553490566037736</c:v>
                      </c:pt>
                      <c:pt idx="9">
                        <c:v>-0.85514905660377383</c:v>
                      </c:pt>
                      <c:pt idx="10">
                        <c:v>1.0181726415094337</c:v>
                      </c:pt>
                      <c:pt idx="11">
                        <c:v>2.4820981132075475</c:v>
                      </c:pt>
                      <c:pt idx="12">
                        <c:v>3.7128047169811311</c:v>
                      </c:pt>
                      <c:pt idx="13">
                        <c:v>4.0046188679245285</c:v>
                      </c:pt>
                      <c:pt idx="14">
                        <c:v>1.0877754716981132</c:v>
                      </c:pt>
                      <c:pt idx="15">
                        <c:v>0.28409905660377338</c:v>
                      </c:pt>
                      <c:pt idx="16">
                        <c:v>-1.5815603773584905</c:v>
                      </c:pt>
                      <c:pt idx="17">
                        <c:v>-1.6824084905660379</c:v>
                      </c:pt>
                      <c:pt idx="18">
                        <c:v>-2.4065198113207544</c:v>
                      </c:pt>
                      <c:pt idx="19">
                        <c:v>-1.9205330188679244</c:v>
                      </c:pt>
                      <c:pt idx="20">
                        <c:v>-1.4510679245283016</c:v>
                      </c:pt>
                      <c:pt idx="21">
                        <c:v>-0.40847547169811321</c:v>
                      </c:pt>
                      <c:pt idx="22">
                        <c:v>-0.12550754716981116</c:v>
                      </c:pt>
                      <c:pt idx="23">
                        <c:v>0.44867452830188675</c:v>
                      </c:pt>
                      <c:pt idx="24">
                        <c:v>2.413231132075472</c:v>
                      </c:pt>
                      <c:pt idx="25">
                        <c:v>1.7220254716981132</c:v>
                      </c:pt>
                      <c:pt idx="26">
                        <c:v>1.3242971698113208</c:v>
                      </c:pt>
                      <c:pt idx="27">
                        <c:v>-0.30354811320754704</c:v>
                      </c:pt>
                      <c:pt idx="28">
                        <c:v>-2.1185990566037738</c:v>
                      </c:pt>
                      <c:pt idx="29">
                        <c:v>-1.6793641509433961</c:v>
                      </c:pt>
                      <c:pt idx="30">
                        <c:v>-2.4534556603773585</c:v>
                      </c:pt>
                      <c:pt idx="31">
                        <c:v>-1.936294339622642</c:v>
                      </c:pt>
                      <c:pt idx="32">
                        <c:v>-1.311856603773585</c:v>
                      </c:pt>
                      <c:pt idx="33">
                        <c:v>-0.24004339622641491</c:v>
                      </c:pt>
                      <c:pt idx="34">
                        <c:v>2.5054141509433969</c:v>
                      </c:pt>
                      <c:pt idx="35">
                        <c:v>3.6071273584905663</c:v>
                      </c:pt>
                      <c:pt idx="36">
                        <c:v>6.1382952830188673</c:v>
                      </c:pt>
                      <c:pt idx="37">
                        <c:v>2.7446877358490567</c:v>
                      </c:pt>
                      <c:pt idx="38">
                        <c:v>6.0263207547169961E-2</c:v>
                      </c:pt>
                      <c:pt idx="39">
                        <c:v>-0.49986698113207551</c:v>
                      </c:pt>
                      <c:pt idx="40">
                        <c:v>-1.7629377358490563</c:v>
                      </c:pt>
                      <c:pt idx="41">
                        <c:v>-2.2786358490566041</c:v>
                      </c:pt>
                      <c:pt idx="42">
                        <c:v>-3.1299660377358491</c:v>
                      </c:pt>
                      <c:pt idx="43">
                        <c:v>-3.1145858490566036</c:v>
                      </c:pt>
                      <c:pt idx="44">
                        <c:v>-1.2582641509433958</c:v>
                      </c:pt>
                      <c:pt idx="45">
                        <c:v>-1.7360603773584899</c:v>
                      </c:pt>
                      <c:pt idx="46">
                        <c:v>1.924152830188679</c:v>
                      </c:pt>
                      <c:pt idx="47">
                        <c:v>3.6817509433962257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B66-4C19-A1F6-2407AD596931}"/>
                  </c:ext>
                </c:extLst>
              </c15:ser>
            </c15:filteredBarSeries>
            <c15:filteredBar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check'!$A$13:$B$13</c15:sqref>
                        </c15:formulaRef>
                      </c:ext>
                    </c:extLst>
                    <c:strCache>
                      <c:ptCount val="2"/>
                      <c:pt idx="0">
                        <c:v>Germany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check'!$C$5:$CT$5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check'!$C$13:$CT$13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1.649</c:v>
                      </c:pt>
                      <c:pt idx="1">
                        <c:v>1.008</c:v>
                      </c:pt>
                      <c:pt idx="2">
                        <c:v>0.309</c:v>
                      </c:pt>
                      <c:pt idx="3">
                        <c:v>-1.0780000000000001</c:v>
                      </c:pt>
                      <c:pt idx="4">
                        <c:v>-1.19</c:v>
                      </c:pt>
                      <c:pt idx="5">
                        <c:v>-1.0880000000000001</c:v>
                      </c:pt>
                      <c:pt idx="6">
                        <c:v>-1.3169999999999999</c:v>
                      </c:pt>
                      <c:pt idx="7">
                        <c:v>-1.486</c:v>
                      </c:pt>
                      <c:pt idx="8">
                        <c:v>-0.73399999999999999</c:v>
                      </c:pt>
                      <c:pt idx="9">
                        <c:v>-0.69199999999999995</c:v>
                      </c:pt>
                      <c:pt idx="10">
                        <c:v>1.137</c:v>
                      </c:pt>
                      <c:pt idx="11">
                        <c:v>3.2879999999999998</c:v>
                      </c:pt>
                      <c:pt idx="12">
                        <c:v>4.0519999999999996</c:v>
                      </c:pt>
                      <c:pt idx="13">
                        <c:v>4.6340000000000003</c:v>
                      </c:pt>
                      <c:pt idx="14">
                        <c:v>1.4339999999999999</c:v>
                      </c:pt>
                      <c:pt idx="15">
                        <c:v>0.41799999999999998</c:v>
                      </c:pt>
                      <c:pt idx="16">
                        <c:v>-1.68</c:v>
                      </c:pt>
                      <c:pt idx="17">
                        <c:v>-1.9339999999999999</c:v>
                      </c:pt>
                      <c:pt idx="18">
                        <c:v>-2.7429999999999999</c:v>
                      </c:pt>
                      <c:pt idx="19">
                        <c:v>-2.2690000000000001</c:v>
                      </c:pt>
                      <c:pt idx="20">
                        <c:v>-1.7969999999999999</c:v>
                      </c:pt>
                      <c:pt idx="21">
                        <c:v>-0.39100000000000001</c:v>
                      </c:pt>
                      <c:pt idx="22">
                        <c:v>-0.28199999999999997</c:v>
                      </c:pt>
                      <c:pt idx="23">
                        <c:v>0.72799999999999998</c:v>
                      </c:pt>
                      <c:pt idx="24">
                        <c:v>4.4459999999999997</c:v>
                      </c:pt>
                      <c:pt idx="25">
                        <c:v>1.5860000000000001</c:v>
                      </c:pt>
                      <c:pt idx="26">
                        <c:v>1.1910000000000001</c:v>
                      </c:pt>
                      <c:pt idx="27">
                        <c:v>-1.8720000000000001</c:v>
                      </c:pt>
                      <c:pt idx="28">
                        <c:v>-1.665</c:v>
                      </c:pt>
                      <c:pt idx="29">
                        <c:v>-2.1120000000000001</c:v>
                      </c:pt>
                      <c:pt idx="30">
                        <c:v>-2.4889999999999999</c:v>
                      </c:pt>
                      <c:pt idx="31">
                        <c:v>-1.903</c:v>
                      </c:pt>
                      <c:pt idx="32">
                        <c:v>-1.0149999999999999</c:v>
                      </c:pt>
                      <c:pt idx="33">
                        <c:v>-0.49099999999999999</c:v>
                      </c:pt>
                      <c:pt idx="34">
                        <c:v>2.5880000000000001</c:v>
                      </c:pt>
                      <c:pt idx="35">
                        <c:v>3.51</c:v>
                      </c:pt>
                      <c:pt idx="36">
                        <c:v>6.0570000000000004</c:v>
                      </c:pt>
                      <c:pt idx="37">
                        <c:v>2.5750000000000002</c:v>
                      </c:pt>
                      <c:pt idx="38">
                        <c:v>7.1999999999999995E-2</c:v>
                      </c:pt>
                      <c:pt idx="39">
                        <c:v>-0.49199999999999999</c:v>
                      </c:pt>
                      <c:pt idx="40">
                        <c:v>-1.732</c:v>
                      </c:pt>
                      <c:pt idx="41">
                        <c:v>-2.3860000000000001</c:v>
                      </c:pt>
                      <c:pt idx="42">
                        <c:v>-3.0139999999999998</c:v>
                      </c:pt>
                      <c:pt idx="43">
                        <c:v>-3.097</c:v>
                      </c:pt>
                      <c:pt idx="44">
                        <c:v>-1.2689999999999999</c:v>
                      </c:pt>
                      <c:pt idx="45">
                        <c:v>-1.67</c:v>
                      </c:pt>
                      <c:pt idx="46">
                        <c:v>1.929</c:v>
                      </c:pt>
                      <c:pt idx="47">
                        <c:v>3.6190000000000002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B66-4C19-A1F6-2407AD596931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3"/>
          <c:order val="3"/>
          <c:tx>
            <c:strRef>
              <c:f>'eurostat vs agsi data check'!$A$9:$B$9</c:f>
              <c:strCache>
                <c:ptCount val="2"/>
                <c:pt idx="0">
                  <c:v>Germany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check'!$C$9:$CT$9</c:f>
              <c:numCache>
                <c:formatCode>General</c:formatCode>
                <c:ptCount val="48"/>
                <c:pt idx="0">
                  <c:v>9.4779999999999998</c:v>
                </c:pt>
                <c:pt idx="1">
                  <c:v>7.4480000000000004</c:v>
                </c:pt>
                <c:pt idx="2">
                  <c:v>7.1319999999999997</c:v>
                </c:pt>
                <c:pt idx="3">
                  <c:v>4.6310000000000002</c:v>
                </c:pt>
                <c:pt idx="4">
                  <c:v>6.0529999999999999</c:v>
                </c:pt>
                <c:pt idx="5">
                  <c:v>4.0279999999999996</c:v>
                </c:pt>
                <c:pt idx="6">
                  <c:v>5.2619999999999996</c:v>
                </c:pt>
                <c:pt idx="7">
                  <c:v>3.8780000000000001</c:v>
                </c:pt>
                <c:pt idx="8">
                  <c:v>4.7530000000000001</c:v>
                </c:pt>
                <c:pt idx="9">
                  <c:v>6.1550000000000002</c:v>
                </c:pt>
                <c:pt idx="10">
                  <c:v>10.01</c:v>
                </c:pt>
                <c:pt idx="11">
                  <c:v>10.196</c:v>
                </c:pt>
                <c:pt idx="12">
                  <c:v>10.210000000000001</c:v>
                </c:pt>
                <c:pt idx="13">
                  <c:v>9.8800000000000008</c:v>
                </c:pt>
                <c:pt idx="14">
                  <c:v>8.4079999999999995</c:v>
                </c:pt>
                <c:pt idx="15">
                  <c:v>6.7050000000000001</c:v>
                </c:pt>
                <c:pt idx="16">
                  <c:v>5.1310000000000002</c:v>
                </c:pt>
                <c:pt idx="17">
                  <c:v>4.6210000000000004</c:v>
                </c:pt>
                <c:pt idx="18">
                  <c:v>4.1870000000000003</c:v>
                </c:pt>
                <c:pt idx="19">
                  <c:v>3.899</c:v>
                </c:pt>
                <c:pt idx="20">
                  <c:v>4.7309999999999999</c:v>
                </c:pt>
                <c:pt idx="21">
                  <c:v>7.2939999999999996</c:v>
                </c:pt>
                <c:pt idx="22">
                  <c:v>7.6310000000000002</c:v>
                </c:pt>
                <c:pt idx="23">
                  <c:v>8.5950000000000006</c:v>
                </c:pt>
                <c:pt idx="24">
                  <c:v>12.853</c:v>
                </c:pt>
                <c:pt idx="25">
                  <c:v>9.9060000000000006</c:v>
                </c:pt>
                <c:pt idx="26">
                  <c:v>9.4719999999999995</c:v>
                </c:pt>
                <c:pt idx="27">
                  <c:v>5.8650000000000002</c:v>
                </c:pt>
                <c:pt idx="28">
                  <c:v>5.3390000000000004</c:v>
                </c:pt>
                <c:pt idx="29">
                  <c:v>4.0369999999999999</c:v>
                </c:pt>
                <c:pt idx="30">
                  <c:v>4.3890000000000002</c:v>
                </c:pt>
                <c:pt idx="31">
                  <c:v>4.3949999999999996</c:v>
                </c:pt>
                <c:pt idx="32">
                  <c:v>4.3650000000000002</c:v>
                </c:pt>
                <c:pt idx="33">
                  <c:v>7.1890000000000001</c:v>
                </c:pt>
                <c:pt idx="34">
                  <c:v>10.116</c:v>
                </c:pt>
                <c:pt idx="35">
                  <c:v>11.207000000000001</c:v>
                </c:pt>
                <c:pt idx="36">
                  <c:v>13.391999999999999</c:v>
                </c:pt>
                <c:pt idx="37">
                  <c:v>9.2270000000000003</c:v>
                </c:pt>
                <c:pt idx="38">
                  <c:v>8.1760000000000002</c:v>
                </c:pt>
                <c:pt idx="39">
                  <c:v>7.6769999999999996</c:v>
                </c:pt>
                <c:pt idx="40">
                  <c:v>6.0990000000000002</c:v>
                </c:pt>
                <c:pt idx="41">
                  <c:v>4.9169999999999998</c:v>
                </c:pt>
                <c:pt idx="42">
                  <c:v>5.4340000000000002</c:v>
                </c:pt>
                <c:pt idx="43">
                  <c:v>4.5650000000000004</c:v>
                </c:pt>
                <c:pt idx="44">
                  <c:v>5.6319999999999997</c:v>
                </c:pt>
                <c:pt idx="45">
                  <c:v>6.2279999999999998</c:v>
                </c:pt>
                <c:pt idx="46">
                  <c:v>10.035</c:v>
                </c:pt>
                <c:pt idx="47">
                  <c:v>10.628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B66-4C19-A1F6-2407AD596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19872"/>
        <c:axId val="237420432"/>
      </c:lineChart>
      <c:catAx>
        <c:axId val="23741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20432"/>
        <c:crosses val="autoZero"/>
        <c:auto val="1"/>
        <c:lblAlgn val="ctr"/>
        <c:lblOffset val="100"/>
        <c:noMultiLvlLbl val="0"/>
      </c:catAx>
      <c:valAx>
        <c:axId val="23742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1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Germany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1"/>
          <c:tx>
            <c:strRef>
              <c:f>'eurostat vs agsi data check'!$A$6:$B$6</c:f>
              <c:strCache>
                <c:ptCount val="2"/>
                <c:pt idx="0">
                  <c:v>Germany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check'!$C$6:$CT$6</c:f>
              <c:numCache>
                <c:formatCode>General</c:formatCode>
                <c:ptCount val="48"/>
                <c:pt idx="0">
                  <c:v>1.0409999999999999</c:v>
                </c:pt>
                <c:pt idx="1">
                  <c:v>0.85399999999999998</c:v>
                </c:pt>
                <c:pt idx="2">
                  <c:v>0.85699999999999998</c:v>
                </c:pt>
                <c:pt idx="3">
                  <c:v>0.81899999999999995</c:v>
                </c:pt>
                <c:pt idx="4">
                  <c:v>0.83199999999999996</c:v>
                </c:pt>
                <c:pt idx="5">
                  <c:v>0.80600000000000005</c:v>
                </c:pt>
                <c:pt idx="6">
                  <c:v>0.80900000000000005</c:v>
                </c:pt>
                <c:pt idx="7">
                  <c:v>0.85299999999999998</c:v>
                </c:pt>
                <c:pt idx="8">
                  <c:v>0.85299999999999998</c:v>
                </c:pt>
                <c:pt idx="9">
                  <c:v>0.79600000000000004</c:v>
                </c:pt>
                <c:pt idx="10">
                  <c:v>0.83699999999999997</c:v>
                </c:pt>
                <c:pt idx="11">
                  <c:v>0.83399999999999996</c:v>
                </c:pt>
                <c:pt idx="12">
                  <c:v>0.79900000000000004</c:v>
                </c:pt>
                <c:pt idx="13">
                  <c:v>0.72799999999999998</c:v>
                </c:pt>
                <c:pt idx="14">
                  <c:v>0.73599999999999999</c:v>
                </c:pt>
                <c:pt idx="15">
                  <c:v>0.77800000000000002</c:v>
                </c:pt>
                <c:pt idx="16">
                  <c:v>0.79100000000000004</c:v>
                </c:pt>
                <c:pt idx="17">
                  <c:v>0.72399999999999998</c:v>
                </c:pt>
                <c:pt idx="18">
                  <c:v>0.70199999999999996</c:v>
                </c:pt>
                <c:pt idx="19">
                  <c:v>0.70299999999999996</c:v>
                </c:pt>
                <c:pt idx="20">
                  <c:v>0.47799999999999998</c:v>
                </c:pt>
                <c:pt idx="21">
                  <c:v>0.59599999999999997</c:v>
                </c:pt>
                <c:pt idx="22">
                  <c:v>0.66700000000000004</c:v>
                </c:pt>
                <c:pt idx="23">
                  <c:v>0.69</c:v>
                </c:pt>
                <c:pt idx="24">
                  <c:v>0.69099999999999995</c:v>
                </c:pt>
                <c:pt idx="25">
                  <c:v>0.64300000000000002</c:v>
                </c:pt>
                <c:pt idx="26">
                  <c:v>0.65900000000000003</c:v>
                </c:pt>
                <c:pt idx="27">
                  <c:v>0.56000000000000005</c:v>
                </c:pt>
                <c:pt idx="28">
                  <c:v>0.65400000000000003</c:v>
                </c:pt>
                <c:pt idx="29">
                  <c:v>0.60099999999999998</c:v>
                </c:pt>
                <c:pt idx="30">
                  <c:v>0.64600000000000002</c:v>
                </c:pt>
                <c:pt idx="31">
                  <c:v>0.60199999999999998</c:v>
                </c:pt>
                <c:pt idx="32">
                  <c:v>0.58799999999999997</c:v>
                </c:pt>
                <c:pt idx="33">
                  <c:v>0.65400000000000003</c:v>
                </c:pt>
                <c:pt idx="34">
                  <c:v>0.64</c:v>
                </c:pt>
                <c:pt idx="35">
                  <c:v>0.66800000000000004</c:v>
                </c:pt>
                <c:pt idx="36">
                  <c:v>0.65600000000000003</c:v>
                </c:pt>
                <c:pt idx="37">
                  <c:v>0.58099999999999996</c:v>
                </c:pt>
                <c:pt idx="38">
                  <c:v>0.61699999999999999</c:v>
                </c:pt>
                <c:pt idx="39">
                  <c:v>0.58799999999999997</c:v>
                </c:pt>
                <c:pt idx="40">
                  <c:v>0.57599999999999996</c:v>
                </c:pt>
                <c:pt idx="41">
                  <c:v>0.56200000000000006</c:v>
                </c:pt>
                <c:pt idx="42">
                  <c:v>0.58699999999999997</c:v>
                </c:pt>
                <c:pt idx="43">
                  <c:v>0.55500000000000005</c:v>
                </c:pt>
                <c:pt idx="44">
                  <c:v>0.53100000000000003</c:v>
                </c:pt>
                <c:pt idx="45">
                  <c:v>0.57199999999999995</c:v>
                </c:pt>
                <c:pt idx="46">
                  <c:v>0.56000000000000005</c:v>
                </c:pt>
                <c:pt idx="47">
                  <c:v>0.58899999999999997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39-4A93-B269-A1283AA83085}"/>
            </c:ext>
          </c:extLst>
        </c:ser>
        <c:ser>
          <c:idx val="10"/>
          <c:order val="2"/>
          <c:tx>
            <c:strRef>
              <c:f>'eurostat vs agsi data check'!$A$16:$B$16</c:f>
              <c:strCache>
                <c:ptCount val="2"/>
                <c:pt idx="0">
                  <c:v>Germany</c:v>
                </c:pt>
                <c:pt idx="1">
                  <c:v>imp+stock_change -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check'!$C$16:$CT$16</c:f>
              <c:numCache>
                <c:formatCode>General</c:formatCode>
                <c:ptCount val="48"/>
                <c:pt idx="0">
                  <c:v>6.7879999999999994</c:v>
                </c:pt>
                <c:pt idx="1">
                  <c:v>5.5859999999999994</c:v>
                </c:pt>
                <c:pt idx="2">
                  <c:v>5.9660000000000002</c:v>
                </c:pt>
                <c:pt idx="3">
                  <c:v>3.8119999999999994</c:v>
                </c:pt>
                <c:pt idx="4">
                  <c:v>5.2210000000000001</c:v>
                </c:pt>
                <c:pt idx="5">
                  <c:v>3.2220000000000004</c:v>
                </c:pt>
                <c:pt idx="6">
                  <c:v>4.4529999999999994</c:v>
                </c:pt>
                <c:pt idx="7">
                  <c:v>3.0249999999999995</c:v>
                </c:pt>
                <c:pt idx="8">
                  <c:v>3.9000000000000004</c:v>
                </c:pt>
                <c:pt idx="9">
                  <c:v>5.3589999999999991</c:v>
                </c:pt>
                <c:pt idx="10">
                  <c:v>8.0359999999999996</c:v>
                </c:pt>
                <c:pt idx="11">
                  <c:v>6.0740000000000007</c:v>
                </c:pt>
                <c:pt idx="12">
                  <c:v>5.3590000000000009</c:v>
                </c:pt>
                <c:pt idx="13">
                  <c:v>4.5179999999999998</c:v>
                </c:pt>
                <c:pt idx="14">
                  <c:v>6.2380000000000004</c:v>
                </c:pt>
                <c:pt idx="15">
                  <c:v>5.5089999999999995</c:v>
                </c:pt>
                <c:pt idx="16">
                  <c:v>4.3400000000000007</c:v>
                </c:pt>
                <c:pt idx="17">
                  <c:v>3.8969999999999994</c:v>
                </c:pt>
                <c:pt idx="18">
                  <c:v>3.4849999999999999</c:v>
                </c:pt>
                <c:pt idx="19">
                  <c:v>3.1959999999999997</c:v>
                </c:pt>
                <c:pt idx="20">
                  <c:v>4.2530000000000001</c:v>
                </c:pt>
                <c:pt idx="21">
                  <c:v>6.6980000000000004</c:v>
                </c:pt>
                <c:pt idx="22">
                  <c:v>6.9640000000000004</c:v>
                </c:pt>
                <c:pt idx="23">
                  <c:v>7.1770000000000005</c:v>
                </c:pt>
                <c:pt idx="24">
                  <c:v>7.7159999999999993</c:v>
                </c:pt>
                <c:pt idx="25">
                  <c:v>7.6769999999999996</c:v>
                </c:pt>
                <c:pt idx="26">
                  <c:v>7.6219999999999999</c:v>
                </c:pt>
                <c:pt idx="27">
                  <c:v>5.3050000000000006</c:v>
                </c:pt>
                <c:pt idx="28">
                  <c:v>4.6850000000000005</c:v>
                </c:pt>
                <c:pt idx="29">
                  <c:v>3.4360000000000008</c:v>
                </c:pt>
                <c:pt idx="30">
                  <c:v>3.7430000000000003</c:v>
                </c:pt>
                <c:pt idx="31">
                  <c:v>3.7929999999999997</c:v>
                </c:pt>
                <c:pt idx="32">
                  <c:v>3.7770000000000001</c:v>
                </c:pt>
                <c:pt idx="33">
                  <c:v>6.5350000000000001</c:v>
                </c:pt>
                <c:pt idx="34">
                  <c:v>6.887999999999999</c:v>
                </c:pt>
                <c:pt idx="35">
                  <c:v>7.028999999999999</c:v>
                </c:pt>
                <c:pt idx="36">
                  <c:v>6.6790000000000003</c:v>
                </c:pt>
                <c:pt idx="37">
                  <c:v>6.0710000000000006</c:v>
                </c:pt>
                <c:pt idx="38">
                  <c:v>7.4869999999999992</c:v>
                </c:pt>
                <c:pt idx="39">
                  <c:v>7.0889999999999995</c:v>
                </c:pt>
                <c:pt idx="40">
                  <c:v>5.5230000000000006</c:v>
                </c:pt>
                <c:pt idx="41">
                  <c:v>4.3549999999999995</c:v>
                </c:pt>
                <c:pt idx="42">
                  <c:v>4.8470000000000013</c:v>
                </c:pt>
                <c:pt idx="43">
                  <c:v>4.01</c:v>
                </c:pt>
                <c:pt idx="44">
                  <c:v>5.1010000000000009</c:v>
                </c:pt>
                <c:pt idx="45">
                  <c:v>5.6560000000000006</c:v>
                </c:pt>
                <c:pt idx="46">
                  <c:v>7.5459999999999994</c:v>
                </c:pt>
                <c:pt idx="47">
                  <c:v>6.42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39-4A93-B269-A1283AA83085}"/>
            </c:ext>
          </c:extLst>
        </c:ser>
        <c:ser>
          <c:idx val="8"/>
          <c:order val="3"/>
          <c:tx>
            <c:strRef>
              <c:f>'eurostat vs agsi data check'!$A$14:$B$14</c:f>
              <c:strCache>
                <c:ptCount val="2"/>
                <c:pt idx="0">
                  <c:v>Germany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check'!$C$14:$CT$14</c:f>
              <c:numCache>
                <c:formatCode>General</c:formatCode>
                <c:ptCount val="48"/>
                <c:pt idx="0">
                  <c:v>1.649</c:v>
                </c:pt>
                <c:pt idx="1">
                  <c:v>1.008</c:v>
                </c:pt>
                <c:pt idx="2">
                  <c:v>0.309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1.137</c:v>
                </c:pt>
                <c:pt idx="11">
                  <c:v>3.2879999999999998</c:v>
                </c:pt>
                <c:pt idx="12">
                  <c:v>4.0519999999999996</c:v>
                </c:pt>
                <c:pt idx="13">
                  <c:v>4.6340000000000003</c:v>
                </c:pt>
                <c:pt idx="14">
                  <c:v>1.4339999999999999</c:v>
                </c:pt>
                <c:pt idx="15">
                  <c:v>0.41799999999999998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0.72799999999999998</c:v>
                </c:pt>
                <c:pt idx="24">
                  <c:v>4.4459999999999997</c:v>
                </c:pt>
                <c:pt idx="25">
                  <c:v>1.5860000000000001</c:v>
                </c:pt>
                <c:pt idx="26">
                  <c:v>1.1910000000000001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2.5880000000000001</c:v>
                </c:pt>
                <c:pt idx="35">
                  <c:v>3.51</c:v>
                </c:pt>
                <c:pt idx="36">
                  <c:v>6.0570000000000004</c:v>
                </c:pt>
                <c:pt idx="37">
                  <c:v>2.5750000000000002</c:v>
                </c:pt>
                <c:pt idx="38">
                  <c:v>7.1999999999999995E-2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1.929</c:v>
                </c:pt>
                <c:pt idx="47">
                  <c:v>3.6190000000000002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39-4A93-B269-A1283AA83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7424912"/>
        <c:axId val="237425472"/>
        <c:extLst/>
      </c:barChart>
      <c:lineChart>
        <c:grouping val="standard"/>
        <c:varyColors val="0"/>
        <c:ser>
          <c:idx val="3"/>
          <c:order val="0"/>
          <c:tx>
            <c:strRef>
              <c:f>'eurostat vs agsi data check'!$A$9:$B$9</c:f>
              <c:strCache>
                <c:ptCount val="2"/>
                <c:pt idx="0">
                  <c:v>Germany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check'!$C$9:$CT$9</c:f>
              <c:numCache>
                <c:formatCode>General</c:formatCode>
                <c:ptCount val="48"/>
                <c:pt idx="0">
                  <c:v>9.4779999999999998</c:v>
                </c:pt>
                <c:pt idx="1">
                  <c:v>7.4480000000000004</c:v>
                </c:pt>
                <c:pt idx="2">
                  <c:v>7.1319999999999997</c:v>
                </c:pt>
                <c:pt idx="3">
                  <c:v>4.6310000000000002</c:v>
                </c:pt>
                <c:pt idx="4">
                  <c:v>6.0529999999999999</c:v>
                </c:pt>
                <c:pt idx="5">
                  <c:v>4.0279999999999996</c:v>
                </c:pt>
                <c:pt idx="6">
                  <c:v>5.2619999999999996</c:v>
                </c:pt>
                <c:pt idx="7">
                  <c:v>3.8780000000000001</c:v>
                </c:pt>
                <c:pt idx="8">
                  <c:v>4.7530000000000001</c:v>
                </c:pt>
                <c:pt idx="9">
                  <c:v>6.1550000000000002</c:v>
                </c:pt>
                <c:pt idx="10">
                  <c:v>10.01</c:v>
                </c:pt>
                <c:pt idx="11">
                  <c:v>10.196</c:v>
                </c:pt>
                <c:pt idx="12">
                  <c:v>10.210000000000001</c:v>
                </c:pt>
                <c:pt idx="13">
                  <c:v>9.8800000000000008</c:v>
                </c:pt>
                <c:pt idx="14">
                  <c:v>8.4079999999999995</c:v>
                </c:pt>
                <c:pt idx="15">
                  <c:v>6.7050000000000001</c:v>
                </c:pt>
                <c:pt idx="16">
                  <c:v>5.1310000000000002</c:v>
                </c:pt>
                <c:pt idx="17">
                  <c:v>4.6210000000000004</c:v>
                </c:pt>
                <c:pt idx="18">
                  <c:v>4.1870000000000003</c:v>
                </c:pt>
                <c:pt idx="19">
                  <c:v>3.899</c:v>
                </c:pt>
                <c:pt idx="20">
                  <c:v>4.7309999999999999</c:v>
                </c:pt>
                <c:pt idx="21">
                  <c:v>7.2939999999999996</c:v>
                </c:pt>
                <c:pt idx="22">
                  <c:v>7.6310000000000002</c:v>
                </c:pt>
                <c:pt idx="23">
                  <c:v>8.5950000000000006</c:v>
                </c:pt>
                <c:pt idx="24">
                  <c:v>12.853</c:v>
                </c:pt>
                <c:pt idx="25">
                  <c:v>9.9060000000000006</c:v>
                </c:pt>
                <c:pt idx="26">
                  <c:v>9.4719999999999995</c:v>
                </c:pt>
                <c:pt idx="27">
                  <c:v>5.8650000000000002</c:v>
                </c:pt>
                <c:pt idx="28">
                  <c:v>5.3390000000000004</c:v>
                </c:pt>
                <c:pt idx="29">
                  <c:v>4.0369999999999999</c:v>
                </c:pt>
                <c:pt idx="30">
                  <c:v>4.3890000000000002</c:v>
                </c:pt>
                <c:pt idx="31">
                  <c:v>4.3949999999999996</c:v>
                </c:pt>
                <c:pt idx="32">
                  <c:v>4.3650000000000002</c:v>
                </c:pt>
                <c:pt idx="33">
                  <c:v>7.1890000000000001</c:v>
                </c:pt>
                <c:pt idx="34">
                  <c:v>10.116</c:v>
                </c:pt>
                <c:pt idx="35">
                  <c:v>11.207000000000001</c:v>
                </c:pt>
                <c:pt idx="36">
                  <c:v>13.391999999999999</c:v>
                </c:pt>
                <c:pt idx="37">
                  <c:v>9.2270000000000003</c:v>
                </c:pt>
                <c:pt idx="38">
                  <c:v>8.1760000000000002</c:v>
                </c:pt>
                <c:pt idx="39">
                  <c:v>7.6769999999999996</c:v>
                </c:pt>
                <c:pt idx="40">
                  <c:v>6.0990000000000002</c:v>
                </c:pt>
                <c:pt idx="41">
                  <c:v>4.9169999999999998</c:v>
                </c:pt>
                <c:pt idx="42">
                  <c:v>5.4340000000000002</c:v>
                </c:pt>
                <c:pt idx="43">
                  <c:v>4.5650000000000004</c:v>
                </c:pt>
                <c:pt idx="44">
                  <c:v>5.6319999999999997</c:v>
                </c:pt>
                <c:pt idx="45">
                  <c:v>6.2279999999999998</c:v>
                </c:pt>
                <c:pt idx="46">
                  <c:v>10.035</c:v>
                </c:pt>
                <c:pt idx="47">
                  <c:v>10.628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39-4A93-B269-A1283AA83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24912"/>
        <c:axId val="237425472"/>
      </c:lineChart>
      <c:catAx>
        <c:axId val="23742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25472"/>
        <c:crosses val="autoZero"/>
        <c:auto val="1"/>
        <c:lblAlgn val="ctr"/>
        <c:lblOffset val="100"/>
        <c:noMultiLvlLbl val="0"/>
      </c:catAx>
      <c:valAx>
        <c:axId val="23742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2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9"/>
          <c:order val="9"/>
          <c:tx>
            <c:strRef>
              <c:f>'eurostat vs agsi data check'!$A$30:$B$30</c:f>
              <c:strCache>
                <c:ptCount val="2"/>
                <c:pt idx="0">
                  <c:v>UK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check'!$C$30:$CT$30</c:f>
              <c:numCache>
                <c:formatCode>0.00000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-0.372</c:v>
                </c:pt>
                <c:pt idx="4">
                  <c:v>-0.43</c:v>
                </c:pt>
                <c:pt idx="5">
                  <c:v>-0.78400000000000003</c:v>
                </c:pt>
                <c:pt idx="6">
                  <c:v>-0.371</c:v>
                </c:pt>
                <c:pt idx="7">
                  <c:v>-0.186</c:v>
                </c:pt>
                <c:pt idx="8">
                  <c:v>-7.6999999999999999E-2</c:v>
                </c:pt>
                <c:pt idx="9">
                  <c:v>-0.111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-0.34100000000000003</c:v>
                </c:pt>
                <c:pt idx="17">
                  <c:v>-0.81599999999999995</c:v>
                </c:pt>
                <c:pt idx="18">
                  <c:v>-1.0589999999999999</c:v>
                </c:pt>
                <c:pt idx="19">
                  <c:v>-0.79700000000000004</c:v>
                </c:pt>
                <c:pt idx="20">
                  <c:v>0</c:v>
                </c:pt>
                <c:pt idx="21">
                  <c:v>-0.32600000000000001</c:v>
                </c:pt>
                <c:pt idx="22">
                  <c:v>-4.1000000000000002E-2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-0.49</c:v>
                </c:pt>
                <c:pt idx="29">
                  <c:v>-0.69699999999999995</c:v>
                </c:pt>
                <c:pt idx="30">
                  <c:v>-0.41499999999999998</c:v>
                </c:pt>
                <c:pt idx="31">
                  <c:v>-1.7999999999999999E-2</c:v>
                </c:pt>
                <c:pt idx="32">
                  <c:v>-3.5000000000000003E-2</c:v>
                </c:pt>
                <c:pt idx="33">
                  <c:v>-6.0999999999999999E-2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-0.29399999999999998</c:v>
                </c:pt>
                <c:pt idx="42">
                  <c:v>-0.21099999999999999</c:v>
                </c:pt>
                <c:pt idx="43">
                  <c:v>-0.123</c:v>
                </c:pt>
                <c:pt idx="44">
                  <c:v>0</c:v>
                </c:pt>
                <c:pt idx="45">
                  <c:v>-0.44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D2-4F56-BD33-4438F42BA52C}"/>
            </c:ext>
          </c:extLst>
        </c:ser>
        <c:ser>
          <c:idx val="0"/>
          <c:order val="0"/>
          <c:tx>
            <c:strRef>
              <c:f>'eurostat vs agsi data check'!$A$21:$B$21</c:f>
              <c:strCache>
                <c:ptCount val="2"/>
                <c:pt idx="0">
                  <c:v>UK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check'!$C$21:$CT$21</c:f>
              <c:numCache>
                <c:formatCode>General</c:formatCode>
                <c:ptCount val="48"/>
                <c:pt idx="0">
                  <c:v>3.5619999999999998</c:v>
                </c:pt>
                <c:pt idx="1">
                  <c:v>3.2669999999999999</c:v>
                </c:pt>
                <c:pt idx="2">
                  <c:v>3.4670000000000001</c:v>
                </c:pt>
                <c:pt idx="3">
                  <c:v>3.3879999999999999</c:v>
                </c:pt>
                <c:pt idx="4">
                  <c:v>3.411</c:v>
                </c:pt>
                <c:pt idx="5">
                  <c:v>2.9550000000000001</c:v>
                </c:pt>
                <c:pt idx="6">
                  <c:v>3.0579999999999998</c:v>
                </c:pt>
                <c:pt idx="7">
                  <c:v>2.819</c:v>
                </c:pt>
                <c:pt idx="8">
                  <c:v>2.6469999999999998</c:v>
                </c:pt>
                <c:pt idx="9">
                  <c:v>3.1080000000000001</c:v>
                </c:pt>
                <c:pt idx="10">
                  <c:v>3.331</c:v>
                </c:pt>
                <c:pt idx="11">
                  <c:v>3.3969999999999998</c:v>
                </c:pt>
                <c:pt idx="12">
                  <c:v>3.6360000000000001</c:v>
                </c:pt>
                <c:pt idx="13">
                  <c:v>3.145</c:v>
                </c:pt>
                <c:pt idx="14">
                  <c:v>3.6509999999999998</c:v>
                </c:pt>
                <c:pt idx="15">
                  <c:v>3.399</c:v>
                </c:pt>
                <c:pt idx="16">
                  <c:v>3.9430000000000001</c:v>
                </c:pt>
                <c:pt idx="17">
                  <c:v>3.3530000000000002</c:v>
                </c:pt>
                <c:pt idx="18">
                  <c:v>2.9980000000000002</c:v>
                </c:pt>
                <c:pt idx="19">
                  <c:v>3.06</c:v>
                </c:pt>
                <c:pt idx="20">
                  <c:v>2.9510000000000001</c:v>
                </c:pt>
                <c:pt idx="21">
                  <c:v>3.5289999999999999</c:v>
                </c:pt>
                <c:pt idx="22">
                  <c:v>3.7050000000000001</c:v>
                </c:pt>
                <c:pt idx="23">
                  <c:v>3.8279999999999998</c:v>
                </c:pt>
                <c:pt idx="24">
                  <c:v>3.7650000000000001</c:v>
                </c:pt>
                <c:pt idx="25">
                  <c:v>3.3069999999999999</c:v>
                </c:pt>
                <c:pt idx="26">
                  <c:v>3.548</c:v>
                </c:pt>
                <c:pt idx="27">
                  <c:v>3.4950000000000001</c:v>
                </c:pt>
                <c:pt idx="28">
                  <c:v>3.5830000000000002</c:v>
                </c:pt>
                <c:pt idx="29">
                  <c:v>3.016</c:v>
                </c:pt>
                <c:pt idx="30">
                  <c:v>3.6</c:v>
                </c:pt>
                <c:pt idx="31">
                  <c:v>3.085</c:v>
                </c:pt>
                <c:pt idx="32">
                  <c:v>3.2189999999999999</c:v>
                </c:pt>
                <c:pt idx="33">
                  <c:v>3.61</c:v>
                </c:pt>
                <c:pt idx="34">
                  <c:v>3.581</c:v>
                </c:pt>
                <c:pt idx="35">
                  <c:v>3.7970000000000002</c:v>
                </c:pt>
                <c:pt idx="36">
                  <c:v>4.0510000000000002</c:v>
                </c:pt>
                <c:pt idx="37">
                  <c:v>3.395</c:v>
                </c:pt>
                <c:pt idx="38">
                  <c:v>3.734</c:v>
                </c:pt>
                <c:pt idx="39">
                  <c:v>3.6749999999999998</c:v>
                </c:pt>
                <c:pt idx="40">
                  <c:v>3.718</c:v>
                </c:pt>
                <c:pt idx="41">
                  <c:v>3.2839999999999998</c:v>
                </c:pt>
                <c:pt idx="42">
                  <c:v>3.1920000000000002</c:v>
                </c:pt>
                <c:pt idx="43">
                  <c:v>2.6890000000000001</c:v>
                </c:pt>
                <c:pt idx="44">
                  <c:v>3.0790000000000002</c:v>
                </c:pt>
                <c:pt idx="45">
                  <c:v>4.0199999999999996</c:v>
                </c:pt>
                <c:pt idx="46">
                  <c:v>3.9430000000000001</c:v>
                </c:pt>
                <c:pt idx="47">
                  <c:v>3.1070000000000002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D2-4F56-BD33-4438F42BA52C}"/>
            </c:ext>
          </c:extLst>
        </c:ser>
        <c:ser>
          <c:idx val="2"/>
          <c:order val="2"/>
          <c:tx>
            <c:strRef>
              <c:f>'eurostat vs agsi data check'!$A$23:$B$23</c:f>
              <c:strCache>
                <c:ptCount val="2"/>
                <c:pt idx="0">
                  <c:v>UK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check'!$C$23:$CT$23</c:f>
              <c:numCache>
                <c:formatCode>General</c:formatCode>
                <c:ptCount val="48"/>
                <c:pt idx="0">
                  <c:v>4.2059999999999995</c:v>
                </c:pt>
                <c:pt idx="1">
                  <c:v>3.6269999999999998</c:v>
                </c:pt>
                <c:pt idx="2">
                  <c:v>3.343</c:v>
                </c:pt>
                <c:pt idx="3">
                  <c:v>2.2960000000000003</c:v>
                </c:pt>
                <c:pt idx="4">
                  <c:v>1.7990000000000002</c:v>
                </c:pt>
                <c:pt idx="5">
                  <c:v>2.0190000000000001</c:v>
                </c:pt>
                <c:pt idx="6">
                  <c:v>1.5630000000000002</c:v>
                </c:pt>
                <c:pt idx="7">
                  <c:v>1.5289999999999999</c:v>
                </c:pt>
                <c:pt idx="8">
                  <c:v>1.4809999999999999</c:v>
                </c:pt>
                <c:pt idx="9">
                  <c:v>2.427</c:v>
                </c:pt>
                <c:pt idx="10">
                  <c:v>3.6430000000000002</c:v>
                </c:pt>
                <c:pt idx="11">
                  <c:v>4.6280000000000001</c:v>
                </c:pt>
                <c:pt idx="12">
                  <c:v>4.3360000000000003</c:v>
                </c:pt>
                <c:pt idx="13">
                  <c:v>4.1080000000000005</c:v>
                </c:pt>
                <c:pt idx="14">
                  <c:v>3.6199999999999997</c:v>
                </c:pt>
                <c:pt idx="15">
                  <c:v>1.9259999999999999</c:v>
                </c:pt>
                <c:pt idx="16">
                  <c:v>1.694</c:v>
                </c:pt>
                <c:pt idx="17">
                  <c:v>1.6840000000000002</c:v>
                </c:pt>
                <c:pt idx="18">
                  <c:v>1.4350000000000001</c:v>
                </c:pt>
                <c:pt idx="19">
                  <c:v>1.6359999999999999</c:v>
                </c:pt>
                <c:pt idx="20">
                  <c:v>1.615</c:v>
                </c:pt>
                <c:pt idx="21">
                  <c:v>2.6219999999999999</c:v>
                </c:pt>
                <c:pt idx="22">
                  <c:v>3.2450000000000001</c:v>
                </c:pt>
                <c:pt idx="23">
                  <c:v>3.1679999999999997</c:v>
                </c:pt>
                <c:pt idx="24">
                  <c:v>4.0609999999999999</c:v>
                </c:pt>
                <c:pt idx="25">
                  <c:v>4.25</c:v>
                </c:pt>
                <c:pt idx="26">
                  <c:v>4.75</c:v>
                </c:pt>
                <c:pt idx="27">
                  <c:v>3.4969999999999999</c:v>
                </c:pt>
                <c:pt idx="28">
                  <c:v>2.0819999999999999</c:v>
                </c:pt>
                <c:pt idx="29">
                  <c:v>2.274</c:v>
                </c:pt>
                <c:pt idx="30">
                  <c:v>1.1050000000000002</c:v>
                </c:pt>
                <c:pt idx="31">
                  <c:v>1.077</c:v>
                </c:pt>
                <c:pt idx="32">
                  <c:v>1.3410000000000002</c:v>
                </c:pt>
                <c:pt idx="33">
                  <c:v>3.194</c:v>
                </c:pt>
                <c:pt idx="34">
                  <c:v>5.282</c:v>
                </c:pt>
                <c:pt idx="35">
                  <c:v>5.2439999999999998</c:v>
                </c:pt>
                <c:pt idx="36">
                  <c:v>5.468</c:v>
                </c:pt>
                <c:pt idx="37">
                  <c:v>4.609</c:v>
                </c:pt>
                <c:pt idx="38">
                  <c:v>3.9340000000000002</c:v>
                </c:pt>
                <c:pt idx="39">
                  <c:v>2.2619999999999996</c:v>
                </c:pt>
                <c:pt idx="40">
                  <c:v>1.456</c:v>
                </c:pt>
                <c:pt idx="41">
                  <c:v>1.1739999999999999</c:v>
                </c:pt>
                <c:pt idx="42">
                  <c:v>1.1960000000000002</c:v>
                </c:pt>
                <c:pt idx="43">
                  <c:v>1.6099999999999999</c:v>
                </c:pt>
                <c:pt idx="44">
                  <c:v>1.4250000000000003</c:v>
                </c:pt>
                <c:pt idx="45">
                  <c:v>2.3930000000000002</c:v>
                </c:pt>
                <c:pt idx="46">
                  <c:v>4.4489999999999998</c:v>
                </c:pt>
                <c:pt idx="47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D2-4F56-BD33-4438F42BA52C}"/>
            </c:ext>
          </c:extLst>
        </c:ser>
        <c:ser>
          <c:idx val="8"/>
          <c:order val="8"/>
          <c:tx>
            <c:strRef>
              <c:f>'eurostat vs agsi data check'!$A$29:$B$29</c:f>
              <c:strCache>
                <c:ptCount val="2"/>
                <c:pt idx="0">
                  <c:v>UK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check'!$C$29:$CT$29</c:f>
              <c:numCache>
                <c:formatCode>General</c:formatCode>
                <c:ptCount val="48"/>
                <c:pt idx="0">
                  <c:v>0.67300000000000004</c:v>
                </c:pt>
                <c:pt idx="1">
                  <c:v>0.72799999999999998</c:v>
                </c:pt>
                <c:pt idx="2">
                  <c:v>8.7999999999999995E-2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0.25800000000000001</c:v>
                </c:pt>
                <c:pt idx="11">
                  <c:v>0.495</c:v>
                </c:pt>
                <c:pt idx="12">
                  <c:v>1.2629999999999999</c:v>
                </c:pt>
                <c:pt idx="13">
                  <c:v>1.36</c:v>
                </c:pt>
                <c:pt idx="14">
                  <c:v>0.499</c:v>
                </c:pt>
                <c:pt idx="15">
                  <c:v>0.23100000000000001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0.03</c:v>
                </c:pt>
                <c:pt idx="21">
                  <c:v>0</c:v>
                </c:pt>
                <c:pt idx="22">
                  <c:v>0</c:v>
                </c:pt>
                <c:pt idx="23">
                  <c:v>5.3999999999999999E-2</c:v>
                </c:pt>
                <c:pt idx="24">
                  <c:v>1.3089999999999999</c:v>
                </c:pt>
                <c:pt idx="25">
                  <c:v>1.022</c:v>
                </c:pt>
                <c:pt idx="26">
                  <c:v>0.51700000000000002</c:v>
                </c:pt>
                <c:pt idx="27">
                  <c:v>0.32100000000000001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4.5999999999999999E-2</c:v>
                </c:pt>
                <c:pt idx="35">
                  <c:v>0.26</c:v>
                </c:pt>
                <c:pt idx="36">
                  <c:v>0.77600000000000002</c:v>
                </c:pt>
                <c:pt idx="37">
                  <c:v>0.219</c:v>
                </c:pt>
                <c:pt idx="38">
                  <c:v>0.23599999999999999</c:v>
                </c:pt>
                <c:pt idx="39">
                  <c:v>0.40600000000000003</c:v>
                </c:pt>
                <c:pt idx="40">
                  <c:v>4.3999999999999997E-2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0.28899999999999998</c:v>
                </c:pt>
                <c:pt idx="45">
                  <c:v>0</c:v>
                </c:pt>
                <c:pt idx="46">
                  <c:v>7.0999999999999994E-2</c:v>
                </c:pt>
                <c:pt idx="47">
                  <c:v>0.27100000000000002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D2-4F56-BD33-4438F42BA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7433312"/>
        <c:axId val="237433872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check'!$A$22:$B$22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check'!$C$22:$CT$22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DAD2-4F56-BD33-4438F42BA52C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check'!$A$25:$B$25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check'!$C$25:$CT$25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4.7980188679245292E-2</c:v>
                      </c:pt>
                      <c:pt idx="1">
                        <c:v>4.8664150943396219E-2</c:v>
                      </c:pt>
                      <c:pt idx="2">
                        <c:v>8.3255660377358487E-2</c:v>
                      </c:pt>
                      <c:pt idx="3">
                        <c:v>0.10935849056603773</c:v>
                      </c:pt>
                      <c:pt idx="4">
                        <c:v>0.16760283018867919</c:v>
                      </c:pt>
                      <c:pt idx="5">
                        <c:v>3.8541509433962264E-2</c:v>
                      </c:pt>
                      <c:pt idx="6">
                        <c:v>8.8982075471698119E-2</c:v>
                      </c:pt>
                      <c:pt idx="7">
                        <c:v>9.0765094339622654E-2</c:v>
                      </c:pt>
                      <c:pt idx="8">
                        <c:v>7.6920754716981135E-2</c:v>
                      </c:pt>
                      <c:pt idx="9">
                        <c:v>8.9416037735849038E-2</c:v>
                      </c:pt>
                      <c:pt idx="10">
                        <c:v>4.172075471698114E-2</c:v>
                      </c:pt>
                      <c:pt idx="11">
                        <c:v>4.7573584905660389E-2</c:v>
                      </c:pt>
                      <c:pt idx="12">
                        <c:v>8.5872641509433967E-2</c:v>
                      </c:pt>
                      <c:pt idx="13">
                        <c:v>0.16109811320754719</c:v>
                      </c:pt>
                      <c:pt idx="14">
                        <c:v>7.1090566037735864E-2</c:v>
                      </c:pt>
                      <c:pt idx="15">
                        <c:v>0.10216698113207548</c:v>
                      </c:pt>
                      <c:pt idx="16">
                        <c:v>2.5712264150943399E-2</c:v>
                      </c:pt>
                      <c:pt idx="17">
                        <c:v>5.7922641509433964E-2</c:v>
                      </c:pt>
                      <c:pt idx="18">
                        <c:v>7.3601886792452831E-2</c:v>
                      </c:pt>
                      <c:pt idx="19">
                        <c:v>4.21311320754717E-2</c:v>
                      </c:pt>
                      <c:pt idx="20">
                        <c:v>5.267169811320755E-2</c:v>
                      </c:pt>
                      <c:pt idx="21">
                        <c:v>8.3916037735849061E-2</c:v>
                      </c:pt>
                      <c:pt idx="22">
                        <c:v>7.2572641509433961E-2</c:v>
                      </c:pt>
                      <c:pt idx="23">
                        <c:v>6.278301886792452E-2</c:v>
                      </c:pt>
                      <c:pt idx="24">
                        <c:v>0.13560943396226413</c:v>
                      </c:pt>
                      <c:pt idx="25">
                        <c:v>6.8048113207547167E-2</c:v>
                      </c:pt>
                      <c:pt idx="26">
                        <c:v>2.3775471698113209E-2</c:v>
                      </c:pt>
                      <c:pt idx="27">
                        <c:v>0.20658584905660371</c:v>
                      </c:pt>
                      <c:pt idx="28">
                        <c:v>8.704339622641509E-2</c:v>
                      </c:pt>
                      <c:pt idx="29">
                        <c:v>0.11835188679245284</c:v>
                      </c:pt>
                      <c:pt idx="30">
                        <c:v>8.4919811320754712E-2</c:v>
                      </c:pt>
                      <c:pt idx="31">
                        <c:v>0.26608018867924532</c:v>
                      </c:pt>
                      <c:pt idx="32">
                        <c:v>0.17240377358490569</c:v>
                      </c:pt>
                      <c:pt idx="33">
                        <c:v>0.20361226415094341</c:v>
                      </c:pt>
                      <c:pt idx="34">
                        <c:v>0.31594528301886793</c:v>
                      </c:pt>
                      <c:pt idx="35">
                        <c:v>0.33788207547169818</c:v>
                      </c:pt>
                      <c:pt idx="36">
                        <c:v>0.55402264150943403</c:v>
                      </c:pt>
                      <c:pt idx="37">
                        <c:v>0.34939245283018877</c:v>
                      </c:pt>
                      <c:pt idx="38">
                        <c:v>0.30226037735849065</c:v>
                      </c:pt>
                      <c:pt idx="39">
                        <c:v>0.47966320754716979</c:v>
                      </c:pt>
                      <c:pt idx="40">
                        <c:v>0.18589150943396224</c:v>
                      </c:pt>
                      <c:pt idx="41">
                        <c:v>0.27561415094339625</c:v>
                      </c:pt>
                      <c:pt idx="42">
                        <c:v>0.16697735849056602</c:v>
                      </c:pt>
                      <c:pt idx="43">
                        <c:v>0.21754528301886791</c:v>
                      </c:pt>
                      <c:pt idx="44">
                        <c:v>0.43400377358490572</c:v>
                      </c:pt>
                      <c:pt idx="45">
                        <c:v>0.23314056603773584</c:v>
                      </c:pt>
                      <c:pt idx="46">
                        <c:v>0.21955849056603777</c:v>
                      </c:pt>
                      <c:pt idx="47">
                        <c:v>0.55820849056603772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AD2-4F56-BD33-4438F42BA52C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check'!$A$26:$B$26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check'!$C$26:$CT$26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4.7980188679245292E-2</c:v>
                      </c:pt>
                      <c:pt idx="1">
                        <c:v>4.8664150943396219E-2</c:v>
                      </c:pt>
                      <c:pt idx="2">
                        <c:v>8.3255660377358487E-2</c:v>
                      </c:pt>
                      <c:pt idx="3">
                        <c:v>0.10935849056603773</c:v>
                      </c:pt>
                      <c:pt idx="4">
                        <c:v>0.16760283018867919</c:v>
                      </c:pt>
                      <c:pt idx="5">
                        <c:v>3.8541509433962264E-2</c:v>
                      </c:pt>
                      <c:pt idx="6">
                        <c:v>8.8982075471698119E-2</c:v>
                      </c:pt>
                      <c:pt idx="7">
                        <c:v>9.0765094339622654E-2</c:v>
                      </c:pt>
                      <c:pt idx="8">
                        <c:v>7.6920754716981135E-2</c:v>
                      </c:pt>
                      <c:pt idx="9">
                        <c:v>8.9416037735849038E-2</c:v>
                      </c:pt>
                      <c:pt idx="10">
                        <c:v>4.172075471698114E-2</c:v>
                      </c:pt>
                      <c:pt idx="11">
                        <c:v>4.7573584905660389E-2</c:v>
                      </c:pt>
                      <c:pt idx="12">
                        <c:v>8.5872641509433967E-2</c:v>
                      </c:pt>
                      <c:pt idx="13">
                        <c:v>0.16109811320754719</c:v>
                      </c:pt>
                      <c:pt idx="14">
                        <c:v>7.1090566037735864E-2</c:v>
                      </c:pt>
                      <c:pt idx="15">
                        <c:v>0.10216698113207548</c:v>
                      </c:pt>
                      <c:pt idx="16">
                        <c:v>2.5712264150943399E-2</c:v>
                      </c:pt>
                      <c:pt idx="17">
                        <c:v>5.7922641509433964E-2</c:v>
                      </c:pt>
                      <c:pt idx="18">
                        <c:v>7.3601886792452831E-2</c:v>
                      </c:pt>
                      <c:pt idx="19">
                        <c:v>4.21311320754717E-2</c:v>
                      </c:pt>
                      <c:pt idx="20">
                        <c:v>5.267169811320755E-2</c:v>
                      </c:pt>
                      <c:pt idx="21">
                        <c:v>8.3916037735849061E-2</c:v>
                      </c:pt>
                      <c:pt idx="22">
                        <c:v>7.2572641509433961E-2</c:v>
                      </c:pt>
                      <c:pt idx="23">
                        <c:v>6.278301886792452E-2</c:v>
                      </c:pt>
                      <c:pt idx="24">
                        <c:v>0.13560943396226413</c:v>
                      </c:pt>
                      <c:pt idx="25">
                        <c:v>6.8048113207547167E-2</c:v>
                      </c:pt>
                      <c:pt idx="26">
                        <c:v>2.3775471698113209E-2</c:v>
                      </c:pt>
                      <c:pt idx="27">
                        <c:v>0.20658584905660371</c:v>
                      </c:pt>
                      <c:pt idx="28">
                        <c:v>8.704339622641509E-2</c:v>
                      </c:pt>
                      <c:pt idx="29">
                        <c:v>0.11835188679245284</c:v>
                      </c:pt>
                      <c:pt idx="30">
                        <c:v>8.4919811320754712E-2</c:v>
                      </c:pt>
                      <c:pt idx="31">
                        <c:v>0.26608018867924532</c:v>
                      </c:pt>
                      <c:pt idx="32">
                        <c:v>0.17240377358490569</c:v>
                      </c:pt>
                      <c:pt idx="33">
                        <c:v>0.20361226415094341</c:v>
                      </c:pt>
                      <c:pt idx="34">
                        <c:v>0.31594528301886793</c:v>
                      </c:pt>
                      <c:pt idx="35">
                        <c:v>0.33788207547169818</c:v>
                      </c:pt>
                      <c:pt idx="36">
                        <c:v>0.55402264150943403</c:v>
                      </c:pt>
                      <c:pt idx="37">
                        <c:v>0.34939245283018877</c:v>
                      </c:pt>
                      <c:pt idx="38">
                        <c:v>0.30226037735849065</c:v>
                      </c:pt>
                      <c:pt idx="39">
                        <c:v>0.47966320754716979</c:v>
                      </c:pt>
                      <c:pt idx="40">
                        <c:v>0.18589150943396224</c:v>
                      </c:pt>
                      <c:pt idx="41">
                        <c:v>0.27561415094339625</c:v>
                      </c:pt>
                      <c:pt idx="42">
                        <c:v>0.16697735849056602</c:v>
                      </c:pt>
                      <c:pt idx="43">
                        <c:v>0.21754528301886791</c:v>
                      </c:pt>
                      <c:pt idx="44">
                        <c:v>0.43400377358490572</c:v>
                      </c:pt>
                      <c:pt idx="45">
                        <c:v>0.23314056603773584</c:v>
                      </c:pt>
                      <c:pt idx="46">
                        <c:v>0.21955849056603777</c:v>
                      </c:pt>
                      <c:pt idx="47">
                        <c:v>0.55820849056603772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AD2-4F56-BD33-4438F42BA52C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check'!$A$27:$B$27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check'!$C$27:$CT$27</c15:sqref>
                        </c15:formulaRef>
                      </c:ext>
                    </c:extLst>
                    <c:numCache>
                      <c:formatCode>0.00000</c:formatCode>
                      <c:ptCount val="4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AD2-4F56-BD33-4438F42BA52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check'!$A$28:$B$28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check'!$C$28:$CT$28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0.67300000000000004</c:v>
                      </c:pt>
                      <c:pt idx="1">
                        <c:v>0.72799999999999998</c:v>
                      </c:pt>
                      <c:pt idx="2">
                        <c:v>8.7999999999999995E-2</c:v>
                      </c:pt>
                      <c:pt idx="3">
                        <c:v>-0.372</c:v>
                      </c:pt>
                      <c:pt idx="4">
                        <c:v>-0.43</c:v>
                      </c:pt>
                      <c:pt idx="5">
                        <c:v>-0.78400000000000003</c:v>
                      </c:pt>
                      <c:pt idx="6">
                        <c:v>-0.371</c:v>
                      </c:pt>
                      <c:pt idx="7">
                        <c:v>-0.186</c:v>
                      </c:pt>
                      <c:pt idx="8">
                        <c:v>-7.6999999999999999E-2</c:v>
                      </c:pt>
                      <c:pt idx="9">
                        <c:v>-0.111</c:v>
                      </c:pt>
                      <c:pt idx="10">
                        <c:v>0.25800000000000001</c:v>
                      </c:pt>
                      <c:pt idx="11">
                        <c:v>0.495</c:v>
                      </c:pt>
                      <c:pt idx="12">
                        <c:v>1.2629999999999999</c:v>
                      </c:pt>
                      <c:pt idx="13">
                        <c:v>1.36</c:v>
                      </c:pt>
                      <c:pt idx="14">
                        <c:v>0.499</c:v>
                      </c:pt>
                      <c:pt idx="15">
                        <c:v>0.23100000000000001</c:v>
                      </c:pt>
                      <c:pt idx="16">
                        <c:v>-0.34100000000000003</c:v>
                      </c:pt>
                      <c:pt idx="17">
                        <c:v>-0.81599999999999995</c:v>
                      </c:pt>
                      <c:pt idx="18">
                        <c:v>-1.0589999999999999</c:v>
                      </c:pt>
                      <c:pt idx="19">
                        <c:v>-0.79700000000000004</c:v>
                      </c:pt>
                      <c:pt idx="20">
                        <c:v>0.03</c:v>
                      </c:pt>
                      <c:pt idx="21">
                        <c:v>-0.32600000000000001</c:v>
                      </c:pt>
                      <c:pt idx="22">
                        <c:v>-4.1000000000000002E-2</c:v>
                      </c:pt>
                      <c:pt idx="23">
                        <c:v>5.3999999999999999E-2</c:v>
                      </c:pt>
                      <c:pt idx="24">
                        <c:v>1.3089999999999999</c:v>
                      </c:pt>
                      <c:pt idx="25">
                        <c:v>1.022</c:v>
                      </c:pt>
                      <c:pt idx="26">
                        <c:v>0.51700000000000002</c:v>
                      </c:pt>
                      <c:pt idx="27">
                        <c:v>0.32100000000000001</c:v>
                      </c:pt>
                      <c:pt idx="28">
                        <c:v>-0.49</c:v>
                      </c:pt>
                      <c:pt idx="29">
                        <c:v>-0.69699999999999995</c:v>
                      </c:pt>
                      <c:pt idx="30">
                        <c:v>-0.41499999999999998</c:v>
                      </c:pt>
                      <c:pt idx="31">
                        <c:v>-1.7999999999999999E-2</c:v>
                      </c:pt>
                      <c:pt idx="32">
                        <c:v>-3.5000000000000003E-2</c:v>
                      </c:pt>
                      <c:pt idx="33">
                        <c:v>-6.0999999999999999E-2</c:v>
                      </c:pt>
                      <c:pt idx="34">
                        <c:v>4.5999999999999999E-2</c:v>
                      </c:pt>
                      <c:pt idx="35">
                        <c:v>0.26</c:v>
                      </c:pt>
                      <c:pt idx="36">
                        <c:v>0.77600000000000002</c:v>
                      </c:pt>
                      <c:pt idx="37">
                        <c:v>0.219</c:v>
                      </c:pt>
                      <c:pt idx="38">
                        <c:v>0.23599999999999999</c:v>
                      </c:pt>
                      <c:pt idx="39">
                        <c:v>0.40600000000000003</c:v>
                      </c:pt>
                      <c:pt idx="40">
                        <c:v>4.3999999999999997E-2</c:v>
                      </c:pt>
                      <c:pt idx="41">
                        <c:v>-0.29399999999999998</c:v>
                      </c:pt>
                      <c:pt idx="42">
                        <c:v>-0.21099999999999999</c:v>
                      </c:pt>
                      <c:pt idx="43">
                        <c:v>-0.123</c:v>
                      </c:pt>
                      <c:pt idx="44">
                        <c:v>0.28899999999999998</c:v>
                      </c:pt>
                      <c:pt idx="45">
                        <c:v>-0.44</c:v>
                      </c:pt>
                      <c:pt idx="46">
                        <c:v>7.0999999999999994E-2</c:v>
                      </c:pt>
                      <c:pt idx="47">
                        <c:v>0.27100000000000002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AD2-4F56-BD33-4438F42BA52C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3"/>
          <c:order val="3"/>
          <c:tx>
            <c:strRef>
              <c:f>'eurostat vs agsi data check'!$A$24:$B$24</c:f>
              <c:strCache>
                <c:ptCount val="2"/>
                <c:pt idx="0">
                  <c:v>UK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check'!$C$24:$CT$24</c:f>
              <c:numCache>
                <c:formatCode>General</c:formatCode>
                <c:ptCount val="48"/>
                <c:pt idx="0">
                  <c:v>8.4410000000000007</c:v>
                </c:pt>
                <c:pt idx="1">
                  <c:v>7.6219999999999999</c:v>
                </c:pt>
                <c:pt idx="2">
                  <c:v>6.8979999999999997</c:v>
                </c:pt>
                <c:pt idx="3">
                  <c:v>5.3120000000000003</c:v>
                </c:pt>
                <c:pt idx="4">
                  <c:v>4.78</c:v>
                </c:pt>
                <c:pt idx="5">
                  <c:v>4.1900000000000004</c:v>
                </c:pt>
                <c:pt idx="6">
                  <c:v>4.25</c:v>
                </c:pt>
                <c:pt idx="7">
                  <c:v>4.1619999999999999</c:v>
                </c:pt>
                <c:pt idx="8">
                  <c:v>4.0510000000000002</c:v>
                </c:pt>
                <c:pt idx="9">
                  <c:v>5.4240000000000004</c:v>
                </c:pt>
                <c:pt idx="10">
                  <c:v>7.2320000000000002</c:v>
                </c:pt>
                <c:pt idx="11">
                  <c:v>8.52</c:v>
                </c:pt>
                <c:pt idx="12">
                  <c:v>9.2349999999999994</c:v>
                </c:pt>
                <c:pt idx="13">
                  <c:v>8.6129999999999995</c:v>
                </c:pt>
                <c:pt idx="14">
                  <c:v>7.77</c:v>
                </c:pt>
                <c:pt idx="15">
                  <c:v>5.556</c:v>
                </c:pt>
                <c:pt idx="16">
                  <c:v>5.2960000000000003</c:v>
                </c:pt>
                <c:pt idx="17">
                  <c:v>4.2210000000000001</c:v>
                </c:pt>
                <c:pt idx="18">
                  <c:v>3.3740000000000001</c:v>
                </c:pt>
                <c:pt idx="19">
                  <c:v>3.899</c:v>
                </c:pt>
                <c:pt idx="20">
                  <c:v>4.5960000000000001</c:v>
                </c:pt>
                <c:pt idx="21">
                  <c:v>5.8250000000000002</c:v>
                </c:pt>
                <c:pt idx="22">
                  <c:v>6.9089999999999998</c:v>
                </c:pt>
                <c:pt idx="23">
                  <c:v>7.05</c:v>
                </c:pt>
                <c:pt idx="24">
                  <c:v>9.1349999999999998</c:v>
                </c:pt>
                <c:pt idx="25">
                  <c:v>8.5790000000000006</c:v>
                </c:pt>
                <c:pt idx="26">
                  <c:v>8.8149999999999995</c:v>
                </c:pt>
                <c:pt idx="27">
                  <c:v>7.3129999999999997</c:v>
                </c:pt>
                <c:pt idx="28">
                  <c:v>5.1749999999999998</c:v>
                </c:pt>
                <c:pt idx="29">
                  <c:v>4.593</c:v>
                </c:pt>
                <c:pt idx="30">
                  <c:v>4.29</c:v>
                </c:pt>
                <c:pt idx="31">
                  <c:v>4.1440000000000001</c:v>
                </c:pt>
                <c:pt idx="32">
                  <c:v>4.5250000000000004</c:v>
                </c:pt>
                <c:pt idx="33">
                  <c:v>6.7430000000000003</c:v>
                </c:pt>
                <c:pt idx="34">
                  <c:v>8.9090000000000007</c:v>
                </c:pt>
                <c:pt idx="35">
                  <c:v>9.3010000000000002</c:v>
                </c:pt>
                <c:pt idx="36">
                  <c:v>10.295</c:v>
                </c:pt>
                <c:pt idx="37">
                  <c:v>8.2230000000000008</c:v>
                </c:pt>
                <c:pt idx="38">
                  <c:v>7.9039999999999999</c:v>
                </c:pt>
                <c:pt idx="39">
                  <c:v>6.343</c:v>
                </c:pt>
                <c:pt idx="40">
                  <c:v>5.218</c:v>
                </c:pt>
                <c:pt idx="41">
                  <c:v>4.1639999999999997</c:v>
                </c:pt>
                <c:pt idx="42">
                  <c:v>4.1769999999999996</c:v>
                </c:pt>
                <c:pt idx="43">
                  <c:v>4.1760000000000002</c:v>
                </c:pt>
                <c:pt idx="44">
                  <c:v>4.7930000000000001</c:v>
                </c:pt>
                <c:pt idx="45">
                  <c:v>5.9729999999999999</c:v>
                </c:pt>
                <c:pt idx="46">
                  <c:v>8.4629999999999992</c:v>
                </c:pt>
                <c:pt idx="47">
                  <c:v>9.6780000000000008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D2-4F56-BD33-4438F42BA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33312"/>
        <c:axId val="237433872"/>
      </c:lineChart>
      <c:catAx>
        <c:axId val="237433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33872"/>
        <c:crosses val="autoZero"/>
        <c:auto val="1"/>
        <c:lblAlgn val="ctr"/>
        <c:lblOffset val="100"/>
        <c:noMultiLvlLbl val="0"/>
      </c:catAx>
      <c:valAx>
        <c:axId val="23743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33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Netherlands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'eurostat vs agsi data check'!$A$53:$B$53</c:f>
              <c:strCache>
                <c:ptCount val="2"/>
                <c:pt idx="0">
                  <c:v>Netherlands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check'!$C$53:$CT$53</c:f>
              <c:numCache>
                <c:formatCode>General</c:formatCode>
                <c:ptCount val="48"/>
                <c:pt idx="0">
                  <c:v>9.5239999999999991</c:v>
                </c:pt>
                <c:pt idx="1">
                  <c:v>7.4809999999999999</c:v>
                </c:pt>
                <c:pt idx="2">
                  <c:v>6.9889999999999999</c:v>
                </c:pt>
                <c:pt idx="3">
                  <c:v>5.133</c:v>
                </c:pt>
                <c:pt idx="4">
                  <c:v>4.5960000000000001</c:v>
                </c:pt>
                <c:pt idx="5">
                  <c:v>3.556</c:v>
                </c:pt>
                <c:pt idx="6">
                  <c:v>3.2080000000000002</c:v>
                </c:pt>
                <c:pt idx="7">
                  <c:v>3.927</c:v>
                </c:pt>
                <c:pt idx="8">
                  <c:v>3.722</c:v>
                </c:pt>
                <c:pt idx="9">
                  <c:v>5.24</c:v>
                </c:pt>
                <c:pt idx="10">
                  <c:v>7.1870000000000003</c:v>
                </c:pt>
                <c:pt idx="11">
                  <c:v>9.6270000000000007</c:v>
                </c:pt>
                <c:pt idx="12">
                  <c:v>10.115</c:v>
                </c:pt>
                <c:pt idx="13">
                  <c:v>9.16</c:v>
                </c:pt>
                <c:pt idx="14">
                  <c:v>6.4980000000000002</c:v>
                </c:pt>
                <c:pt idx="15">
                  <c:v>3.286</c:v>
                </c:pt>
                <c:pt idx="16">
                  <c:v>1.8879999999999999</c:v>
                </c:pt>
                <c:pt idx="17">
                  <c:v>2.2679999999999998</c:v>
                </c:pt>
                <c:pt idx="18">
                  <c:v>1.4790000000000001</c:v>
                </c:pt>
                <c:pt idx="19">
                  <c:v>1.462</c:v>
                </c:pt>
                <c:pt idx="20">
                  <c:v>3.0089999999999999</c:v>
                </c:pt>
                <c:pt idx="21">
                  <c:v>3.7770000000000001</c:v>
                </c:pt>
                <c:pt idx="22">
                  <c:v>4.9829999999999997</c:v>
                </c:pt>
                <c:pt idx="23">
                  <c:v>5.7210000000000001</c:v>
                </c:pt>
                <c:pt idx="24">
                  <c:v>5.6980000000000004</c:v>
                </c:pt>
                <c:pt idx="25">
                  <c:v>5.125</c:v>
                </c:pt>
                <c:pt idx="26">
                  <c:v>2.5169999999999999</c:v>
                </c:pt>
                <c:pt idx="27">
                  <c:v>4.07</c:v>
                </c:pt>
                <c:pt idx="28">
                  <c:v>4.0860000000000003</c:v>
                </c:pt>
                <c:pt idx="29">
                  <c:v>2.9180000000000001</c:v>
                </c:pt>
                <c:pt idx="30">
                  <c:v>3.0179999999999998</c:v>
                </c:pt>
                <c:pt idx="31">
                  <c:v>3.2040000000000002</c:v>
                </c:pt>
                <c:pt idx="32">
                  <c:v>3.3109999999999999</c:v>
                </c:pt>
                <c:pt idx="33">
                  <c:v>3.9870000000000001</c:v>
                </c:pt>
                <c:pt idx="34">
                  <c:v>4.8620000000000001</c:v>
                </c:pt>
                <c:pt idx="35">
                  <c:v>5.2969999999999997</c:v>
                </c:pt>
                <c:pt idx="36">
                  <c:v>4.5270000000000001</c:v>
                </c:pt>
                <c:pt idx="37">
                  <c:v>4.32</c:v>
                </c:pt>
                <c:pt idx="38">
                  <c:v>4.1130000000000004</c:v>
                </c:pt>
                <c:pt idx="39">
                  <c:v>4.1109999999999998</c:v>
                </c:pt>
                <c:pt idx="40">
                  <c:v>3.5979999999999999</c:v>
                </c:pt>
                <c:pt idx="41">
                  <c:v>3.226</c:v>
                </c:pt>
                <c:pt idx="42">
                  <c:v>3.5059999999999998</c:v>
                </c:pt>
                <c:pt idx="43">
                  <c:v>3.73</c:v>
                </c:pt>
                <c:pt idx="44">
                  <c:v>3.37</c:v>
                </c:pt>
                <c:pt idx="45">
                  <c:v>3.665</c:v>
                </c:pt>
                <c:pt idx="46">
                  <c:v>4.1070000000000002</c:v>
                </c:pt>
                <c:pt idx="47">
                  <c:v>4.0780000000000003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FB-4F1D-9AD0-BDD5FC234094}"/>
            </c:ext>
          </c:extLst>
        </c:ser>
        <c:ser>
          <c:idx val="2"/>
          <c:order val="2"/>
          <c:tx>
            <c:strRef>
              <c:f>'eurostat vs agsi data check'!$A$55:$B$55</c:f>
              <c:strCache>
                <c:ptCount val="2"/>
                <c:pt idx="0">
                  <c:v>Netherlands</c:v>
                </c:pt>
                <c:pt idx="1">
                  <c:v>import net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check'!$C$55:$CT$55</c:f>
              <c:numCache>
                <c:formatCode>General</c:formatCode>
                <c:ptCount val="48"/>
                <c:pt idx="0">
                  <c:v>-4.5540000000000003</c:v>
                </c:pt>
                <c:pt idx="1">
                  <c:v>-3.2750000000000004</c:v>
                </c:pt>
                <c:pt idx="2">
                  <c:v>-3.1779999999999999</c:v>
                </c:pt>
                <c:pt idx="3">
                  <c:v>-2.1850000000000001</c:v>
                </c:pt>
                <c:pt idx="4">
                  <c:v>-1.9070000000000005</c:v>
                </c:pt>
                <c:pt idx="5">
                  <c:v>-1.2319999999999998</c:v>
                </c:pt>
                <c:pt idx="6">
                  <c:v>-0.75700000000000012</c:v>
                </c:pt>
                <c:pt idx="7">
                  <c:v>-1.1539999999999999</c:v>
                </c:pt>
                <c:pt idx="8">
                  <c:v>-1.2509999999999999</c:v>
                </c:pt>
                <c:pt idx="9">
                  <c:v>-2.149</c:v>
                </c:pt>
                <c:pt idx="10">
                  <c:v>-3.2309999999999994</c:v>
                </c:pt>
                <c:pt idx="11">
                  <c:v>-4.7119999999999997</c:v>
                </c:pt>
                <c:pt idx="12">
                  <c:v>-4.7670000000000003</c:v>
                </c:pt>
                <c:pt idx="13">
                  <c:v>-4.3659999999999997</c:v>
                </c:pt>
                <c:pt idx="14">
                  <c:v>-2.097</c:v>
                </c:pt>
                <c:pt idx="15">
                  <c:v>-0.13899999999999979</c:v>
                </c:pt>
                <c:pt idx="16">
                  <c:v>0.52</c:v>
                </c:pt>
                <c:pt idx="17">
                  <c:v>-0.17799999999999994</c:v>
                </c:pt>
                <c:pt idx="18">
                  <c:v>0.53399999999999981</c:v>
                </c:pt>
                <c:pt idx="19">
                  <c:v>0.65300000000000002</c:v>
                </c:pt>
                <c:pt idx="20">
                  <c:v>0.81</c:v>
                </c:pt>
                <c:pt idx="21">
                  <c:v>8.0999999999999961E-2</c:v>
                </c:pt>
                <c:pt idx="22">
                  <c:v>-1.7269999999999999</c:v>
                </c:pt>
                <c:pt idx="23">
                  <c:v>-2.56</c:v>
                </c:pt>
                <c:pt idx="24">
                  <c:v>-3.0719999999999996</c:v>
                </c:pt>
                <c:pt idx="25">
                  <c:v>-2.4819999999999998</c:v>
                </c:pt>
                <c:pt idx="26">
                  <c:v>-3.03</c:v>
                </c:pt>
                <c:pt idx="27">
                  <c:v>-0.70599999999999996</c:v>
                </c:pt>
                <c:pt idx="28">
                  <c:v>0.17500000000000027</c:v>
                </c:pt>
                <c:pt idx="29">
                  <c:v>0.95899999999999963</c:v>
                </c:pt>
                <c:pt idx="30">
                  <c:v>1.1940000000000004</c:v>
                </c:pt>
                <c:pt idx="31">
                  <c:v>-0.42499999999999982</c:v>
                </c:pt>
                <c:pt idx="32">
                  <c:v>-0.55100000000000016</c:v>
                </c:pt>
                <c:pt idx="33">
                  <c:v>-0.66100000000000048</c:v>
                </c:pt>
                <c:pt idx="34">
                  <c:v>-2.9530000000000003</c:v>
                </c:pt>
                <c:pt idx="35">
                  <c:v>-3.6440000000000001</c:v>
                </c:pt>
                <c:pt idx="36">
                  <c:v>-2.5680000000000005</c:v>
                </c:pt>
                <c:pt idx="37">
                  <c:v>-2.0289999999999999</c:v>
                </c:pt>
                <c:pt idx="38">
                  <c:v>-0.4009999999999998</c:v>
                </c:pt>
                <c:pt idx="39">
                  <c:v>0.871</c:v>
                </c:pt>
                <c:pt idx="40">
                  <c:v>1.3529999999999998</c:v>
                </c:pt>
                <c:pt idx="41">
                  <c:v>1.0929999999999995</c:v>
                </c:pt>
                <c:pt idx="42">
                  <c:v>1.2319999999999998</c:v>
                </c:pt>
                <c:pt idx="43">
                  <c:v>1.0259999999999998</c:v>
                </c:pt>
                <c:pt idx="44">
                  <c:v>0.90100000000000025</c:v>
                </c:pt>
                <c:pt idx="45">
                  <c:v>-0.27799999999999958</c:v>
                </c:pt>
                <c:pt idx="46">
                  <c:v>-1.1710000000000003</c:v>
                </c:pt>
                <c:pt idx="47">
                  <c:v>-1.8520000000000003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FB-4F1D-9AD0-BDD5FC234094}"/>
            </c:ext>
          </c:extLst>
        </c:ser>
        <c:ser>
          <c:idx val="8"/>
          <c:order val="8"/>
          <c:tx>
            <c:strRef>
              <c:f>'eurostat vs agsi data check'!$A$61:$B$61</c:f>
              <c:strCache>
                <c:ptCount val="2"/>
                <c:pt idx="0">
                  <c:v>Netherlands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check'!$C$61:$CT$61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0.52</c:v>
                </c:pt>
                <c:pt idx="23">
                  <c:v>0.754</c:v>
                </c:pt>
                <c:pt idx="24">
                  <c:v>2.4289999999999998</c:v>
                </c:pt>
                <c:pt idx="25">
                  <c:v>1.917</c:v>
                </c:pt>
                <c:pt idx="26">
                  <c:v>2.5510000000000002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0.223</c:v>
                </c:pt>
                <c:pt idx="34">
                  <c:v>2.6259999999999999</c:v>
                </c:pt>
                <c:pt idx="35">
                  <c:v>3.379</c:v>
                </c:pt>
                <c:pt idx="36">
                  <c:v>3.97</c:v>
                </c:pt>
                <c:pt idx="37">
                  <c:v>2.2450000000000001</c:v>
                </c:pt>
                <c:pt idx="38">
                  <c:v>0.26400000000000001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1.448</c:v>
                </c:pt>
                <c:pt idx="47">
                  <c:v>3.012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FB-4F1D-9AD0-BDD5FC234094}"/>
            </c:ext>
          </c:extLst>
        </c:ser>
        <c:ser>
          <c:idx val="9"/>
          <c:order val="9"/>
          <c:tx>
            <c:strRef>
              <c:f>'eurostat vs agsi data check'!$A$62:$B$62</c:f>
              <c:strCache>
                <c:ptCount val="2"/>
                <c:pt idx="0">
                  <c:v>Netherlands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check'!$C$62:$CT$62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-1.226</c:v>
                </c:pt>
                <c:pt idx="21">
                  <c:v>-0.318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-3.9E-2</c:v>
                </c:pt>
                <c:pt idx="28">
                  <c:v>-1.925</c:v>
                </c:pt>
                <c:pt idx="29">
                  <c:v>-1.6990000000000001</c:v>
                </c:pt>
                <c:pt idx="30">
                  <c:v>-2.0030000000000001</c:v>
                </c:pt>
                <c:pt idx="31">
                  <c:v>-0.49199999999999999</c:v>
                </c:pt>
                <c:pt idx="32">
                  <c:v>-0.36199999999999999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-1.5129999999999999</c:v>
                </c:pt>
                <c:pt idx="40">
                  <c:v>-2.2210000000000001</c:v>
                </c:pt>
                <c:pt idx="41">
                  <c:v>-2.0609999999999999</c:v>
                </c:pt>
                <c:pt idx="42">
                  <c:v>-2.2839999999999998</c:v>
                </c:pt>
                <c:pt idx="43">
                  <c:v>-2.448</c:v>
                </c:pt>
                <c:pt idx="44">
                  <c:v>-1.472</c:v>
                </c:pt>
                <c:pt idx="45">
                  <c:v>-0.14000000000000001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FB-4F1D-9AD0-BDD5FC234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441712"/>
        <c:axId val="237442272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check'!$A$54:$B$54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check'!$C$54:$CT$54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54FB-4F1D-9AD0-BDD5FC234094}"/>
                  </c:ext>
                </c:extLst>
              </c15:ser>
            </c15:filteredAreaSeries>
            <c15:filteredArea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check'!$A$57:$B$57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check'!$C$57:$CT$57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0.8182669811320753</c:v>
                      </c:pt>
                      <c:pt idx="1">
                        <c:v>0.41083018867924526</c:v>
                      </c:pt>
                      <c:pt idx="2">
                        <c:v>0.30224339622641511</c:v>
                      </c:pt>
                      <c:pt idx="3">
                        <c:v>0.15719811320754715</c:v>
                      </c:pt>
                      <c:pt idx="4">
                        <c:v>8.8926415094339642E-2</c:v>
                      </c:pt>
                      <c:pt idx="5">
                        <c:v>0.12123018867924529</c:v>
                      </c:pt>
                      <c:pt idx="6">
                        <c:v>0.12258207547169812</c:v>
                      </c:pt>
                      <c:pt idx="7">
                        <c:v>0.12118207547169811</c:v>
                      </c:pt>
                      <c:pt idx="8">
                        <c:v>8.3320754716981152E-2</c:v>
                      </c:pt>
                      <c:pt idx="9">
                        <c:v>0.18396226415094341</c:v>
                      </c:pt>
                      <c:pt idx="10">
                        <c:v>0.31687830188679245</c:v>
                      </c:pt>
                      <c:pt idx="11">
                        <c:v>1.2993622641509437</c:v>
                      </c:pt>
                      <c:pt idx="12">
                        <c:v>2.3276773584905657</c:v>
                      </c:pt>
                      <c:pt idx="13">
                        <c:v>2.8350933962264144</c:v>
                      </c:pt>
                      <c:pt idx="14">
                        <c:v>1.4799915094339622</c:v>
                      </c:pt>
                      <c:pt idx="15">
                        <c:v>0.37694716981132081</c:v>
                      </c:pt>
                      <c:pt idx="16">
                        <c:v>9.2371698113207557E-2</c:v>
                      </c:pt>
                      <c:pt idx="17">
                        <c:v>7.5478301886792457E-2</c:v>
                      </c:pt>
                      <c:pt idx="18">
                        <c:v>8.3951886792452843E-2</c:v>
                      </c:pt>
                      <c:pt idx="19">
                        <c:v>0.12024811320754716</c:v>
                      </c:pt>
                      <c:pt idx="20">
                        <c:v>0.13851037735849059</c:v>
                      </c:pt>
                      <c:pt idx="21">
                        <c:v>0.5112000000000001</c:v>
                      </c:pt>
                      <c:pt idx="22">
                        <c:v>1.4046132075471702</c:v>
                      </c:pt>
                      <c:pt idx="23">
                        <c:v>2.1269207547169815</c:v>
                      </c:pt>
                      <c:pt idx="24">
                        <c:v>2.4996264150943395</c:v>
                      </c:pt>
                      <c:pt idx="25">
                        <c:v>1.7299273584905659</c:v>
                      </c:pt>
                      <c:pt idx="26">
                        <c:v>1.9644962264150947</c:v>
                      </c:pt>
                      <c:pt idx="27">
                        <c:v>0.36442735849056601</c:v>
                      </c:pt>
                      <c:pt idx="28">
                        <c:v>0.11196037735849056</c:v>
                      </c:pt>
                      <c:pt idx="29">
                        <c:v>0.1218198113207547</c:v>
                      </c:pt>
                      <c:pt idx="30">
                        <c:v>8.9636792452830183E-2</c:v>
                      </c:pt>
                      <c:pt idx="31">
                        <c:v>0.34151981132075471</c:v>
                      </c:pt>
                      <c:pt idx="32">
                        <c:v>0.20215094339622644</c:v>
                      </c:pt>
                      <c:pt idx="33">
                        <c:v>0.61884245283018857</c:v>
                      </c:pt>
                      <c:pt idx="34">
                        <c:v>2.316206603773586</c:v>
                      </c:pt>
                      <c:pt idx="35">
                        <c:v>2.893211320754717</c:v>
                      </c:pt>
                      <c:pt idx="36">
                        <c:v>3.5906886792452828</c:v>
                      </c:pt>
                      <c:pt idx="37">
                        <c:v>2.1126547169811323</c:v>
                      </c:pt>
                      <c:pt idx="38">
                        <c:v>0.58466698113207549</c:v>
                      </c:pt>
                      <c:pt idx="39">
                        <c:v>0.17929905660377357</c:v>
                      </c:pt>
                      <c:pt idx="40">
                        <c:v>0.11306886792452832</c:v>
                      </c:pt>
                      <c:pt idx="41">
                        <c:v>0.16445094339622643</c:v>
                      </c:pt>
                      <c:pt idx="42">
                        <c:v>8.7375471698113216E-2</c:v>
                      </c:pt>
                      <c:pt idx="43">
                        <c:v>6.9066037735849059E-2</c:v>
                      </c:pt>
                      <c:pt idx="44">
                        <c:v>0.13234622641509436</c:v>
                      </c:pt>
                      <c:pt idx="45">
                        <c:v>0.15194245283018867</c:v>
                      </c:pt>
                      <c:pt idx="46">
                        <c:v>1.4582452830188679</c:v>
                      </c:pt>
                      <c:pt idx="47">
                        <c:v>2.74646320754717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4FB-4F1D-9AD0-BDD5FC234094}"/>
                  </c:ext>
                </c:extLst>
              </c15:ser>
            </c15:filteredAreaSeries>
            <c15:filteredArea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check'!$A$58:$B$58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check'!$C$58:$CT$58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0.16074716981132073</c:v>
                      </c:pt>
                      <c:pt idx="1">
                        <c:v>0.12742735849056605</c:v>
                      </c:pt>
                      <c:pt idx="2">
                        <c:v>0.21419528301886795</c:v>
                      </c:pt>
                      <c:pt idx="3">
                        <c:v>0.52977641509433959</c:v>
                      </c:pt>
                      <c:pt idx="4">
                        <c:v>0.63485283018867911</c:v>
                      </c:pt>
                      <c:pt idx="5">
                        <c:v>0.44108396226415086</c:v>
                      </c:pt>
                      <c:pt idx="6">
                        <c:v>0.38750188679245284</c:v>
                      </c:pt>
                      <c:pt idx="7">
                        <c:v>0.37321226415094333</c:v>
                      </c:pt>
                      <c:pt idx="8">
                        <c:v>0.33724622641509433</c:v>
                      </c:pt>
                      <c:pt idx="9">
                        <c:v>0.15952830188679246</c:v>
                      </c:pt>
                      <c:pt idx="10">
                        <c:v>0.15092169811320755</c:v>
                      </c:pt>
                      <c:pt idx="11">
                        <c:v>0.18775377358490564</c:v>
                      </c:pt>
                      <c:pt idx="12">
                        <c:v>0.25835377358490563</c:v>
                      </c:pt>
                      <c:pt idx="13">
                        <c:v>0.12887075471698115</c:v>
                      </c:pt>
                      <c:pt idx="14">
                        <c:v>0.13124150943396226</c:v>
                      </c:pt>
                      <c:pt idx="15">
                        <c:v>1.2238754716981133</c:v>
                      </c:pt>
                      <c:pt idx="16">
                        <c:v>2.2871594339622643</c:v>
                      </c:pt>
                      <c:pt idx="17">
                        <c:v>1.7190858490566039</c:v>
                      </c:pt>
                      <c:pt idx="18">
                        <c:v>2.3389084905660376</c:v>
                      </c:pt>
                      <c:pt idx="19">
                        <c:v>1.8346424528301886</c:v>
                      </c:pt>
                      <c:pt idx="20">
                        <c:v>1.5193632075471699</c:v>
                      </c:pt>
                      <c:pt idx="21">
                        <c:v>0.37369339622641512</c:v>
                      </c:pt>
                      <c:pt idx="22">
                        <c:v>0.36782169811320758</c:v>
                      </c:pt>
                      <c:pt idx="23">
                        <c:v>0.31938113207547164</c:v>
                      </c:pt>
                      <c:pt idx="24">
                        <c:v>0.14290471698113208</c:v>
                      </c:pt>
                      <c:pt idx="25">
                        <c:v>0.13243396226415094</c:v>
                      </c:pt>
                      <c:pt idx="26">
                        <c:v>0.11098867924528304</c:v>
                      </c:pt>
                      <c:pt idx="27">
                        <c:v>1.1183528301886794</c:v>
                      </c:pt>
                      <c:pt idx="28">
                        <c:v>2.3347028301886792</c:v>
                      </c:pt>
                      <c:pt idx="29">
                        <c:v>2.1682396226415097</c:v>
                      </c:pt>
                      <c:pt idx="30">
                        <c:v>2.5218679245283013</c:v>
                      </c:pt>
                      <c:pt idx="31">
                        <c:v>1.4532490566037735</c:v>
                      </c:pt>
                      <c:pt idx="32">
                        <c:v>0.73021226415094342</c:v>
                      </c:pt>
                      <c:pt idx="33">
                        <c:v>0.14855566037735848</c:v>
                      </c:pt>
                      <c:pt idx="34">
                        <c:v>0.14284245283018865</c:v>
                      </c:pt>
                      <c:pt idx="35">
                        <c:v>0.15667735849056608</c:v>
                      </c:pt>
                      <c:pt idx="36">
                        <c:v>0.17357924528301888</c:v>
                      </c:pt>
                      <c:pt idx="37">
                        <c:v>0.17940471698113208</c:v>
                      </c:pt>
                      <c:pt idx="38">
                        <c:v>0.25066415094339628</c:v>
                      </c:pt>
                      <c:pt idx="39">
                        <c:v>1.4918075471698109</c:v>
                      </c:pt>
                      <c:pt idx="40">
                        <c:v>1.9947047169811325</c:v>
                      </c:pt>
                      <c:pt idx="41">
                        <c:v>1.9387905660377365</c:v>
                      </c:pt>
                      <c:pt idx="42">
                        <c:v>2.1453075471698115</c:v>
                      </c:pt>
                      <c:pt idx="43">
                        <c:v>2.1557584905660376</c:v>
                      </c:pt>
                      <c:pt idx="44">
                        <c:v>1.3679773584905659</c:v>
                      </c:pt>
                      <c:pt idx="45">
                        <c:v>0.23060660377358494</c:v>
                      </c:pt>
                      <c:pt idx="46">
                        <c:v>0.11838207547169813</c:v>
                      </c:pt>
                      <c:pt idx="47">
                        <c:v>0.19481415094339624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4FB-4F1D-9AD0-BDD5FC234094}"/>
                  </c:ext>
                </c:extLst>
              </c15:ser>
            </c15:filteredAreaSeries>
            <c15:filteredArea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check'!$A$59:$B$59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check'!$C$59:$CT$59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0.65751981132075454</c:v>
                      </c:pt>
                      <c:pt idx="1">
                        <c:v>0.28340283018867918</c:v>
                      </c:pt>
                      <c:pt idx="2">
                        <c:v>8.8048113207547157E-2</c:v>
                      </c:pt>
                      <c:pt idx="3">
                        <c:v>-0.37257830188679242</c:v>
                      </c:pt>
                      <c:pt idx="4">
                        <c:v>-0.54592641509433948</c:v>
                      </c:pt>
                      <c:pt idx="5">
                        <c:v>-0.31985377358490558</c:v>
                      </c:pt>
                      <c:pt idx="6">
                        <c:v>-0.26491981132075471</c:v>
                      </c:pt>
                      <c:pt idx="7">
                        <c:v>-0.2520301886792452</c:v>
                      </c:pt>
                      <c:pt idx="8">
                        <c:v>-0.25392547169811319</c:v>
                      </c:pt>
                      <c:pt idx="9">
                        <c:v>2.4433962264150955E-2</c:v>
                      </c:pt>
                      <c:pt idx="10">
                        <c:v>0.1659566037735849</c:v>
                      </c:pt>
                      <c:pt idx="11">
                        <c:v>1.1116084905660379</c:v>
                      </c:pt>
                      <c:pt idx="12">
                        <c:v>2.0693235849056602</c:v>
                      </c:pt>
                      <c:pt idx="13">
                        <c:v>2.7062226415094335</c:v>
                      </c:pt>
                      <c:pt idx="14">
                        <c:v>1.3487499999999999</c:v>
                      </c:pt>
                      <c:pt idx="15">
                        <c:v>-0.84692830188679247</c:v>
                      </c:pt>
                      <c:pt idx="16">
                        <c:v>-2.1947877358490566</c:v>
                      </c:pt>
                      <c:pt idx="17">
                        <c:v>-1.6436075471698115</c:v>
                      </c:pt>
                      <c:pt idx="18">
                        <c:v>-2.2549566037735849</c:v>
                      </c:pt>
                      <c:pt idx="19">
                        <c:v>-1.7143943396226413</c:v>
                      </c:pt>
                      <c:pt idx="20">
                        <c:v>-1.3808528301886793</c:v>
                      </c:pt>
                      <c:pt idx="21">
                        <c:v>0.13750660377358498</c:v>
                      </c:pt>
                      <c:pt idx="22">
                        <c:v>1.0367915094339626</c:v>
                      </c:pt>
                      <c:pt idx="23">
                        <c:v>1.8075396226415099</c:v>
                      </c:pt>
                      <c:pt idx="24">
                        <c:v>2.3567216981132075</c:v>
                      </c:pt>
                      <c:pt idx="25">
                        <c:v>1.5974933962264148</c:v>
                      </c:pt>
                      <c:pt idx="26">
                        <c:v>1.8535075471698117</c:v>
                      </c:pt>
                      <c:pt idx="27">
                        <c:v>-0.75392547169811341</c:v>
                      </c:pt>
                      <c:pt idx="28">
                        <c:v>-2.2227424528301887</c:v>
                      </c:pt>
                      <c:pt idx="29">
                        <c:v>-2.0464198113207548</c:v>
                      </c:pt>
                      <c:pt idx="30">
                        <c:v>-2.4322311320754713</c:v>
                      </c:pt>
                      <c:pt idx="31">
                        <c:v>-1.1117292452830188</c:v>
                      </c:pt>
                      <c:pt idx="32">
                        <c:v>-0.52806132075471701</c:v>
                      </c:pt>
                      <c:pt idx="33">
                        <c:v>0.47028679245283012</c:v>
                      </c:pt>
                      <c:pt idx="34">
                        <c:v>2.1733641509433972</c:v>
                      </c:pt>
                      <c:pt idx="35">
                        <c:v>2.7365339622641507</c:v>
                      </c:pt>
                      <c:pt idx="36">
                        <c:v>3.4171094339622639</c:v>
                      </c:pt>
                      <c:pt idx="37">
                        <c:v>1.9332500000000001</c:v>
                      </c:pt>
                      <c:pt idx="38">
                        <c:v>0.33400283018867921</c:v>
                      </c:pt>
                      <c:pt idx="39">
                        <c:v>-1.3125084905660374</c:v>
                      </c:pt>
                      <c:pt idx="40">
                        <c:v>-1.8816358490566041</c:v>
                      </c:pt>
                      <c:pt idx="41">
                        <c:v>-1.77433962264151</c:v>
                      </c:pt>
                      <c:pt idx="42">
                        <c:v>-2.0579320754716983</c:v>
                      </c:pt>
                      <c:pt idx="43">
                        <c:v>-2.0866924528301887</c:v>
                      </c:pt>
                      <c:pt idx="44">
                        <c:v>-1.2356311320754716</c:v>
                      </c:pt>
                      <c:pt idx="45">
                        <c:v>-7.8664150943396266E-2</c:v>
                      </c:pt>
                      <c:pt idx="46">
                        <c:v>1.3398632075471697</c:v>
                      </c:pt>
                      <c:pt idx="47">
                        <c:v>2.5516490566037739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4FB-4F1D-9AD0-BDD5FC234094}"/>
                  </c:ext>
                </c:extLst>
              </c15:ser>
            </c15:filteredAreaSeries>
            <c15:filteredArea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check'!$A$60:$B$60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check'!$C$60:$CT$60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-1.226</c:v>
                      </c:pt>
                      <c:pt idx="21">
                        <c:v>-0.318</c:v>
                      </c:pt>
                      <c:pt idx="22">
                        <c:v>0.52</c:v>
                      </c:pt>
                      <c:pt idx="23">
                        <c:v>0.754</c:v>
                      </c:pt>
                      <c:pt idx="24">
                        <c:v>2.4289999999999998</c:v>
                      </c:pt>
                      <c:pt idx="25">
                        <c:v>1.917</c:v>
                      </c:pt>
                      <c:pt idx="26">
                        <c:v>2.5510000000000002</c:v>
                      </c:pt>
                      <c:pt idx="27">
                        <c:v>-3.9E-2</c:v>
                      </c:pt>
                      <c:pt idx="28">
                        <c:v>-1.925</c:v>
                      </c:pt>
                      <c:pt idx="29">
                        <c:v>-1.6990000000000001</c:v>
                      </c:pt>
                      <c:pt idx="30">
                        <c:v>-2.0030000000000001</c:v>
                      </c:pt>
                      <c:pt idx="31">
                        <c:v>-0.49199999999999999</c:v>
                      </c:pt>
                      <c:pt idx="32">
                        <c:v>-0.36199999999999999</c:v>
                      </c:pt>
                      <c:pt idx="33">
                        <c:v>0.223</c:v>
                      </c:pt>
                      <c:pt idx="34">
                        <c:v>2.6259999999999999</c:v>
                      </c:pt>
                      <c:pt idx="35">
                        <c:v>3.379</c:v>
                      </c:pt>
                      <c:pt idx="36">
                        <c:v>3.97</c:v>
                      </c:pt>
                      <c:pt idx="37">
                        <c:v>2.2450000000000001</c:v>
                      </c:pt>
                      <c:pt idx="38">
                        <c:v>0.26400000000000001</c:v>
                      </c:pt>
                      <c:pt idx="39">
                        <c:v>-1.5129999999999999</c:v>
                      </c:pt>
                      <c:pt idx="40">
                        <c:v>-2.2210000000000001</c:v>
                      </c:pt>
                      <c:pt idx="41">
                        <c:v>-2.0609999999999999</c:v>
                      </c:pt>
                      <c:pt idx="42">
                        <c:v>-2.2839999999999998</c:v>
                      </c:pt>
                      <c:pt idx="43">
                        <c:v>-2.448</c:v>
                      </c:pt>
                      <c:pt idx="44">
                        <c:v>-1.472</c:v>
                      </c:pt>
                      <c:pt idx="45">
                        <c:v>-0.14000000000000001</c:v>
                      </c:pt>
                      <c:pt idx="46">
                        <c:v>1.448</c:v>
                      </c:pt>
                      <c:pt idx="47">
                        <c:v>3.012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4FB-4F1D-9AD0-BDD5FC234094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3"/>
          <c:order val="3"/>
          <c:tx>
            <c:strRef>
              <c:f>'eurostat vs agsi data check'!$A$56:$B$56</c:f>
              <c:strCache>
                <c:ptCount val="2"/>
                <c:pt idx="0">
                  <c:v>Netherlands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check'!$C$56:$CT$56</c:f>
              <c:numCache>
                <c:formatCode>General</c:formatCode>
                <c:ptCount val="48"/>
                <c:pt idx="0">
                  <c:v>4.97</c:v>
                </c:pt>
                <c:pt idx="1">
                  <c:v>4.2060000000000004</c:v>
                </c:pt>
                <c:pt idx="2">
                  <c:v>3.8109999999999999</c:v>
                </c:pt>
                <c:pt idx="3">
                  <c:v>2.948</c:v>
                </c:pt>
                <c:pt idx="4">
                  <c:v>2.6890000000000001</c:v>
                </c:pt>
                <c:pt idx="5">
                  <c:v>2.3239999999999998</c:v>
                </c:pt>
                <c:pt idx="6">
                  <c:v>2.4510000000000001</c:v>
                </c:pt>
                <c:pt idx="7">
                  <c:v>2.7730000000000001</c:v>
                </c:pt>
                <c:pt idx="8">
                  <c:v>2.4710000000000001</c:v>
                </c:pt>
                <c:pt idx="9">
                  <c:v>3.0910000000000002</c:v>
                </c:pt>
                <c:pt idx="10">
                  <c:v>3.956</c:v>
                </c:pt>
                <c:pt idx="11">
                  <c:v>4.915</c:v>
                </c:pt>
                <c:pt idx="12">
                  <c:v>5.3479999999999999</c:v>
                </c:pt>
                <c:pt idx="13">
                  <c:v>4.7939999999999996</c:v>
                </c:pt>
                <c:pt idx="14">
                  <c:v>4.4009999999999998</c:v>
                </c:pt>
                <c:pt idx="15">
                  <c:v>3.1469999999999998</c:v>
                </c:pt>
                <c:pt idx="16">
                  <c:v>2.4079999999999999</c:v>
                </c:pt>
                <c:pt idx="17">
                  <c:v>2.09</c:v>
                </c:pt>
                <c:pt idx="18">
                  <c:v>2.0129999999999999</c:v>
                </c:pt>
                <c:pt idx="19">
                  <c:v>2.1150000000000002</c:v>
                </c:pt>
                <c:pt idx="20">
                  <c:v>2.593</c:v>
                </c:pt>
                <c:pt idx="21">
                  <c:v>3.54</c:v>
                </c:pt>
                <c:pt idx="22">
                  <c:v>3.7759999999999998</c:v>
                </c:pt>
                <c:pt idx="23">
                  <c:v>3.915</c:v>
                </c:pt>
                <c:pt idx="24">
                  <c:v>5.0549999999999997</c:v>
                </c:pt>
                <c:pt idx="25">
                  <c:v>4.5599999999999996</c:v>
                </c:pt>
                <c:pt idx="26">
                  <c:v>2.0379999999999998</c:v>
                </c:pt>
                <c:pt idx="27">
                  <c:v>3.3250000000000002</c:v>
                </c:pt>
                <c:pt idx="28">
                  <c:v>2.3359999999999999</c:v>
                </c:pt>
                <c:pt idx="29">
                  <c:v>2.1779999999999999</c:v>
                </c:pt>
                <c:pt idx="30">
                  <c:v>2.2090000000000001</c:v>
                </c:pt>
                <c:pt idx="31">
                  <c:v>2.2869999999999999</c:v>
                </c:pt>
                <c:pt idx="32">
                  <c:v>2.3980000000000001</c:v>
                </c:pt>
                <c:pt idx="33">
                  <c:v>3.5489999999999999</c:v>
                </c:pt>
                <c:pt idx="34">
                  <c:v>4.5350000000000001</c:v>
                </c:pt>
                <c:pt idx="35">
                  <c:v>5.032</c:v>
                </c:pt>
                <c:pt idx="36">
                  <c:v>5.9290000000000003</c:v>
                </c:pt>
                <c:pt idx="37">
                  <c:v>4.5359999999999996</c:v>
                </c:pt>
                <c:pt idx="38">
                  <c:v>3.976</c:v>
                </c:pt>
                <c:pt idx="39">
                  <c:v>3.4689999999999999</c:v>
                </c:pt>
                <c:pt idx="40">
                  <c:v>2.73</c:v>
                </c:pt>
                <c:pt idx="41">
                  <c:v>2.258</c:v>
                </c:pt>
                <c:pt idx="42">
                  <c:v>2.4540000000000002</c:v>
                </c:pt>
                <c:pt idx="43">
                  <c:v>2.3079999999999998</c:v>
                </c:pt>
                <c:pt idx="44">
                  <c:v>2.7989999999999999</c:v>
                </c:pt>
                <c:pt idx="45">
                  <c:v>3.2469999999999999</c:v>
                </c:pt>
                <c:pt idx="46">
                  <c:v>4.3840000000000003</c:v>
                </c:pt>
                <c:pt idx="47">
                  <c:v>5.2380000000000004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4FB-4F1D-9AD0-BDD5FC234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41712"/>
        <c:axId val="237442272"/>
      </c:lineChart>
      <c:catAx>
        <c:axId val="237441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42272"/>
        <c:crosses val="autoZero"/>
        <c:auto val="1"/>
        <c:lblAlgn val="ctr"/>
        <c:lblOffset val="100"/>
        <c:noMultiLvlLbl val="0"/>
      </c:catAx>
      <c:valAx>
        <c:axId val="23744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4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'eurostat vs agsi data check'!$A$69:$B$69</c:f>
              <c:strCache>
                <c:ptCount val="2"/>
                <c:pt idx="0">
                  <c:v>France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check'!$C$69:$CT$69</c:f>
              <c:numCache>
                <c:formatCode>General</c:formatCode>
                <c:ptCount val="48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2E-3</c:v>
                </c:pt>
                <c:pt idx="5">
                  <c:v>1E-3</c:v>
                </c:pt>
                <c:pt idx="6">
                  <c:v>0</c:v>
                </c:pt>
                <c:pt idx="7">
                  <c:v>2E-3</c:v>
                </c:pt>
                <c:pt idx="8">
                  <c:v>1E-3</c:v>
                </c:pt>
                <c:pt idx="9">
                  <c:v>2E-3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2E-3</c:v>
                </c:pt>
                <c:pt idx="14">
                  <c:v>3.0000000000000001E-3</c:v>
                </c:pt>
                <c:pt idx="15">
                  <c:v>2E-3</c:v>
                </c:pt>
                <c:pt idx="16">
                  <c:v>2E-3</c:v>
                </c:pt>
                <c:pt idx="17">
                  <c:v>2E-3</c:v>
                </c:pt>
                <c:pt idx="18">
                  <c:v>2E-3</c:v>
                </c:pt>
                <c:pt idx="19">
                  <c:v>1E-3</c:v>
                </c:pt>
                <c:pt idx="20">
                  <c:v>2E-3</c:v>
                </c:pt>
                <c:pt idx="21">
                  <c:v>2E-3</c:v>
                </c:pt>
                <c:pt idx="22">
                  <c:v>1E-3</c:v>
                </c:pt>
                <c:pt idx="23">
                  <c:v>1E-3</c:v>
                </c:pt>
                <c:pt idx="24">
                  <c:v>3.0000000000000001E-3</c:v>
                </c:pt>
                <c:pt idx="25">
                  <c:v>3.0000000000000001E-3</c:v>
                </c:pt>
                <c:pt idx="26">
                  <c:v>3.0000000000000001E-3</c:v>
                </c:pt>
                <c:pt idx="27">
                  <c:v>2E-3</c:v>
                </c:pt>
                <c:pt idx="28">
                  <c:v>3.0000000000000001E-3</c:v>
                </c:pt>
                <c:pt idx="29">
                  <c:v>3.0000000000000001E-3</c:v>
                </c:pt>
                <c:pt idx="30">
                  <c:v>3.0000000000000001E-3</c:v>
                </c:pt>
                <c:pt idx="31">
                  <c:v>3.0000000000000001E-3</c:v>
                </c:pt>
                <c:pt idx="32">
                  <c:v>3.0000000000000001E-3</c:v>
                </c:pt>
                <c:pt idx="33">
                  <c:v>4.0000000000000001E-3</c:v>
                </c:pt>
                <c:pt idx="34">
                  <c:v>4.0000000000000001E-3</c:v>
                </c:pt>
                <c:pt idx="35">
                  <c:v>4.0000000000000001E-3</c:v>
                </c:pt>
                <c:pt idx="36">
                  <c:v>4.0000000000000001E-3</c:v>
                </c:pt>
                <c:pt idx="37">
                  <c:v>4.0000000000000001E-3</c:v>
                </c:pt>
                <c:pt idx="38">
                  <c:v>5.0000000000000001E-3</c:v>
                </c:pt>
                <c:pt idx="39">
                  <c:v>4.0000000000000001E-3</c:v>
                </c:pt>
                <c:pt idx="40">
                  <c:v>4.0000000000000001E-3</c:v>
                </c:pt>
                <c:pt idx="41">
                  <c:v>4.0000000000000001E-3</c:v>
                </c:pt>
                <c:pt idx="42">
                  <c:v>4.0000000000000001E-3</c:v>
                </c:pt>
                <c:pt idx="43">
                  <c:v>4.0000000000000001E-3</c:v>
                </c:pt>
                <c:pt idx="44">
                  <c:v>4.0000000000000001E-3</c:v>
                </c:pt>
                <c:pt idx="45">
                  <c:v>5.0000000000000001E-3</c:v>
                </c:pt>
                <c:pt idx="46">
                  <c:v>4.0000000000000001E-3</c:v>
                </c:pt>
                <c:pt idx="47">
                  <c:v>5.0000000000000001E-3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1B-436E-AFDC-5A9100A56D07}"/>
            </c:ext>
          </c:extLst>
        </c:ser>
        <c:ser>
          <c:idx val="2"/>
          <c:order val="2"/>
          <c:tx>
            <c:strRef>
              <c:f>'eurostat vs agsi data check'!$A$71:$B$71</c:f>
              <c:strCache>
                <c:ptCount val="2"/>
                <c:pt idx="0">
                  <c:v>France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check'!$C$71:$CT$71</c:f>
              <c:numCache>
                <c:formatCode>General</c:formatCode>
                <c:ptCount val="48"/>
                <c:pt idx="0">
                  <c:v>3.8109999999999999</c:v>
                </c:pt>
                <c:pt idx="1">
                  <c:v>2.762</c:v>
                </c:pt>
                <c:pt idx="2">
                  <c:v>3.4009999999999998</c:v>
                </c:pt>
                <c:pt idx="3">
                  <c:v>3.3859999999999997</c:v>
                </c:pt>
                <c:pt idx="4">
                  <c:v>3.5180000000000002</c:v>
                </c:pt>
                <c:pt idx="5">
                  <c:v>3.0569999999999999</c:v>
                </c:pt>
                <c:pt idx="6">
                  <c:v>3.3039999999999998</c:v>
                </c:pt>
                <c:pt idx="7">
                  <c:v>2.9350000000000001</c:v>
                </c:pt>
                <c:pt idx="8">
                  <c:v>2.4130000000000003</c:v>
                </c:pt>
                <c:pt idx="9">
                  <c:v>2.9820000000000002</c:v>
                </c:pt>
                <c:pt idx="10">
                  <c:v>3.1310000000000002</c:v>
                </c:pt>
                <c:pt idx="11">
                  <c:v>3.3560000000000003</c:v>
                </c:pt>
                <c:pt idx="12">
                  <c:v>3.109</c:v>
                </c:pt>
                <c:pt idx="13">
                  <c:v>3.0529999999999999</c:v>
                </c:pt>
                <c:pt idx="14">
                  <c:v>3.6320000000000001</c:v>
                </c:pt>
                <c:pt idx="15">
                  <c:v>3.4180000000000001</c:v>
                </c:pt>
                <c:pt idx="16">
                  <c:v>3.2270000000000003</c:v>
                </c:pt>
                <c:pt idx="17">
                  <c:v>3.0989999999999998</c:v>
                </c:pt>
                <c:pt idx="18">
                  <c:v>3.718</c:v>
                </c:pt>
                <c:pt idx="19">
                  <c:v>3.234</c:v>
                </c:pt>
                <c:pt idx="20">
                  <c:v>3.0620000000000003</c:v>
                </c:pt>
                <c:pt idx="21">
                  <c:v>3.62</c:v>
                </c:pt>
                <c:pt idx="22">
                  <c:v>2.8440000000000003</c:v>
                </c:pt>
                <c:pt idx="23">
                  <c:v>3.2269999999999999</c:v>
                </c:pt>
                <c:pt idx="24">
                  <c:v>3.258</c:v>
                </c:pt>
                <c:pt idx="25">
                  <c:v>3.1970000000000001</c:v>
                </c:pt>
                <c:pt idx="26">
                  <c:v>3.722</c:v>
                </c:pt>
                <c:pt idx="27">
                  <c:v>3.9229999999999996</c:v>
                </c:pt>
                <c:pt idx="28">
                  <c:v>3.7709999999999999</c:v>
                </c:pt>
                <c:pt idx="29">
                  <c:v>3.0470000000000002</c:v>
                </c:pt>
                <c:pt idx="30">
                  <c:v>3.5420000000000003</c:v>
                </c:pt>
                <c:pt idx="31">
                  <c:v>3.3529999999999998</c:v>
                </c:pt>
                <c:pt idx="32">
                  <c:v>3.0309999999999997</c:v>
                </c:pt>
                <c:pt idx="33">
                  <c:v>3.9669999999999996</c:v>
                </c:pt>
                <c:pt idx="34">
                  <c:v>3.8780000000000001</c:v>
                </c:pt>
                <c:pt idx="35">
                  <c:v>4.0380000000000003</c:v>
                </c:pt>
                <c:pt idx="36">
                  <c:v>4.0579999999999998</c:v>
                </c:pt>
                <c:pt idx="37">
                  <c:v>3.6139999999999999</c:v>
                </c:pt>
                <c:pt idx="38">
                  <c:v>3.6030000000000002</c:v>
                </c:pt>
                <c:pt idx="39">
                  <c:v>3.8530000000000002</c:v>
                </c:pt>
                <c:pt idx="40">
                  <c:v>3.423</c:v>
                </c:pt>
                <c:pt idx="41">
                  <c:v>2.581</c:v>
                </c:pt>
                <c:pt idx="42">
                  <c:v>3.26</c:v>
                </c:pt>
                <c:pt idx="43">
                  <c:v>3.113</c:v>
                </c:pt>
                <c:pt idx="44">
                  <c:v>2.742</c:v>
                </c:pt>
                <c:pt idx="45">
                  <c:v>3.4930000000000003</c:v>
                </c:pt>
                <c:pt idx="46">
                  <c:v>4.1339999999999995</c:v>
                </c:pt>
                <c:pt idx="47">
                  <c:v>4.3479999999999999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1B-436E-AFDC-5A9100A56D07}"/>
            </c:ext>
          </c:extLst>
        </c:ser>
        <c:ser>
          <c:idx val="8"/>
          <c:order val="8"/>
          <c:tx>
            <c:strRef>
              <c:f>'eurostat vs agsi data check'!$A$77:$B$77</c:f>
              <c:strCache>
                <c:ptCount val="2"/>
                <c:pt idx="0">
                  <c:v>France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check'!$C$77:$CT$77</c:f>
              <c:numCache>
                <c:formatCode>General</c:formatCode>
                <c:ptCount val="48"/>
                <c:pt idx="0">
                  <c:v>1.2529999999999999</c:v>
                </c:pt>
                <c:pt idx="1">
                  <c:v>1.845</c:v>
                </c:pt>
                <c:pt idx="2">
                  <c:v>0.57999999999999996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0.6</c:v>
                </c:pt>
                <c:pt idx="11">
                  <c:v>2.0859999999999999</c:v>
                </c:pt>
                <c:pt idx="12">
                  <c:v>2.7789999999999999</c:v>
                </c:pt>
                <c:pt idx="13">
                  <c:v>2.4620000000000002</c:v>
                </c:pt>
                <c:pt idx="14">
                  <c:v>0.99099999999999999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1.2270000000000001</c:v>
                </c:pt>
                <c:pt idx="23">
                  <c:v>1.2290000000000001</c:v>
                </c:pt>
                <c:pt idx="24">
                  <c:v>2.21</c:v>
                </c:pt>
                <c:pt idx="25">
                  <c:v>1.6559999999999999</c:v>
                </c:pt>
                <c:pt idx="26">
                  <c:v>1.242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1.256</c:v>
                </c:pt>
                <c:pt idx="35">
                  <c:v>2.1339999999999999</c:v>
                </c:pt>
                <c:pt idx="36">
                  <c:v>3.0350000000000001</c:v>
                </c:pt>
                <c:pt idx="37">
                  <c:v>1.2310000000000001</c:v>
                </c:pt>
                <c:pt idx="38">
                  <c:v>0.64200000000000002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1.0640000000000001</c:v>
                </c:pt>
                <c:pt idx="47">
                  <c:v>1.6879999999999999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1B-436E-AFDC-5A9100A56D07}"/>
            </c:ext>
          </c:extLst>
        </c:ser>
        <c:ser>
          <c:idx val="9"/>
          <c:order val="9"/>
          <c:tx>
            <c:strRef>
              <c:f>'eurostat vs agsi data check'!$A$78:$B$78</c:f>
              <c:strCache>
                <c:ptCount val="2"/>
                <c:pt idx="0">
                  <c:v>France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check'!$C$78:$CT$78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-0.80100000000000005</c:v>
                </c:pt>
                <c:pt idx="4">
                  <c:v>-1.38</c:v>
                </c:pt>
                <c:pt idx="5">
                  <c:v>-1.399</c:v>
                </c:pt>
                <c:pt idx="6">
                  <c:v>-1.7210000000000001</c:v>
                </c:pt>
                <c:pt idx="7">
                  <c:v>-1.4419999999999999</c:v>
                </c:pt>
                <c:pt idx="8">
                  <c:v>-0.63800000000000001</c:v>
                </c:pt>
                <c:pt idx="9">
                  <c:v>-0.32200000000000001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-0.46100000000000002</c:v>
                </c:pt>
                <c:pt idx="16">
                  <c:v>-1.2070000000000001</c:v>
                </c:pt>
                <c:pt idx="17">
                  <c:v>-1.417</c:v>
                </c:pt>
                <c:pt idx="18">
                  <c:v>-2.0710000000000002</c:v>
                </c:pt>
                <c:pt idx="19">
                  <c:v>-1.7749999999999999</c:v>
                </c:pt>
                <c:pt idx="20">
                  <c:v>-1.127</c:v>
                </c:pt>
                <c:pt idx="21">
                  <c:v>-0.14399999999999999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-0.51200000000000001</c:v>
                </c:pt>
                <c:pt idx="28">
                  <c:v>-1.5329999999999999</c:v>
                </c:pt>
                <c:pt idx="29">
                  <c:v>-1.179</c:v>
                </c:pt>
                <c:pt idx="30">
                  <c:v>-1.8620000000000001</c:v>
                </c:pt>
                <c:pt idx="31">
                  <c:v>-1.7509999999999999</c:v>
                </c:pt>
                <c:pt idx="32">
                  <c:v>-0.94899999999999995</c:v>
                </c:pt>
                <c:pt idx="33">
                  <c:v>-0.315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-0.71299999999999997</c:v>
                </c:pt>
                <c:pt idx="40">
                  <c:v>-1.1279999999999999</c:v>
                </c:pt>
                <c:pt idx="41">
                  <c:v>-0.90600000000000003</c:v>
                </c:pt>
                <c:pt idx="42">
                  <c:v>-1.518</c:v>
                </c:pt>
                <c:pt idx="43">
                  <c:v>-1.5429999999999999</c:v>
                </c:pt>
                <c:pt idx="44">
                  <c:v>-0.48699999999999999</c:v>
                </c:pt>
                <c:pt idx="45">
                  <c:v>-0.30499999999999999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1B-436E-AFDC-5A9100A56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450112"/>
        <c:axId val="237450672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check'!$A$70:$B$70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check'!$C$70:$CT$70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D91B-436E-AFDC-5A9100A56D07}"/>
                  </c:ext>
                </c:extLst>
              </c15:ser>
            </c15:filteredAreaSeries>
            <c15:filteredArea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check'!$A$73:$B$73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check'!$C$73:$CT$73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1.6757216981132073</c:v>
                      </c:pt>
                      <c:pt idx="1">
                        <c:v>2.0167028301886796</c:v>
                      </c:pt>
                      <c:pt idx="2">
                        <c:v>1.1598849056603775</c:v>
                      </c:pt>
                      <c:pt idx="3">
                        <c:v>0.24020000000000002</c:v>
                      </c:pt>
                      <c:pt idx="4">
                        <c:v>8.663301886792453E-2</c:v>
                      </c:pt>
                      <c:pt idx="5">
                        <c:v>5.7768867924528303E-2</c:v>
                      </c:pt>
                      <c:pt idx="6">
                        <c:v>7.2950000000000001E-2</c:v>
                      </c:pt>
                      <c:pt idx="7">
                        <c:v>0.13819339622641511</c:v>
                      </c:pt>
                      <c:pt idx="8">
                        <c:v>0.29414716981132072</c:v>
                      </c:pt>
                      <c:pt idx="9">
                        <c:v>0.41579339622641509</c:v>
                      </c:pt>
                      <c:pt idx="10">
                        <c:v>0.98320849056603776</c:v>
                      </c:pt>
                      <c:pt idx="11">
                        <c:v>2.379132075471698</c:v>
                      </c:pt>
                      <c:pt idx="12">
                        <c:v>3.0160669811320759</c:v>
                      </c:pt>
                      <c:pt idx="13">
                        <c:v>2.7878641509433963</c:v>
                      </c:pt>
                      <c:pt idx="14">
                        <c:v>1.3935292452830188</c:v>
                      </c:pt>
                      <c:pt idx="15">
                        <c:v>0.19410566037735849</c:v>
                      </c:pt>
                      <c:pt idx="16">
                        <c:v>4.1580188679245275E-2</c:v>
                      </c:pt>
                      <c:pt idx="17">
                        <c:v>3.1582075471698112E-2</c:v>
                      </c:pt>
                      <c:pt idx="18">
                        <c:v>2.2304716981132081E-2</c:v>
                      </c:pt>
                      <c:pt idx="19">
                        <c:v>2.8455660377358489E-2</c:v>
                      </c:pt>
                      <c:pt idx="20">
                        <c:v>9.6160377358490562E-2</c:v>
                      </c:pt>
                      <c:pt idx="21">
                        <c:v>0.54404622641509437</c:v>
                      </c:pt>
                      <c:pt idx="22">
                        <c:v>1.5490462264150944</c:v>
                      </c:pt>
                      <c:pt idx="23">
                        <c:v>1.6809009433962265</c:v>
                      </c:pt>
                      <c:pt idx="24">
                        <c:v>2.5566330188679243</c:v>
                      </c:pt>
                      <c:pt idx="25">
                        <c:v>1.9617471698113207</c:v>
                      </c:pt>
                      <c:pt idx="26">
                        <c:v>1.5524311320754716</c:v>
                      </c:pt>
                      <c:pt idx="27">
                        <c:v>0.35179905660377359</c:v>
                      </c:pt>
                      <c:pt idx="28">
                        <c:v>0.16994905660377357</c:v>
                      </c:pt>
                      <c:pt idx="29">
                        <c:v>7.9874528301886794E-2</c:v>
                      </c:pt>
                      <c:pt idx="30">
                        <c:v>5.4422641509433968E-2</c:v>
                      </c:pt>
                      <c:pt idx="31">
                        <c:v>7.8627358490566013E-2</c:v>
                      </c:pt>
                      <c:pt idx="32">
                        <c:v>0.18368490566037737</c:v>
                      </c:pt>
                      <c:pt idx="33">
                        <c:v>0.38885188679245292</c:v>
                      </c:pt>
                      <c:pt idx="34">
                        <c:v>1.4444830188679247</c:v>
                      </c:pt>
                      <c:pt idx="35">
                        <c:v>2.351266981132075</c:v>
                      </c:pt>
                      <c:pt idx="36">
                        <c:v>3.3125283018867924</c:v>
                      </c:pt>
                      <c:pt idx="37">
                        <c:v>1.5489858490566037</c:v>
                      </c:pt>
                      <c:pt idx="38">
                        <c:v>1.1717462264150946</c:v>
                      </c:pt>
                      <c:pt idx="39">
                        <c:v>0.19884150943396225</c:v>
                      </c:pt>
                      <c:pt idx="40">
                        <c:v>0.11597830188679244</c:v>
                      </c:pt>
                      <c:pt idx="41">
                        <c:v>0.22849339622641507</c:v>
                      </c:pt>
                      <c:pt idx="42">
                        <c:v>0.1129075471698113</c:v>
                      </c:pt>
                      <c:pt idx="43">
                        <c:v>9.3798113207547176E-2</c:v>
                      </c:pt>
                      <c:pt idx="44">
                        <c:v>0.21073962264150939</c:v>
                      </c:pt>
                      <c:pt idx="45">
                        <c:v>0.21441792452830188</c:v>
                      </c:pt>
                      <c:pt idx="46">
                        <c:v>1.2413509433962269</c:v>
                      </c:pt>
                      <c:pt idx="47">
                        <c:v>1.9708094339622639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91B-436E-AFDC-5A9100A56D07}"/>
                  </c:ext>
                </c:extLst>
              </c15:ser>
            </c15:filteredAreaSeries>
            <c15:filteredArea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check'!$A$74:$B$74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check'!$C$74:$CT$74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0.26492830188679245</c:v>
                      </c:pt>
                      <c:pt idx="1">
                        <c:v>6.8946226415094333E-2</c:v>
                      </c:pt>
                      <c:pt idx="2">
                        <c:v>0.5239896226415095</c:v>
                      </c:pt>
                      <c:pt idx="3">
                        <c:v>1.0968830188679242</c:v>
                      </c:pt>
                      <c:pt idx="4">
                        <c:v>1.5505650943396228</c:v>
                      </c:pt>
                      <c:pt idx="5">
                        <c:v>1.643998113207547</c:v>
                      </c:pt>
                      <c:pt idx="6">
                        <c:v>1.8951056603773579</c:v>
                      </c:pt>
                      <c:pt idx="7">
                        <c:v>1.776111320754717</c:v>
                      </c:pt>
                      <c:pt idx="8">
                        <c:v>1.0185830188679244</c:v>
                      </c:pt>
                      <c:pt idx="9">
                        <c:v>0.86866132075471703</c:v>
                      </c:pt>
                      <c:pt idx="10">
                        <c:v>0.17491226415094341</c:v>
                      </c:pt>
                      <c:pt idx="11">
                        <c:v>0.10537075471698114</c:v>
                      </c:pt>
                      <c:pt idx="12">
                        <c:v>5.0738679245283025E-2</c:v>
                      </c:pt>
                      <c:pt idx="13">
                        <c:v>8.4794339622641504E-2</c:v>
                      </c:pt>
                      <c:pt idx="14">
                        <c:v>0.26958113207547169</c:v>
                      </c:pt>
                      <c:pt idx="15">
                        <c:v>0.70084245283018864</c:v>
                      </c:pt>
                      <c:pt idx="16">
                        <c:v>1.3092556603773586</c:v>
                      </c:pt>
                      <c:pt idx="17">
                        <c:v>1.5848094339622645</c:v>
                      </c:pt>
                      <c:pt idx="18">
                        <c:v>2.248939622641509</c:v>
                      </c:pt>
                      <c:pt idx="19">
                        <c:v>2.049352830188679</c:v>
                      </c:pt>
                      <c:pt idx="20">
                        <c:v>1.3055660377358493</c:v>
                      </c:pt>
                      <c:pt idx="21">
                        <c:v>0.74098962264150958</c:v>
                      </c:pt>
                      <c:pt idx="22">
                        <c:v>0.24575849056603774</c:v>
                      </c:pt>
                      <c:pt idx="23">
                        <c:v>0.26337830188679234</c:v>
                      </c:pt>
                      <c:pt idx="24">
                        <c:v>0.14025188679245285</c:v>
                      </c:pt>
                      <c:pt idx="25">
                        <c:v>0.10652075471698112</c:v>
                      </c:pt>
                      <c:pt idx="26">
                        <c:v>0.20191603773584904</c:v>
                      </c:pt>
                      <c:pt idx="27">
                        <c:v>0.92136320754717005</c:v>
                      </c:pt>
                      <c:pt idx="28">
                        <c:v>1.8397566037735846</c:v>
                      </c:pt>
                      <c:pt idx="29">
                        <c:v>1.462693396226415</c:v>
                      </c:pt>
                      <c:pt idx="30">
                        <c:v>2.0339716981132079</c:v>
                      </c:pt>
                      <c:pt idx="31">
                        <c:v>1.9908084905660384</c:v>
                      </c:pt>
                      <c:pt idx="32">
                        <c:v>1.2277801886792454</c:v>
                      </c:pt>
                      <c:pt idx="33">
                        <c:v>0.72829905660377348</c:v>
                      </c:pt>
                      <c:pt idx="34">
                        <c:v>0.1144754716981132</c:v>
                      </c:pt>
                      <c:pt idx="35">
                        <c:v>2.7938679245283017E-2</c:v>
                      </c:pt>
                      <c:pt idx="36">
                        <c:v>2.5386792452830188E-2</c:v>
                      </c:pt>
                      <c:pt idx="37">
                        <c:v>0.18960754716981129</c:v>
                      </c:pt>
                      <c:pt idx="38">
                        <c:v>0.46060377358490573</c:v>
                      </c:pt>
                      <c:pt idx="39">
                        <c:v>0.97227264150943393</c:v>
                      </c:pt>
                      <c:pt idx="40">
                        <c:v>1.3559745283018865</c:v>
                      </c:pt>
                      <c:pt idx="41">
                        <c:v>1.2199839622641511</c:v>
                      </c:pt>
                      <c:pt idx="42">
                        <c:v>1.7143632075471698</c:v>
                      </c:pt>
                      <c:pt idx="43">
                        <c:v>1.7925952830188678</c:v>
                      </c:pt>
                      <c:pt idx="44">
                        <c:v>0.74723867924528298</c:v>
                      </c:pt>
                      <c:pt idx="45">
                        <c:v>0.55577924528301881</c:v>
                      </c:pt>
                      <c:pt idx="46">
                        <c:v>8.8434905660377372E-2</c:v>
                      </c:pt>
                      <c:pt idx="47">
                        <c:v>0.13249339622641507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91B-436E-AFDC-5A9100A56D07}"/>
                  </c:ext>
                </c:extLst>
              </c15:ser>
            </c15:filteredAreaSeries>
            <c15:filteredArea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check'!$A$75:$B$75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check'!$C$75:$CT$75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1.4107933962264148</c:v>
                      </c:pt>
                      <c:pt idx="1">
                        <c:v>1.9477566037735852</c:v>
                      </c:pt>
                      <c:pt idx="2">
                        <c:v>0.635895283018868</c:v>
                      </c:pt>
                      <c:pt idx="3">
                        <c:v>-0.8566830188679242</c:v>
                      </c:pt>
                      <c:pt idx="4">
                        <c:v>-1.4639320754716982</c:v>
                      </c:pt>
                      <c:pt idx="5">
                        <c:v>-1.5862292452830187</c:v>
                      </c:pt>
                      <c:pt idx="6">
                        <c:v>-1.8221556603773579</c:v>
                      </c:pt>
                      <c:pt idx="7">
                        <c:v>-1.637917924528302</c:v>
                      </c:pt>
                      <c:pt idx="8">
                        <c:v>-0.72443584905660363</c:v>
                      </c:pt>
                      <c:pt idx="9">
                        <c:v>-0.45286792452830194</c:v>
                      </c:pt>
                      <c:pt idx="10">
                        <c:v>0.80829622641509435</c:v>
                      </c:pt>
                      <c:pt idx="11">
                        <c:v>2.2737613207547169</c:v>
                      </c:pt>
                      <c:pt idx="12">
                        <c:v>2.9653283018867929</c:v>
                      </c:pt>
                      <c:pt idx="13">
                        <c:v>2.7030698113207547</c:v>
                      </c:pt>
                      <c:pt idx="14">
                        <c:v>1.1239481132075471</c:v>
                      </c:pt>
                      <c:pt idx="15">
                        <c:v>-0.5067367924528301</c:v>
                      </c:pt>
                      <c:pt idx="16">
                        <c:v>-1.2676754716981133</c:v>
                      </c:pt>
                      <c:pt idx="17">
                        <c:v>-1.5532273584905663</c:v>
                      </c:pt>
                      <c:pt idx="18">
                        <c:v>-2.2266349056603771</c:v>
                      </c:pt>
                      <c:pt idx="19">
                        <c:v>-2.0208971698113203</c:v>
                      </c:pt>
                      <c:pt idx="20">
                        <c:v>-1.2094056603773589</c:v>
                      </c:pt>
                      <c:pt idx="21">
                        <c:v>-0.19694339622641521</c:v>
                      </c:pt>
                      <c:pt idx="22">
                        <c:v>1.3032877358490567</c:v>
                      </c:pt>
                      <c:pt idx="23">
                        <c:v>1.4175226415094342</c:v>
                      </c:pt>
                      <c:pt idx="24">
                        <c:v>2.4163811320754713</c:v>
                      </c:pt>
                      <c:pt idx="25">
                        <c:v>1.8552264150943396</c:v>
                      </c:pt>
                      <c:pt idx="26">
                        <c:v>1.3505150943396225</c:v>
                      </c:pt>
                      <c:pt idx="27">
                        <c:v>-0.56956415094339641</c:v>
                      </c:pt>
                      <c:pt idx="28">
                        <c:v>-1.6698075471698111</c:v>
                      </c:pt>
                      <c:pt idx="29">
                        <c:v>-1.3828188679245281</c:v>
                      </c:pt>
                      <c:pt idx="30">
                        <c:v>-1.9795490566037739</c:v>
                      </c:pt>
                      <c:pt idx="31">
                        <c:v>-1.9121811320754722</c:v>
                      </c:pt>
                      <c:pt idx="32">
                        <c:v>-1.0440952830188681</c:v>
                      </c:pt>
                      <c:pt idx="33">
                        <c:v>-0.33944716981132056</c:v>
                      </c:pt>
                      <c:pt idx="34">
                        <c:v>1.3300075471698116</c:v>
                      </c:pt>
                      <c:pt idx="35">
                        <c:v>2.3233283018867921</c:v>
                      </c:pt>
                      <c:pt idx="36">
                        <c:v>3.2871415094339622</c:v>
                      </c:pt>
                      <c:pt idx="37">
                        <c:v>1.3593783018867924</c:v>
                      </c:pt>
                      <c:pt idx="38">
                        <c:v>0.71114245283018884</c:v>
                      </c:pt>
                      <c:pt idx="39">
                        <c:v>-0.77343113207547165</c:v>
                      </c:pt>
                      <c:pt idx="40">
                        <c:v>-1.2399962264150941</c:v>
                      </c:pt>
                      <c:pt idx="41">
                        <c:v>-0.991490566037736</c:v>
                      </c:pt>
                      <c:pt idx="42">
                        <c:v>-1.6014556603773584</c:v>
                      </c:pt>
                      <c:pt idx="43">
                        <c:v>-1.6987971698113207</c:v>
                      </c:pt>
                      <c:pt idx="44">
                        <c:v>-0.53649905660377362</c:v>
                      </c:pt>
                      <c:pt idx="45">
                        <c:v>-0.34136132075471692</c:v>
                      </c:pt>
                      <c:pt idx="46">
                        <c:v>1.1529160377358494</c:v>
                      </c:pt>
                      <c:pt idx="47">
                        <c:v>1.838316037735849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91B-436E-AFDC-5A9100A56D07}"/>
                  </c:ext>
                </c:extLst>
              </c15:ser>
            </c15:filteredAreaSeries>
            <c15:filteredArea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check'!$A$76:$B$76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check'!$C$76:$CT$76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1.2529999999999999</c:v>
                      </c:pt>
                      <c:pt idx="1">
                        <c:v>1.845</c:v>
                      </c:pt>
                      <c:pt idx="2">
                        <c:v>0.57999999999999996</c:v>
                      </c:pt>
                      <c:pt idx="3">
                        <c:v>-0.80100000000000005</c:v>
                      </c:pt>
                      <c:pt idx="4">
                        <c:v>-1.38</c:v>
                      </c:pt>
                      <c:pt idx="5">
                        <c:v>-1.399</c:v>
                      </c:pt>
                      <c:pt idx="6">
                        <c:v>-1.7210000000000001</c:v>
                      </c:pt>
                      <c:pt idx="7">
                        <c:v>-1.4419999999999999</c:v>
                      </c:pt>
                      <c:pt idx="8">
                        <c:v>-0.63800000000000001</c:v>
                      </c:pt>
                      <c:pt idx="9">
                        <c:v>-0.32200000000000001</c:v>
                      </c:pt>
                      <c:pt idx="10">
                        <c:v>0.6</c:v>
                      </c:pt>
                      <c:pt idx="11">
                        <c:v>2.0859999999999999</c:v>
                      </c:pt>
                      <c:pt idx="12">
                        <c:v>2.7789999999999999</c:v>
                      </c:pt>
                      <c:pt idx="13">
                        <c:v>2.4620000000000002</c:v>
                      </c:pt>
                      <c:pt idx="14">
                        <c:v>0.99099999999999999</c:v>
                      </c:pt>
                      <c:pt idx="15">
                        <c:v>-0.46100000000000002</c:v>
                      </c:pt>
                      <c:pt idx="16">
                        <c:v>-1.2070000000000001</c:v>
                      </c:pt>
                      <c:pt idx="17">
                        <c:v>-1.417</c:v>
                      </c:pt>
                      <c:pt idx="18">
                        <c:v>-2.0710000000000002</c:v>
                      </c:pt>
                      <c:pt idx="19">
                        <c:v>-1.7749999999999999</c:v>
                      </c:pt>
                      <c:pt idx="20">
                        <c:v>-1.127</c:v>
                      </c:pt>
                      <c:pt idx="21">
                        <c:v>-0.14399999999999999</c:v>
                      </c:pt>
                      <c:pt idx="22">
                        <c:v>1.2270000000000001</c:v>
                      </c:pt>
                      <c:pt idx="23">
                        <c:v>1.2290000000000001</c:v>
                      </c:pt>
                      <c:pt idx="24">
                        <c:v>2.21</c:v>
                      </c:pt>
                      <c:pt idx="25">
                        <c:v>1.6559999999999999</c:v>
                      </c:pt>
                      <c:pt idx="26">
                        <c:v>1.242</c:v>
                      </c:pt>
                      <c:pt idx="27">
                        <c:v>-0.51200000000000001</c:v>
                      </c:pt>
                      <c:pt idx="28">
                        <c:v>-1.5329999999999999</c:v>
                      </c:pt>
                      <c:pt idx="29">
                        <c:v>-1.179</c:v>
                      </c:pt>
                      <c:pt idx="30">
                        <c:v>-1.8620000000000001</c:v>
                      </c:pt>
                      <c:pt idx="31">
                        <c:v>-1.7509999999999999</c:v>
                      </c:pt>
                      <c:pt idx="32">
                        <c:v>-0.94899999999999995</c:v>
                      </c:pt>
                      <c:pt idx="33">
                        <c:v>-0.315</c:v>
                      </c:pt>
                      <c:pt idx="34">
                        <c:v>1.256</c:v>
                      </c:pt>
                      <c:pt idx="35">
                        <c:v>2.1339999999999999</c:v>
                      </c:pt>
                      <c:pt idx="36">
                        <c:v>3.0350000000000001</c:v>
                      </c:pt>
                      <c:pt idx="37">
                        <c:v>1.2310000000000001</c:v>
                      </c:pt>
                      <c:pt idx="38">
                        <c:v>0.64200000000000002</c:v>
                      </c:pt>
                      <c:pt idx="39">
                        <c:v>-0.71299999999999997</c:v>
                      </c:pt>
                      <c:pt idx="40">
                        <c:v>-1.1279999999999999</c:v>
                      </c:pt>
                      <c:pt idx="41">
                        <c:v>-0.90600000000000003</c:v>
                      </c:pt>
                      <c:pt idx="42">
                        <c:v>-1.518</c:v>
                      </c:pt>
                      <c:pt idx="43">
                        <c:v>-1.5429999999999999</c:v>
                      </c:pt>
                      <c:pt idx="44">
                        <c:v>-0.48699999999999999</c:v>
                      </c:pt>
                      <c:pt idx="45">
                        <c:v>-0.30499999999999999</c:v>
                      </c:pt>
                      <c:pt idx="46">
                        <c:v>1.0640000000000001</c:v>
                      </c:pt>
                      <c:pt idx="47">
                        <c:v>1.6879999999999999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91B-436E-AFDC-5A9100A56D07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3"/>
          <c:order val="3"/>
          <c:tx>
            <c:strRef>
              <c:f>'eurostat vs agsi data check'!$A$72:$B$72</c:f>
              <c:strCache>
                <c:ptCount val="2"/>
                <c:pt idx="0">
                  <c:v>France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check'!$C$72:$CT$72</c:f>
              <c:numCache>
                <c:formatCode>General</c:formatCode>
                <c:ptCount val="48"/>
                <c:pt idx="0">
                  <c:v>5.0650000000000004</c:v>
                </c:pt>
                <c:pt idx="1">
                  <c:v>4.6079999999999997</c:v>
                </c:pt>
                <c:pt idx="2">
                  <c:v>3.9820000000000002</c:v>
                </c:pt>
                <c:pt idx="3">
                  <c:v>2.5859999999999999</c:v>
                </c:pt>
                <c:pt idx="4">
                  <c:v>2.14</c:v>
                </c:pt>
                <c:pt idx="5">
                  <c:v>1.659</c:v>
                </c:pt>
                <c:pt idx="6">
                  <c:v>1.583</c:v>
                </c:pt>
                <c:pt idx="7">
                  <c:v>1.4950000000000001</c:v>
                </c:pt>
                <c:pt idx="8">
                  <c:v>1.776</c:v>
                </c:pt>
                <c:pt idx="9">
                  <c:v>2.6619999999999999</c:v>
                </c:pt>
                <c:pt idx="10">
                  <c:v>3.7320000000000002</c:v>
                </c:pt>
                <c:pt idx="11">
                  <c:v>5.4429999999999996</c:v>
                </c:pt>
                <c:pt idx="12">
                  <c:v>5.8890000000000002</c:v>
                </c:pt>
                <c:pt idx="13">
                  <c:v>5.5170000000000003</c:v>
                </c:pt>
                <c:pt idx="14">
                  <c:v>4.6260000000000003</c:v>
                </c:pt>
                <c:pt idx="15">
                  <c:v>2.9590000000000001</c:v>
                </c:pt>
                <c:pt idx="16">
                  <c:v>2.0219999999999998</c:v>
                </c:pt>
                <c:pt idx="17">
                  <c:v>1.6839999999999999</c:v>
                </c:pt>
                <c:pt idx="18">
                  <c:v>1.649</c:v>
                </c:pt>
                <c:pt idx="19">
                  <c:v>1.46</c:v>
                </c:pt>
                <c:pt idx="20">
                  <c:v>1.9370000000000001</c:v>
                </c:pt>
                <c:pt idx="21">
                  <c:v>3.4780000000000002</c:v>
                </c:pt>
                <c:pt idx="22">
                  <c:v>4.0720000000000001</c:v>
                </c:pt>
                <c:pt idx="23">
                  <c:v>4.4569999999999999</c:v>
                </c:pt>
                <c:pt idx="24">
                  <c:v>5.4710000000000001</c:v>
                </c:pt>
                <c:pt idx="25">
                  <c:v>4.8559999999999999</c:v>
                </c:pt>
                <c:pt idx="26">
                  <c:v>4.9669999999999996</c:v>
                </c:pt>
                <c:pt idx="27">
                  <c:v>3.4129999999999998</c:v>
                </c:pt>
                <c:pt idx="28">
                  <c:v>2.2410000000000001</c:v>
                </c:pt>
                <c:pt idx="29">
                  <c:v>1.871</c:v>
                </c:pt>
                <c:pt idx="30">
                  <c:v>1.6830000000000001</c:v>
                </c:pt>
                <c:pt idx="31">
                  <c:v>1.605</c:v>
                </c:pt>
                <c:pt idx="32">
                  <c:v>2.085</c:v>
                </c:pt>
                <c:pt idx="33">
                  <c:v>3.6560000000000001</c:v>
                </c:pt>
                <c:pt idx="34">
                  <c:v>5.1379999999999999</c:v>
                </c:pt>
                <c:pt idx="35">
                  <c:v>6.1760000000000002</c:v>
                </c:pt>
                <c:pt idx="36">
                  <c:v>7.0970000000000004</c:v>
                </c:pt>
                <c:pt idx="37">
                  <c:v>4.8490000000000002</c:v>
                </c:pt>
                <c:pt idx="38">
                  <c:v>4.25</c:v>
                </c:pt>
                <c:pt idx="39">
                  <c:v>3.1440000000000001</c:v>
                </c:pt>
                <c:pt idx="40">
                  <c:v>2.2989999999999999</c:v>
                </c:pt>
                <c:pt idx="41">
                  <c:v>1.679</c:v>
                </c:pt>
                <c:pt idx="42">
                  <c:v>1.746</c:v>
                </c:pt>
                <c:pt idx="43">
                  <c:v>1.5740000000000001</c:v>
                </c:pt>
                <c:pt idx="44">
                  <c:v>2.2589999999999999</c:v>
                </c:pt>
                <c:pt idx="45">
                  <c:v>3.1930000000000001</c:v>
                </c:pt>
                <c:pt idx="46">
                  <c:v>5.202</c:v>
                </c:pt>
                <c:pt idx="47">
                  <c:v>6.0410000000000004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1B-436E-AFDC-5A9100A56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50112"/>
        <c:axId val="237450672"/>
      </c:lineChart>
      <c:catAx>
        <c:axId val="237450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50672"/>
        <c:crosses val="autoZero"/>
        <c:auto val="1"/>
        <c:lblAlgn val="ctr"/>
        <c:lblOffset val="100"/>
        <c:noMultiLvlLbl val="0"/>
      </c:catAx>
      <c:valAx>
        <c:axId val="23745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50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Italy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'eurostat vs agsi data check'!$A$85:$B$85</c:f>
              <c:strCache>
                <c:ptCount val="2"/>
                <c:pt idx="0">
                  <c:v>Italy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check'!$C$85:$CT$85</c:f>
              <c:numCache>
                <c:formatCode>General</c:formatCode>
                <c:ptCount val="48"/>
                <c:pt idx="0">
                  <c:v>0.60799999999999998</c:v>
                </c:pt>
                <c:pt idx="1">
                  <c:v>0.55600000000000005</c:v>
                </c:pt>
                <c:pt idx="2">
                  <c:v>0.60499999999999998</c:v>
                </c:pt>
                <c:pt idx="3">
                  <c:v>0.59099999999999997</c:v>
                </c:pt>
                <c:pt idx="4">
                  <c:v>0.61299999999999999</c:v>
                </c:pt>
                <c:pt idx="5">
                  <c:v>0.57699999999999996</c:v>
                </c:pt>
                <c:pt idx="6">
                  <c:v>0.61199999999999999</c:v>
                </c:pt>
                <c:pt idx="7">
                  <c:v>0.61599999999999999</c:v>
                </c:pt>
                <c:pt idx="8">
                  <c:v>0.55600000000000005</c:v>
                </c:pt>
                <c:pt idx="9">
                  <c:v>0.60499999999999998</c:v>
                </c:pt>
                <c:pt idx="10">
                  <c:v>0.59599999999999997</c:v>
                </c:pt>
                <c:pt idx="11">
                  <c:v>0.61199999999999999</c:v>
                </c:pt>
                <c:pt idx="12">
                  <c:v>0.58599999999999997</c:v>
                </c:pt>
                <c:pt idx="13">
                  <c:v>0.504</c:v>
                </c:pt>
                <c:pt idx="14">
                  <c:v>0.57399999999999995</c:v>
                </c:pt>
                <c:pt idx="15">
                  <c:v>0.56999999999999995</c:v>
                </c:pt>
                <c:pt idx="16">
                  <c:v>0.59099999999999997</c:v>
                </c:pt>
                <c:pt idx="17">
                  <c:v>0.56799999999999995</c:v>
                </c:pt>
                <c:pt idx="18">
                  <c:v>0.56299999999999994</c:v>
                </c:pt>
                <c:pt idx="19">
                  <c:v>0.57599999999999996</c:v>
                </c:pt>
                <c:pt idx="20">
                  <c:v>0.54900000000000004</c:v>
                </c:pt>
                <c:pt idx="21">
                  <c:v>0.57799999999999996</c:v>
                </c:pt>
                <c:pt idx="22">
                  <c:v>0.56100000000000005</c:v>
                </c:pt>
                <c:pt idx="23">
                  <c:v>0.55300000000000005</c:v>
                </c:pt>
                <c:pt idx="24">
                  <c:v>0.54200000000000004</c:v>
                </c:pt>
                <c:pt idx="25">
                  <c:v>0.48899999999999999</c:v>
                </c:pt>
                <c:pt idx="26">
                  <c:v>0.52900000000000003</c:v>
                </c:pt>
                <c:pt idx="27">
                  <c:v>0.40300000000000002</c:v>
                </c:pt>
                <c:pt idx="28">
                  <c:v>0.42399999999999999</c:v>
                </c:pt>
                <c:pt idx="29">
                  <c:v>0.40500000000000003</c:v>
                </c:pt>
                <c:pt idx="30">
                  <c:v>0.41699999999999998</c:v>
                </c:pt>
                <c:pt idx="31">
                  <c:v>0.46600000000000003</c:v>
                </c:pt>
                <c:pt idx="32">
                  <c:v>0.50800000000000001</c:v>
                </c:pt>
                <c:pt idx="33">
                  <c:v>0.54100000000000004</c:v>
                </c:pt>
                <c:pt idx="34">
                  <c:v>0.52500000000000002</c:v>
                </c:pt>
                <c:pt idx="35">
                  <c:v>0.53400000000000003</c:v>
                </c:pt>
                <c:pt idx="36">
                  <c:v>0.50900000000000001</c:v>
                </c:pt>
                <c:pt idx="37">
                  <c:v>0.47899999999999998</c:v>
                </c:pt>
                <c:pt idx="38">
                  <c:v>0.52100000000000002</c:v>
                </c:pt>
                <c:pt idx="39">
                  <c:v>0.45700000000000002</c:v>
                </c:pt>
                <c:pt idx="40">
                  <c:v>0.38300000000000001</c:v>
                </c:pt>
                <c:pt idx="41">
                  <c:v>0.36399999999999999</c:v>
                </c:pt>
                <c:pt idx="42">
                  <c:v>0.41299999999999998</c:v>
                </c:pt>
                <c:pt idx="43">
                  <c:v>0.496</c:v>
                </c:pt>
                <c:pt idx="44">
                  <c:v>0.48099999999999998</c:v>
                </c:pt>
                <c:pt idx="45">
                  <c:v>0.48499999999999999</c:v>
                </c:pt>
                <c:pt idx="46">
                  <c:v>0.47399999999999998</c:v>
                </c:pt>
                <c:pt idx="47">
                  <c:v>0.47799999999999998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7-4438-A61D-2A3C618C73F8}"/>
            </c:ext>
          </c:extLst>
        </c:ser>
        <c:ser>
          <c:idx val="2"/>
          <c:order val="2"/>
          <c:tx>
            <c:strRef>
              <c:f>'eurostat vs agsi data check'!$A$87:$B$87</c:f>
              <c:strCache>
                <c:ptCount val="2"/>
                <c:pt idx="0">
                  <c:v>Italy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check'!$C$87:$CT$87</c:f>
              <c:numCache>
                <c:formatCode>General</c:formatCode>
                <c:ptCount val="48"/>
                <c:pt idx="0">
                  <c:v>5.5139999999999993</c:v>
                </c:pt>
                <c:pt idx="1">
                  <c:v>4.6159999999999997</c:v>
                </c:pt>
                <c:pt idx="2">
                  <c:v>4.5140000000000002</c:v>
                </c:pt>
                <c:pt idx="3">
                  <c:v>4.6689999999999996</c:v>
                </c:pt>
                <c:pt idx="4">
                  <c:v>5.2080000000000002</c:v>
                </c:pt>
                <c:pt idx="5">
                  <c:v>4.8959999999999999</c:v>
                </c:pt>
                <c:pt idx="6">
                  <c:v>4.8740000000000006</c:v>
                </c:pt>
                <c:pt idx="7">
                  <c:v>3.5349999999999997</c:v>
                </c:pt>
                <c:pt idx="8">
                  <c:v>4.2370000000000001</c:v>
                </c:pt>
                <c:pt idx="9">
                  <c:v>4.2410000000000005</c:v>
                </c:pt>
                <c:pt idx="10">
                  <c:v>4.25</c:v>
                </c:pt>
                <c:pt idx="11">
                  <c:v>4.9670000000000005</c:v>
                </c:pt>
                <c:pt idx="12">
                  <c:v>4.93</c:v>
                </c:pt>
                <c:pt idx="13">
                  <c:v>4.7220000000000004</c:v>
                </c:pt>
                <c:pt idx="14">
                  <c:v>4.8129999999999997</c:v>
                </c:pt>
                <c:pt idx="15">
                  <c:v>5.0720000000000001</c:v>
                </c:pt>
                <c:pt idx="16">
                  <c:v>5.242</c:v>
                </c:pt>
                <c:pt idx="17">
                  <c:v>4.8070000000000004</c:v>
                </c:pt>
                <c:pt idx="18">
                  <c:v>5.7709999999999999</c:v>
                </c:pt>
                <c:pt idx="19">
                  <c:v>4.819</c:v>
                </c:pt>
                <c:pt idx="20">
                  <c:v>4.915</c:v>
                </c:pt>
                <c:pt idx="21">
                  <c:v>4.7540000000000004</c:v>
                </c:pt>
                <c:pt idx="22">
                  <c:v>5.08</c:v>
                </c:pt>
                <c:pt idx="23">
                  <c:v>6.0549999999999997</c:v>
                </c:pt>
                <c:pt idx="24">
                  <c:v>5.2370000000000001</c:v>
                </c:pt>
                <c:pt idx="25">
                  <c:v>4.7640000000000002</c:v>
                </c:pt>
                <c:pt idx="26">
                  <c:v>4.96</c:v>
                </c:pt>
                <c:pt idx="27">
                  <c:v>5.0810000000000004</c:v>
                </c:pt>
                <c:pt idx="28">
                  <c:v>5.8340000000000005</c:v>
                </c:pt>
                <c:pt idx="29">
                  <c:v>5.5169999999999995</c:v>
                </c:pt>
                <c:pt idx="30">
                  <c:v>5.7389999999999999</c:v>
                </c:pt>
                <c:pt idx="31">
                  <c:v>4.8579999999999997</c:v>
                </c:pt>
                <c:pt idx="32">
                  <c:v>5.3310000000000004</c:v>
                </c:pt>
                <c:pt idx="33">
                  <c:v>5.7759999999999998</c:v>
                </c:pt>
                <c:pt idx="34">
                  <c:v>5.72</c:v>
                </c:pt>
                <c:pt idx="35">
                  <c:v>6.2560000000000002</c:v>
                </c:pt>
                <c:pt idx="36">
                  <c:v>6.9660000000000002</c:v>
                </c:pt>
                <c:pt idx="37">
                  <c:v>5.141</c:v>
                </c:pt>
                <c:pt idx="38">
                  <c:v>5.3479999999999999</c:v>
                </c:pt>
                <c:pt idx="39">
                  <c:v>5.774</c:v>
                </c:pt>
                <c:pt idx="40">
                  <c:v>6.2469999999999999</c:v>
                </c:pt>
                <c:pt idx="41">
                  <c:v>5.9770000000000003</c:v>
                </c:pt>
                <c:pt idx="42">
                  <c:v>5.9470000000000001</c:v>
                </c:pt>
                <c:pt idx="43">
                  <c:v>5.2519999999999998</c:v>
                </c:pt>
                <c:pt idx="44">
                  <c:v>4.8740000000000006</c:v>
                </c:pt>
                <c:pt idx="45">
                  <c:v>5.399</c:v>
                </c:pt>
                <c:pt idx="46">
                  <c:v>5.742</c:v>
                </c:pt>
                <c:pt idx="47">
                  <c:v>6.6840000000000002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E7-4438-A61D-2A3C618C73F8}"/>
            </c:ext>
          </c:extLst>
        </c:ser>
        <c:ser>
          <c:idx val="8"/>
          <c:order val="8"/>
          <c:tx>
            <c:strRef>
              <c:f>'eurostat vs agsi data check'!$A$93:$B$93</c:f>
              <c:strCache>
                <c:ptCount val="2"/>
                <c:pt idx="0">
                  <c:v>Italy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check'!$C$93:$CT$93</c:f>
              <c:numCache>
                <c:formatCode>General</c:formatCode>
                <c:ptCount val="48"/>
                <c:pt idx="0">
                  <c:v>2.3279999999999998</c:v>
                </c:pt>
                <c:pt idx="1">
                  <c:v>1.79</c:v>
                </c:pt>
                <c:pt idx="2">
                  <c:v>0.95699999999999996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0.89100000000000001</c:v>
                </c:pt>
                <c:pt idx="11">
                  <c:v>2.0409999999999999</c:v>
                </c:pt>
                <c:pt idx="12">
                  <c:v>3.2029999999999998</c:v>
                </c:pt>
                <c:pt idx="13">
                  <c:v>2.8620000000000001</c:v>
                </c:pt>
                <c:pt idx="14">
                  <c:v>1.5589999999999999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0.88400000000000001</c:v>
                </c:pt>
                <c:pt idx="23">
                  <c:v>1.8109999999999999</c:v>
                </c:pt>
                <c:pt idx="24">
                  <c:v>3.3530000000000002</c:v>
                </c:pt>
                <c:pt idx="25">
                  <c:v>2.2610000000000001</c:v>
                </c:pt>
                <c:pt idx="26">
                  <c:v>1.5369999999999999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1.218</c:v>
                </c:pt>
                <c:pt idx="35">
                  <c:v>2.6480000000000001</c:v>
                </c:pt>
                <c:pt idx="36">
                  <c:v>3.6659999999999999</c:v>
                </c:pt>
                <c:pt idx="37">
                  <c:v>2.4580000000000002</c:v>
                </c:pt>
                <c:pt idx="38">
                  <c:v>0.622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1.714</c:v>
                </c:pt>
                <c:pt idx="47">
                  <c:v>2.544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E7-4438-A61D-2A3C618C73F8}"/>
            </c:ext>
          </c:extLst>
        </c:ser>
        <c:ser>
          <c:idx val="9"/>
          <c:order val="9"/>
          <c:tx>
            <c:strRef>
              <c:f>'eurostat vs agsi data check'!$A$94:$B$94</c:f>
              <c:strCache>
                <c:ptCount val="2"/>
                <c:pt idx="0">
                  <c:v>Italy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check'!$C$94:$CT$94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-1.137</c:v>
                </c:pt>
                <c:pt idx="4">
                  <c:v>-2.101</c:v>
                </c:pt>
                <c:pt idx="5">
                  <c:v>-1.8819999999999999</c:v>
                </c:pt>
                <c:pt idx="6">
                  <c:v>-1.599</c:v>
                </c:pt>
                <c:pt idx="7">
                  <c:v>-1.1180000000000001</c:v>
                </c:pt>
                <c:pt idx="8">
                  <c:v>-0.67300000000000004</c:v>
                </c:pt>
                <c:pt idx="9">
                  <c:v>-0.253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-1.181</c:v>
                </c:pt>
                <c:pt idx="16">
                  <c:v>-2.1379999999999999</c:v>
                </c:pt>
                <c:pt idx="17">
                  <c:v>-1.744</c:v>
                </c:pt>
                <c:pt idx="18">
                  <c:v>-1.7829999999999999</c:v>
                </c:pt>
                <c:pt idx="19">
                  <c:v>-1.8759999999999999</c:v>
                </c:pt>
                <c:pt idx="20">
                  <c:v>-1.3360000000000001</c:v>
                </c:pt>
                <c:pt idx="21">
                  <c:v>-0.49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-1.0740000000000001</c:v>
                </c:pt>
                <c:pt idx="28">
                  <c:v>-2.0830000000000002</c:v>
                </c:pt>
                <c:pt idx="29">
                  <c:v>-2.206</c:v>
                </c:pt>
                <c:pt idx="30">
                  <c:v>-1.9650000000000001</c:v>
                </c:pt>
                <c:pt idx="31">
                  <c:v>-1.7649999999999999</c:v>
                </c:pt>
                <c:pt idx="32">
                  <c:v>-1.1839999999999999</c:v>
                </c:pt>
                <c:pt idx="33">
                  <c:v>-0.68200000000000005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-1.3959999999999999</c:v>
                </c:pt>
                <c:pt idx="40">
                  <c:v>-2.12</c:v>
                </c:pt>
                <c:pt idx="41">
                  <c:v>-1.9830000000000001</c:v>
                </c:pt>
                <c:pt idx="42">
                  <c:v>-1.7949999999999999</c:v>
                </c:pt>
                <c:pt idx="43">
                  <c:v>-1.776</c:v>
                </c:pt>
                <c:pt idx="44">
                  <c:v>-1.028</c:v>
                </c:pt>
                <c:pt idx="45">
                  <c:v>-0.64700000000000002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E7-4438-A61D-2A3C618C73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458512"/>
        <c:axId val="237459072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check'!$A$86:$B$86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check'!$C$86:$CT$86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90E7-4438-A61D-2A3C618C73F8}"/>
                  </c:ext>
                </c:extLst>
              </c15:ser>
            </c15:filteredAreaSeries>
            <c15:filteredArea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check'!$A$89:$B$89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check'!$C$89:$CT$89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2.1630801886792459</c:v>
                      </c:pt>
                      <c:pt idx="1">
                        <c:v>1.6929245283018868</c:v>
                      </c:pt>
                      <c:pt idx="2">
                        <c:v>1.0026650943396225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0.10660377358490565</c:v>
                      </c:pt>
                      <c:pt idx="10">
                        <c:v>0.79870566037735846</c:v>
                      </c:pt>
                      <c:pt idx="11">
                        <c:v>1.9558962264150941</c:v>
                      </c:pt>
                      <c:pt idx="12">
                        <c:v>3.0441943396226416</c:v>
                      </c:pt>
                      <c:pt idx="13">
                        <c:v>2.867105660377359</c:v>
                      </c:pt>
                      <c:pt idx="14">
                        <c:v>1.4287528301886794</c:v>
                      </c:pt>
                      <c:pt idx="15">
                        <c:v>4.8400000000000006E-2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2.7801886792452831E-3</c:v>
                      </c:pt>
                      <c:pt idx="22">
                        <c:v>0.89123301886792439</c:v>
                      </c:pt>
                      <c:pt idx="23">
                        <c:v>1.7133669811320755</c:v>
                      </c:pt>
                      <c:pt idx="24">
                        <c:v>3.1734245283018865</c:v>
                      </c:pt>
                      <c:pt idx="25">
                        <c:v>2.0483726415094341</c:v>
                      </c:pt>
                      <c:pt idx="26">
                        <c:v>1.5076650943396228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5.7801886792452819E-3</c:v>
                      </c:pt>
                      <c:pt idx="34">
                        <c:v>1.2327641509433964</c:v>
                      </c:pt>
                      <c:pt idx="35">
                        <c:v>2.6556566037735845</c:v>
                      </c:pt>
                      <c:pt idx="36">
                        <c:v>3.660621698113208</c:v>
                      </c:pt>
                      <c:pt idx="37">
                        <c:v>2.3907575471698106</c:v>
                      </c:pt>
                      <c:pt idx="38">
                        <c:v>0.75154056603773589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1.7262264150943396E-2</c:v>
                      </c:pt>
                      <c:pt idx="45">
                        <c:v>6.3273584905660374E-3</c:v>
                      </c:pt>
                      <c:pt idx="46">
                        <c:v>1.800664150943396</c:v>
                      </c:pt>
                      <c:pt idx="47">
                        <c:v>2.5996198113207543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0E7-4438-A61D-2A3C618C73F8}"/>
                  </c:ext>
                </c:extLst>
              </c15:ser>
            </c15:filteredAreaSeries>
            <c15:filteredArea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check'!$A$90:$B$90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check'!$C$90:$CT$90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</c:v>
                      </c:pt>
                      <c:pt idx="1">
                        <c:v>0</c:v>
                      </c:pt>
                      <c:pt idx="2">
                        <c:v>7.3875471698113204E-2</c:v>
                      </c:pt>
                      <c:pt idx="3">
                        <c:v>1.1094764150943399</c:v>
                      </c:pt>
                      <c:pt idx="4">
                        <c:v>1.9096792452830187</c:v>
                      </c:pt>
                      <c:pt idx="5">
                        <c:v>1.7771764150943392</c:v>
                      </c:pt>
                      <c:pt idx="6">
                        <c:v>1.4790669811320756</c:v>
                      </c:pt>
                      <c:pt idx="7">
                        <c:v>1.0193990566037736</c:v>
                      </c:pt>
                      <c:pt idx="8">
                        <c:v>0.63453396226415093</c:v>
                      </c:pt>
                      <c:pt idx="9">
                        <c:v>0.27793773584905657</c:v>
                      </c:pt>
                      <c:pt idx="10">
                        <c:v>3.3823584905660377E-2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7.4716981132075472E-3</c:v>
                      </c:pt>
                      <c:pt idx="15">
                        <c:v>1.189995283018868</c:v>
                      </c:pt>
                      <c:pt idx="16">
                        <c:v>1.9947896226415096</c:v>
                      </c:pt>
                      <c:pt idx="17">
                        <c:v>1.6822424528301885</c:v>
                      </c:pt>
                      <c:pt idx="18">
                        <c:v>1.7026990566037736</c:v>
                      </c:pt>
                      <c:pt idx="19">
                        <c:v>1.7841594339622642</c:v>
                      </c:pt>
                      <c:pt idx="20">
                        <c:v>1.2225877358490569</c:v>
                      </c:pt>
                      <c:pt idx="21">
                        <c:v>0.49529150943396227</c:v>
                      </c:pt>
                      <c:pt idx="22">
                        <c:v>3.8518867924528299E-2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1.1236566037735851</c:v>
                      </c:pt>
                      <c:pt idx="28">
                        <c:v>2.1165575471698115</c:v>
                      </c:pt>
                      <c:pt idx="29">
                        <c:v>2.1575188679245283</c:v>
                      </c:pt>
                      <c:pt idx="30">
                        <c:v>1.9800849056603771</c:v>
                      </c:pt>
                      <c:pt idx="31">
                        <c:v>1.7863707547169809</c:v>
                      </c:pt>
                      <c:pt idx="32">
                        <c:v>1.2283358490566039</c:v>
                      </c:pt>
                      <c:pt idx="33">
                        <c:v>0.63913113207547156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0.14841415094339622</c:v>
                      </c:pt>
                      <c:pt idx="39">
                        <c:v>1.3413047169811314</c:v>
                      </c:pt>
                      <c:pt idx="40">
                        <c:v>2.1306047169811322</c:v>
                      </c:pt>
                      <c:pt idx="41">
                        <c:v>2.0733500000000005</c:v>
                      </c:pt>
                      <c:pt idx="42">
                        <c:v>1.8063443396226411</c:v>
                      </c:pt>
                      <c:pt idx="43">
                        <c:v>1.7589330188679246</c:v>
                      </c:pt>
                      <c:pt idx="44">
                        <c:v>1.0362103773584905</c:v>
                      </c:pt>
                      <c:pt idx="45">
                        <c:v>0.66701509433962292</c:v>
                      </c:pt>
                      <c:pt idx="46">
                        <c:v>0</c:v>
                      </c:pt>
                      <c:pt idx="47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0E7-4438-A61D-2A3C618C73F8}"/>
                  </c:ext>
                </c:extLst>
              </c15:ser>
            </c15:filteredAreaSeries>
            <c15:filteredArea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check'!$A$91:$B$91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check'!$C$91:$CT$91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2.1630801886792459</c:v>
                      </c:pt>
                      <c:pt idx="1">
                        <c:v>1.6929245283018868</c:v>
                      </c:pt>
                      <c:pt idx="2">
                        <c:v>0.92878962264150933</c:v>
                      </c:pt>
                      <c:pt idx="3">
                        <c:v>-1.1094764150943399</c:v>
                      </c:pt>
                      <c:pt idx="4">
                        <c:v>-1.9096792452830187</c:v>
                      </c:pt>
                      <c:pt idx="5">
                        <c:v>-1.7771764150943392</c:v>
                      </c:pt>
                      <c:pt idx="6">
                        <c:v>-1.4790669811320756</c:v>
                      </c:pt>
                      <c:pt idx="7">
                        <c:v>-1.0193990566037736</c:v>
                      </c:pt>
                      <c:pt idx="8">
                        <c:v>-0.63453396226415093</c:v>
                      </c:pt>
                      <c:pt idx="9">
                        <c:v>-0.17133396226415093</c:v>
                      </c:pt>
                      <c:pt idx="10">
                        <c:v>0.76488207547169806</c:v>
                      </c:pt>
                      <c:pt idx="11">
                        <c:v>1.9558962264150941</c:v>
                      </c:pt>
                      <c:pt idx="12">
                        <c:v>3.0441943396226416</c:v>
                      </c:pt>
                      <c:pt idx="13">
                        <c:v>2.867105660377359</c:v>
                      </c:pt>
                      <c:pt idx="14">
                        <c:v>1.4212811320754719</c:v>
                      </c:pt>
                      <c:pt idx="15">
                        <c:v>-1.141595283018868</c:v>
                      </c:pt>
                      <c:pt idx="16">
                        <c:v>-1.9947896226415096</c:v>
                      </c:pt>
                      <c:pt idx="17">
                        <c:v>-1.6822424528301885</c:v>
                      </c:pt>
                      <c:pt idx="18">
                        <c:v>-1.7026990566037736</c:v>
                      </c:pt>
                      <c:pt idx="19">
                        <c:v>-1.7841594339622642</c:v>
                      </c:pt>
                      <c:pt idx="20">
                        <c:v>-1.2225877358490569</c:v>
                      </c:pt>
                      <c:pt idx="21">
                        <c:v>-0.49251132075471699</c:v>
                      </c:pt>
                      <c:pt idx="22">
                        <c:v>0.85271415094339609</c:v>
                      </c:pt>
                      <c:pt idx="23">
                        <c:v>1.7133669811320755</c:v>
                      </c:pt>
                      <c:pt idx="24">
                        <c:v>3.1734245283018865</c:v>
                      </c:pt>
                      <c:pt idx="25">
                        <c:v>2.0483726415094341</c:v>
                      </c:pt>
                      <c:pt idx="26">
                        <c:v>1.5076650943396228</c:v>
                      </c:pt>
                      <c:pt idx="27">
                        <c:v>-1.1236566037735851</c:v>
                      </c:pt>
                      <c:pt idx="28">
                        <c:v>-2.1165575471698115</c:v>
                      </c:pt>
                      <c:pt idx="29">
                        <c:v>-2.1575188679245283</c:v>
                      </c:pt>
                      <c:pt idx="30">
                        <c:v>-1.9800849056603771</c:v>
                      </c:pt>
                      <c:pt idx="31">
                        <c:v>-1.7863707547169809</c:v>
                      </c:pt>
                      <c:pt idx="32">
                        <c:v>-1.2283358490566039</c:v>
                      </c:pt>
                      <c:pt idx="33">
                        <c:v>-0.63335094339622633</c:v>
                      </c:pt>
                      <c:pt idx="34">
                        <c:v>1.2327641509433964</c:v>
                      </c:pt>
                      <c:pt idx="35">
                        <c:v>2.6556566037735845</c:v>
                      </c:pt>
                      <c:pt idx="36">
                        <c:v>3.660621698113208</c:v>
                      </c:pt>
                      <c:pt idx="37">
                        <c:v>2.3907575471698106</c:v>
                      </c:pt>
                      <c:pt idx="38">
                        <c:v>0.60312641509433962</c:v>
                      </c:pt>
                      <c:pt idx="39">
                        <c:v>-1.3413047169811314</c:v>
                      </c:pt>
                      <c:pt idx="40">
                        <c:v>-2.1306047169811322</c:v>
                      </c:pt>
                      <c:pt idx="41">
                        <c:v>-2.0733500000000005</c:v>
                      </c:pt>
                      <c:pt idx="42">
                        <c:v>-1.8063443396226411</c:v>
                      </c:pt>
                      <c:pt idx="43">
                        <c:v>-1.7589330188679246</c:v>
                      </c:pt>
                      <c:pt idx="44">
                        <c:v>-1.0189481132075471</c:v>
                      </c:pt>
                      <c:pt idx="45">
                        <c:v>-0.66068773584905682</c:v>
                      </c:pt>
                      <c:pt idx="46">
                        <c:v>1.800664150943396</c:v>
                      </c:pt>
                      <c:pt idx="47">
                        <c:v>2.5996198113207543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0E7-4438-A61D-2A3C618C73F8}"/>
                  </c:ext>
                </c:extLst>
              </c15:ser>
            </c15:filteredAreaSeries>
            <c15:filteredArea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check'!$A$92:$B$92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check'!$C$92:$CT$92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2.3279999999999998</c:v>
                      </c:pt>
                      <c:pt idx="1">
                        <c:v>1.79</c:v>
                      </c:pt>
                      <c:pt idx="2">
                        <c:v>0.95699999999999996</c:v>
                      </c:pt>
                      <c:pt idx="3">
                        <c:v>-1.137</c:v>
                      </c:pt>
                      <c:pt idx="4">
                        <c:v>-2.101</c:v>
                      </c:pt>
                      <c:pt idx="5">
                        <c:v>-1.8819999999999999</c:v>
                      </c:pt>
                      <c:pt idx="6">
                        <c:v>-1.599</c:v>
                      </c:pt>
                      <c:pt idx="7">
                        <c:v>-1.1180000000000001</c:v>
                      </c:pt>
                      <c:pt idx="8">
                        <c:v>-0.67300000000000004</c:v>
                      </c:pt>
                      <c:pt idx="9">
                        <c:v>-0.253</c:v>
                      </c:pt>
                      <c:pt idx="10">
                        <c:v>0.89100000000000001</c:v>
                      </c:pt>
                      <c:pt idx="11">
                        <c:v>2.0409999999999999</c:v>
                      </c:pt>
                      <c:pt idx="12">
                        <c:v>3.2029999999999998</c:v>
                      </c:pt>
                      <c:pt idx="13">
                        <c:v>2.8620000000000001</c:v>
                      </c:pt>
                      <c:pt idx="14">
                        <c:v>1.5589999999999999</c:v>
                      </c:pt>
                      <c:pt idx="15">
                        <c:v>-1.181</c:v>
                      </c:pt>
                      <c:pt idx="16">
                        <c:v>-2.1379999999999999</c:v>
                      </c:pt>
                      <c:pt idx="17">
                        <c:v>-1.744</c:v>
                      </c:pt>
                      <c:pt idx="18">
                        <c:v>-1.7829999999999999</c:v>
                      </c:pt>
                      <c:pt idx="19">
                        <c:v>-1.8759999999999999</c:v>
                      </c:pt>
                      <c:pt idx="20">
                        <c:v>-1.3360000000000001</c:v>
                      </c:pt>
                      <c:pt idx="21">
                        <c:v>-0.49</c:v>
                      </c:pt>
                      <c:pt idx="22">
                        <c:v>0.88400000000000001</c:v>
                      </c:pt>
                      <c:pt idx="23">
                        <c:v>1.8109999999999999</c:v>
                      </c:pt>
                      <c:pt idx="24">
                        <c:v>3.3530000000000002</c:v>
                      </c:pt>
                      <c:pt idx="25">
                        <c:v>2.2610000000000001</c:v>
                      </c:pt>
                      <c:pt idx="26">
                        <c:v>1.5369999999999999</c:v>
                      </c:pt>
                      <c:pt idx="27">
                        <c:v>-1.0740000000000001</c:v>
                      </c:pt>
                      <c:pt idx="28">
                        <c:v>-2.0830000000000002</c:v>
                      </c:pt>
                      <c:pt idx="29">
                        <c:v>-2.206</c:v>
                      </c:pt>
                      <c:pt idx="30">
                        <c:v>-1.9650000000000001</c:v>
                      </c:pt>
                      <c:pt idx="31">
                        <c:v>-1.7649999999999999</c:v>
                      </c:pt>
                      <c:pt idx="32">
                        <c:v>-1.1839999999999999</c:v>
                      </c:pt>
                      <c:pt idx="33">
                        <c:v>-0.68200000000000005</c:v>
                      </c:pt>
                      <c:pt idx="34">
                        <c:v>1.218</c:v>
                      </c:pt>
                      <c:pt idx="35">
                        <c:v>2.6480000000000001</c:v>
                      </c:pt>
                      <c:pt idx="36">
                        <c:v>3.6659999999999999</c:v>
                      </c:pt>
                      <c:pt idx="37">
                        <c:v>2.4580000000000002</c:v>
                      </c:pt>
                      <c:pt idx="38">
                        <c:v>0.622</c:v>
                      </c:pt>
                      <c:pt idx="39">
                        <c:v>-1.3959999999999999</c:v>
                      </c:pt>
                      <c:pt idx="40">
                        <c:v>-2.12</c:v>
                      </c:pt>
                      <c:pt idx="41">
                        <c:v>-1.9830000000000001</c:v>
                      </c:pt>
                      <c:pt idx="42">
                        <c:v>-1.7949999999999999</c:v>
                      </c:pt>
                      <c:pt idx="43">
                        <c:v>-1.776</c:v>
                      </c:pt>
                      <c:pt idx="44">
                        <c:v>-1.028</c:v>
                      </c:pt>
                      <c:pt idx="45">
                        <c:v>-0.64700000000000002</c:v>
                      </c:pt>
                      <c:pt idx="46">
                        <c:v>1.714</c:v>
                      </c:pt>
                      <c:pt idx="47">
                        <c:v>2.544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90E7-4438-A61D-2A3C618C73F8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3"/>
          <c:order val="3"/>
          <c:tx>
            <c:strRef>
              <c:f>'eurostat vs agsi data check'!$A$88:$B$88</c:f>
              <c:strCache>
                <c:ptCount val="2"/>
                <c:pt idx="0">
                  <c:v>Italy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check'!$C$88:$CT$88</c:f>
              <c:numCache>
                <c:formatCode>General</c:formatCode>
                <c:ptCount val="48"/>
                <c:pt idx="0">
                  <c:v>8.4499999999999993</c:v>
                </c:pt>
                <c:pt idx="1">
                  <c:v>6.9619999999999997</c:v>
                </c:pt>
                <c:pt idx="2">
                  <c:v>6.0759999999999996</c:v>
                </c:pt>
                <c:pt idx="3">
                  <c:v>4.1230000000000002</c:v>
                </c:pt>
                <c:pt idx="4">
                  <c:v>3.72</c:v>
                </c:pt>
                <c:pt idx="5">
                  <c:v>3.5910000000000002</c:v>
                </c:pt>
                <c:pt idx="6">
                  <c:v>3.887</c:v>
                </c:pt>
                <c:pt idx="7">
                  <c:v>3.0329999999999999</c:v>
                </c:pt>
                <c:pt idx="8">
                  <c:v>4.12</c:v>
                </c:pt>
                <c:pt idx="9">
                  <c:v>4.593</c:v>
                </c:pt>
                <c:pt idx="10">
                  <c:v>5.7370000000000001</c:v>
                </c:pt>
                <c:pt idx="11">
                  <c:v>7.62</c:v>
                </c:pt>
                <c:pt idx="12">
                  <c:v>8.7189999999999994</c:v>
                </c:pt>
                <c:pt idx="13">
                  <c:v>8.0879999999999992</c:v>
                </c:pt>
                <c:pt idx="14">
                  <c:v>6.9459999999999997</c:v>
                </c:pt>
                <c:pt idx="15">
                  <c:v>4.4610000000000003</c:v>
                </c:pt>
                <c:pt idx="16">
                  <c:v>3.6949999999999998</c:v>
                </c:pt>
                <c:pt idx="17">
                  <c:v>3.6309999999999998</c:v>
                </c:pt>
                <c:pt idx="18">
                  <c:v>4.5510000000000002</c:v>
                </c:pt>
                <c:pt idx="19">
                  <c:v>3.5190000000000001</c:v>
                </c:pt>
                <c:pt idx="20">
                  <c:v>4.1280000000000001</c:v>
                </c:pt>
                <c:pt idx="21">
                  <c:v>4.8419999999999996</c:v>
                </c:pt>
                <c:pt idx="22">
                  <c:v>6.5250000000000004</c:v>
                </c:pt>
                <c:pt idx="23">
                  <c:v>8.4190000000000005</c:v>
                </c:pt>
                <c:pt idx="24">
                  <c:v>9.1319999999999997</c:v>
                </c:pt>
                <c:pt idx="25">
                  <c:v>7.5140000000000002</c:v>
                </c:pt>
                <c:pt idx="26">
                  <c:v>7.0259999999999998</c:v>
                </c:pt>
                <c:pt idx="27">
                  <c:v>4.41</c:v>
                </c:pt>
                <c:pt idx="28">
                  <c:v>4.1749999999999998</c:v>
                </c:pt>
                <c:pt idx="29">
                  <c:v>3.7160000000000002</c:v>
                </c:pt>
                <c:pt idx="30">
                  <c:v>4.1909999999999998</c:v>
                </c:pt>
                <c:pt idx="31">
                  <c:v>3.5590000000000002</c:v>
                </c:pt>
                <c:pt idx="32">
                  <c:v>4.6550000000000002</c:v>
                </c:pt>
                <c:pt idx="33">
                  <c:v>5.6349999999999998</c:v>
                </c:pt>
                <c:pt idx="34">
                  <c:v>7.4630000000000001</c:v>
                </c:pt>
                <c:pt idx="35">
                  <c:v>9.4380000000000006</c:v>
                </c:pt>
                <c:pt idx="36">
                  <c:v>11.141</c:v>
                </c:pt>
                <c:pt idx="37">
                  <c:v>8.0779999999999994</c:v>
                </c:pt>
                <c:pt idx="38">
                  <c:v>6.4909999999999997</c:v>
                </c:pt>
                <c:pt idx="39">
                  <c:v>4.835</c:v>
                </c:pt>
                <c:pt idx="40">
                  <c:v>4.51</c:v>
                </c:pt>
                <c:pt idx="41">
                  <c:v>4.3579999999999997</c:v>
                </c:pt>
                <c:pt idx="42">
                  <c:v>4.5650000000000004</c:v>
                </c:pt>
                <c:pt idx="43">
                  <c:v>3.972</c:v>
                </c:pt>
                <c:pt idx="44">
                  <c:v>4.327</c:v>
                </c:pt>
                <c:pt idx="45">
                  <c:v>5.2370000000000001</c:v>
                </c:pt>
                <c:pt idx="46">
                  <c:v>7.93</c:v>
                </c:pt>
                <c:pt idx="47">
                  <c:v>9.7059999999999995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0E7-4438-A61D-2A3C618C73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58512"/>
        <c:axId val="237459072"/>
      </c:lineChart>
      <c:catAx>
        <c:axId val="237458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59072"/>
        <c:crosses val="autoZero"/>
        <c:auto val="1"/>
        <c:lblAlgn val="ctr"/>
        <c:lblOffset val="100"/>
        <c:noMultiLvlLbl val="0"/>
      </c:catAx>
      <c:valAx>
        <c:axId val="23745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58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EU28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'eurostat vs agsi data check'!$A$101:$B$101</c:f>
              <c:strCache>
                <c:ptCount val="2"/>
                <c:pt idx="0">
                  <c:v>EU28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check'!$C$101:$CT$101</c:f>
              <c:numCache>
                <c:formatCode>General</c:formatCode>
                <c:ptCount val="48"/>
                <c:pt idx="0">
                  <c:v>17.202999999999999</c:v>
                </c:pt>
                <c:pt idx="1">
                  <c:v>14.352</c:v>
                </c:pt>
                <c:pt idx="2">
                  <c:v>14.34</c:v>
                </c:pt>
                <c:pt idx="3">
                  <c:v>12.265000000000001</c:v>
                </c:pt>
                <c:pt idx="4">
                  <c:v>11.79</c:v>
                </c:pt>
                <c:pt idx="5">
                  <c:v>10.016</c:v>
                </c:pt>
                <c:pt idx="6">
                  <c:v>9.8170000000000002</c:v>
                </c:pt>
                <c:pt idx="7">
                  <c:v>10.407</c:v>
                </c:pt>
                <c:pt idx="8">
                  <c:v>9.9380000000000006</c:v>
                </c:pt>
                <c:pt idx="9">
                  <c:v>12.15</c:v>
                </c:pt>
                <c:pt idx="10">
                  <c:v>14.282999999999999</c:v>
                </c:pt>
                <c:pt idx="11">
                  <c:v>16.902999999999999</c:v>
                </c:pt>
                <c:pt idx="12">
                  <c:v>17.469000000000001</c:v>
                </c:pt>
                <c:pt idx="13">
                  <c:v>15.724</c:v>
                </c:pt>
                <c:pt idx="14">
                  <c:v>13.821999999999999</c:v>
                </c:pt>
                <c:pt idx="15">
                  <c:v>10.318</c:v>
                </c:pt>
                <c:pt idx="16">
                  <c:v>9.4540000000000006</c:v>
                </c:pt>
                <c:pt idx="17">
                  <c:v>9.0660000000000007</c:v>
                </c:pt>
                <c:pt idx="18">
                  <c:v>7.9820000000000002</c:v>
                </c:pt>
                <c:pt idx="19">
                  <c:v>8.1080000000000005</c:v>
                </c:pt>
                <c:pt idx="20">
                  <c:v>9.18</c:v>
                </c:pt>
                <c:pt idx="21">
                  <c:v>10.836</c:v>
                </c:pt>
                <c:pt idx="22">
                  <c:v>12.218999999999999</c:v>
                </c:pt>
                <c:pt idx="23">
                  <c:v>13.131</c:v>
                </c:pt>
                <c:pt idx="24">
                  <c:v>13.156000000000001</c:v>
                </c:pt>
                <c:pt idx="25">
                  <c:v>11.805</c:v>
                </c:pt>
                <c:pt idx="26">
                  <c:v>9.7379999999999995</c:v>
                </c:pt>
                <c:pt idx="27">
                  <c:v>10.856999999999999</c:v>
                </c:pt>
                <c:pt idx="28">
                  <c:v>11.026999999999999</c:v>
                </c:pt>
                <c:pt idx="29">
                  <c:v>9.1029999999999998</c:v>
                </c:pt>
                <c:pt idx="30">
                  <c:v>9.9570000000000007</c:v>
                </c:pt>
                <c:pt idx="31">
                  <c:v>9.7360000000000007</c:v>
                </c:pt>
                <c:pt idx="32">
                  <c:v>9.827</c:v>
                </c:pt>
                <c:pt idx="33">
                  <c:v>11.291</c:v>
                </c:pt>
                <c:pt idx="34">
                  <c:v>12.109</c:v>
                </c:pt>
                <c:pt idx="35">
                  <c:v>12.9</c:v>
                </c:pt>
                <c:pt idx="36">
                  <c:v>12.41</c:v>
                </c:pt>
                <c:pt idx="37">
                  <c:v>11.193</c:v>
                </c:pt>
                <c:pt idx="38">
                  <c:v>11.525</c:v>
                </c:pt>
                <c:pt idx="39">
                  <c:v>11.394</c:v>
                </c:pt>
                <c:pt idx="40">
                  <c:v>10.722</c:v>
                </c:pt>
                <c:pt idx="41">
                  <c:v>9.7970000000000006</c:v>
                </c:pt>
                <c:pt idx="42">
                  <c:v>10.134</c:v>
                </c:pt>
                <c:pt idx="43">
                  <c:v>9.9920000000000009</c:v>
                </c:pt>
                <c:pt idx="44">
                  <c:v>9.6969999999999992</c:v>
                </c:pt>
                <c:pt idx="45">
                  <c:v>11.173999999999999</c:v>
                </c:pt>
                <c:pt idx="46">
                  <c:v>11.68</c:v>
                </c:pt>
                <c:pt idx="47">
                  <c:v>10.91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92-49BD-B0D5-5E5968710A3D}"/>
            </c:ext>
          </c:extLst>
        </c:ser>
        <c:ser>
          <c:idx val="2"/>
          <c:order val="2"/>
          <c:tx>
            <c:strRef>
              <c:f>'eurostat vs agsi data check'!$A$103:$B$103</c:f>
              <c:strCache>
                <c:ptCount val="2"/>
                <c:pt idx="0">
                  <c:v>EU28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check'!$C$103:$CT$103</c:f>
              <c:numCache>
                <c:formatCode>General</c:formatCode>
                <c:ptCount val="48"/>
                <c:pt idx="0">
                  <c:v>25.552999999999997</c:v>
                </c:pt>
                <c:pt idx="1">
                  <c:v>21.538</c:v>
                </c:pt>
                <c:pt idx="2">
                  <c:v>23.125999999999998</c:v>
                </c:pt>
                <c:pt idx="3">
                  <c:v>22.052</c:v>
                </c:pt>
                <c:pt idx="4">
                  <c:v>24.085999999999999</c:v>
                </c:pt>
                <c:pt idx="5">
                  <c:v>22.035</c:v>
                </c:pt>
                <c:pt idx="6">
                  <c:v>24.127000000000002</c:v>
                </c:pt>
                <c:pt idx="7">
                  <c:v>20.291</c:v>
                </c:pt>
                <c:pt idx="8">
                  <c:v>19.706000000000003</c:v>
                </c:pt>
                <c:pt idx="9">
                  <c:v>22.885999999999999</c:v>
                </c:pt>
                <c:pt idx="10">
                  <c:v>24.406000000000002</c:v>
                </c:pt>
                <c:pt idx="11">
                  <c:v>22.466999999999999</c:v>
                </c:pt>
                <c:pt idx="12">
                  <c:v>21.416</c:v>
                </c:pt>
                <c:pt idx="13">
                  <c:v>18.811999999999998</c:v>
                </c:pt>
                <c:pt idx="14">
                  <c:v>23.597000000000001</c:v>
                </c:pt>
                <c:pt idx="15">
                  <c:v>23.246999999999996</c:v>
                </c:pt>
                <c:pt idx="16">
                  <c:v>25.328000000000003</c:v>
                </c:pt>
                <c:pt idx="17">
                  <c:v>24.033000000000001</c:v>
                </c:pt>
                <c:pt idx="18">
                  <c:v>27.279999999999998</c:v>
                </c:pt>
                <c:pt idx="19">
                  <c:v>25.029999999999998</c:v>
                </c:pt>
                <c:pt idx="20">
                  <c:v>26.018000000000004</c:v>
                </c:pt>
                <c:pt idx="21">
                  <c:v>28.01</c:v>
                </c:pt>
                <c:pt idx="22">
                  <c:v>25.445</c:v>
                </c:pt>
                <c:pt idx="23">
                  <c:v>26.554000000000002</c:v>
                </c:pt>
                <c:pt idx="24">
                  <c:v>26.752000000000002</c:v>
                </c:pt>
                <c:pt idx="25">
                  <c:v>25.376000000000001</c:v>
                </c:pt>
                <c:pt idx="26">
                  <c:v>26.564</c:v>
                </c:pt>
                <c:pt idx="27">
                  <c:v>28.007999999999999</c:v>
                </c:pt>
                <c:pt idx="28">
                  <c:v>27.093999999999998</c:v>
                </c:pt>
                <c:pt idx="29">
                  <c:v>27.457000000000004</c:v>
                </c:pt>
                <c:pt idx="30">
                  <c:v>27.783000000000001</c:v>
                </c:pt>
                <c:pt idx="31">
                  <c:v>23.777000000000001</c:v>
                </c:pt>
                <c:pt idx="32">
                  <c:v>23.158000000000001</c:v>
                </c:pt>
                <c:pt idx="33">
                  <c:v>28.427000000000003</c:v>
                </c:pt>
                <c:pt idx="34">
                  <c:v>28.329000000000001</c:v>
                </c:pt>
                <c:pt idx="35">
                  <c:v>28.578000000000003</c:v>
                </c:pt>
                <c:pt idx="36">
                  <c:v>31.001999999999995</c:v>
                </c:pt>
                <c:pt idx="37">
                  <c:v>27.477</c:v>
                </c:pt>
                <c:pt idx="38">
                  <c:v>28.565999999999999</c:v>
                </c:pt>
                <c:pt idx="39">
                  <c:v>29.637000000000004</c:v>
                </c:pt>
                <c:pt idx="40">
                  <c:v>29.259000000000004</c:v>
                </c:pt>
                <c:pt idx="41">
                  <c:v>27.280999999999999</c:v>
                </c:pt>
                <c:pt idx="42">
                  <c:v>30.035999999999998</c:v>
                </c:pt>
                <c:pt idx="43">
                  <c:v>30.093999999999998</c:v>
                </c:pt>
                <c:pt idx="44">
                  <c:v>27.597000000000001</c:v>
                </c:pt>
                <c:pt idx="45">
                  <c:v>29.574000000000002</c:v>
                </c:pt>
                <c:pt idx="46">
                  <c:v>31.233999999999998</c:v>
                </c:pt>
                <c:pt idx="47">
                  <c:v>31.057000000000002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92-49BD-B0D5-5E5968710A3D}"/>
            </c:ext>
          </c:extLst>
        </c:ser>
        <c:ser>
          <c:idx val="8"/>
          <c:order val="7"/>
          <c:tx>
            <c:strRef>
              <c:f>'eurostat vs agsi data check'!$A$109:$B$109</c:f>
              <c:strCache>
                <c:ptCount val="2"/>
                <c:pt idx="0">
                  <c:v>EU28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check'!$C$109:$CT$109</c:f>
              <c:numCache>
                <c:formatCode>General</c:formatCode>
                <c:ptCount val="48"/>
                <c:pt idx="0">
                  <c:v>9.6579999999999995</c:v>
                </c:pt>
                <c:pt idx="1">
                  <c:v>8.6549999999999994</c:v>
                </c:pt>
                <c:pt idx="2">
                  <c:v>2.645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4.75</c:v>
                </c:pt>
                <c:pt idx="11">
                  <c:v>12.489000000000001</c:v>
                </c:pt>
                <c:pt idx="12">
                  <c:v>17.004000000000001</c:v>
                </c:pt>
                <c:pt idx="13">
                  <c:v>17.096</c:v>
                </c:pt>
                <c:pt idx="14">
                  <c:v>8.3810000000000002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4.0990000000000002</c:v>
                </c:pt>
                <c:pt idx="23">
                  <c:v>7.3339999999999996</c:v>
                </c:pt>
                <c:pt idx="24">
                  <c:v>18.678999999999998</c:v>
                </c:pt>
                <c:pt idx="25">
                  <c:v>11.94</c:v>
                </c:pt>
                <c:pt idx="26">
                  <c:v>9.657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10.91</c:v>
                </c:pt>
                <c:pt idx="35">
                  <c:v>16.940000000000001</c:v>
                </c:pt>
                <c:pt idx="36">
                  <c:v>24.469000000000001</c:v>
                </c:pt>
                <c:pt idx="37">
                  <c:v>11.484999999999999</c:v>
                </c:pt>
                <c:pt idx="38">
                  <c:v>3.9860000000000002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8.5259999999999998</c:v>
                </c:pt>
                <c:pt idx="47">
                  <c:v>16.094000000000001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92-49BD-B0D5-5E5968710A3D}"/>
            </c:ext>
          </c:extLst>
        </c:ser>
        <c:ser>
          <c:idx val="9"/>
          <c:order val="8"/>
          <c:tx>
            <c:strRef>
              <c:f>'eurostat vs agsi data check'!$A$110:$B$110</c:f>
              <c:strCache>
                <c:ptCount val="2"/>
                <c:pt idx="0">
                  <c:v>EU28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check'!$C$110:$CT$110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-5.3550000000000004</c:v>
                </c:pt>
                <c:pt idx="4">
                  <c:v>-7.9870000000000001</c:v>
                </c:pt>
                <c:pt idx="5">
                  <c:v>-8.3460000000000001</c:v>
                </c:pt>
                <c:pt idx="6">
                  <c:v>-8.7539999999999996</c:v>
                </c:pt>
                <c:pt idx="7">
                  <c:v>-7.7759999999999998</c:v>
                </c:pt>
                <c:pt idx="8">
                  <c:v>-3.92</c:v>
                </c:pt>
                <c:pt idx="9">
                  <c:v>-2.8370000000000002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-0.224</c:v>
                </c:pt>
                <c:pt idx="16">
                  <c:v>-7.6050000000000004</c:v>
                </c:pt>
                <c:pt idx="17">
                  <c:v>-9.1790000000000003</c:v>
                </c:pt>
                <c:pt idx="18">
                  <c:v>-11.468</c:v>
                </c:pt>
                <c:pt idx="19">
                  <c:v>-10.553000000000001</c:v>
                </c:pt>
                <c:pt idx="20">
                  <c:v>-8.718</c:v>
                </c:pt>
                <c:pt idx="21">
                  <c:v>-2.29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-4.1550000000000002</c:v>
                </c:pt>
                <c:pt idx="28">
                  <c:v>-10.382999999999999</c:v>
                </c:pt>
                <c:pt idx="29">
                  <c:v>-12.324999999999999</c:v>
                </c:pt>
                <c:pt idx="30">
                  <c:v>-13.082000000000001</c:v>
                </c:pt>
                <c:pt idx="31">
                  <c:v>-9.5839999999999996</c:v>
                </c:pt>
                <c:pt idx="32">
                  <c:v>-6.032</c:v>
                </c:pt>
                <c:pt idx="33">
                  <c:v>-0.57599999999999996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-4.181</c:v>
                </c:pt>
                <c:pt idx="40">
                  <c:v>-9.8510000000000009</c:v>
                </c:pt>
                <c:pt idx="41">
                  <c:v>-11.114000000000001</c:v>
                </c:pt>
                <c:pt idx="42">
                  <c:v>-12.771000000000001</c:v>
                </c:pt>
                <c:pt idx="43">
                  <c:v>-14.561</c:v>
                </c:pt>
                <c:pt idx="44">
                  <c:v>-7.7409999999999997</c:v>
                </c:pt>
                <c:pt idx="45">
                  <c:v>-4.9050000000000002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92-49BD-B0D5-5E5968710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466352"/>
        <c:axId val="237466912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check'!$A$102:$B$102</c15:sqref>
                        </c15:formulaRef>
                      </c:ext>
                    </c:extLst>
                    <c:strCache>
                      <c:ptCount val="2"/>
                      <c:pt idx="0">
                        <c:v>EU29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uri="{02D57815-91ED-43cb-92C2-25804820EDAC}">
                        <c15:formulaRef>
                          <c15:sqref>'eurostat vs agsi data check'!$C$100:$CT$100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check'!$C$102:$CT$102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4B92-49BD-B0D5-5E5968710A3D}"/>
                  </c:ext>
                </c:extLst>
              </c15:ser>
            </c15:filteredAreaSeries>
            <c15:filteredArea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check'!$A$105:$B$105</c15:sqref>
                        </c15:formulaRef>
                      </c:ext>
                    </c:extLst>
                    <c:strCache>
                      <c:ptCount val="2"/>
                      <c:pt idx="0">
                        <c:v>EU28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check'!$C$100:$CT$100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check'!$C$105:$CT$105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9.5093169811320735</c:v>
                      </c:pt>
                      <c:pt idx="1">
                        <c:v>7.5451584905660392</c:v>
                      </c:pt>
                      <c:pt idx="2">
                        <c:v>4.3158452830188674</c:v>
                      </c:pt>
                      <c:pt idx="3">
                        <c:v>0.94866226415094324</c:v>
                      </c:pt>
                      <c:pt idx="4">
                        <c:v>0.51214999999999999</c:v>
                      </c:pt>
                      <c:pt idx="5">
                        <c:v>0.57144716981132082</c:v>
                      </c:pt>
                      <c:pt idx="6">
                        <c:v>0.62012264150943386</c:v>
                      </c:pt>
                      <c:pt idx="7">
                        <c:v>0.63564905660377358</c:v>
                      </c:pt>
                      <c:pt idx="8">
                        <c:v>0.94750283018867931</c:v>
                      </c:pt>
                      <c:pt idx="9">
                        <c:v>1.7335575471698119</c:v>
                      </c:pt>
                      <c:pt idx="10">
                        <c:v>5.1939150943396237</c:v>
                      </c:pt>
                      <c:pt idx="11">
                        <c:v>12.706593396226415</c:v>
                      </c:pt>
                      <c:pt idx="12">
                        <c:v>17.481036792452826</c:v>
                      </c:pt>
                      <c:pt idx="13">
                        <c:v>18.07085</c:v>
                      </c:pt>
                      <c:pt idx="14">
                        <c:v>9.107373584905659</c:v>
                      </c:pt>
                      <c:pt idx="15">
                        <c:v>2.3003981132075473</c:v>
                      </c:pt>
                      <c:pt idx="16">
                        <c:v>0.28275377358490555</c:v>
                      </c:pt>
                      <c:pt idx="17">
                        <c:v>0.31522830188679246</c:v>
                      </c:pt>
                      <c:pt idx="18">
                        <c:v>0.26623773584905663</c:v>
                      </c:pt>
                      <c:pt idx="19">
                        <c:v>0.4085518867924528</c:v>
                      </c:pt>
                      <c:pt idx="20">
                        <c:v>0.487733962264151</c:v>
                      </c:pt>
                      <c:pt idx="21">
                        <c:v>1.967802830188679</c:v>
                      </c:pt>
                      <c:pt idx="22">
                        <c:v>6.8853367924528301</c:v>
                      </c:pt>
                      <c:pt idx="23">
                        <c:v>9.5033566037735859</c:v>
                      </c:pt>
                      <c:pt idx="24">
                        <c:v>15.773571698113205</c:v>
                      </c:pt>
                      <c:pt idx="25">
                        <c:v>10.561815094339622</c:v>
                      </c:pt>
                      <c:pt idx="26">
                        <c:v>8.6985349056603773</c:v>
                      </c:pt>
                      <c:pt idx="27">
                        <c:v>1.5739716981132077</c:v>
                      </c:pt>
                      <c:pt idx="28">
                        <c:v>0.57298679245283013</c:v>
                      </c:pt>
                      <c:pt idx="29">
                        <c:v>0.46282452830188681</c:v>
                      </c:pt>
                      <c:pt idx="30">
                        <c:v>0.40044905660377356</c:v>
                      </c:pt>
                      <c:pt idx="31">
                        <c:v>1.0725150943396227</c:v>
                      </c:pt>
                      <c:pt idx="32">
                        <c:v>1.1392056603773588</c:v>
                      </c:pt>
                      <c:pt idx="33">
                        <c:v>2.8918981132075467</c:v>
                      </c:pt>
                      <c:pt idx="34">
                        <c:v>11.139142452830187</c:v>
                      </c:pt>
                      <c:pt idx="35">
                        <c:v>17.394588679245281</c:v>
                      </c:pt>
                      <c:pt idx="36">
                        <c:v>24.177628301886788</c:v>
                      </c:pt>
                      <c:pt idx="37">
                        <c:v>13.381909433962262</c:v>
                      </c:pt>
                      <c:pt idx="38">
                        <c:v>5.7446301886792446</c:v>
                      </c:pt>
                      <c:pt idx="39">
                        <c:v>1.6930056603773584</c:v>
                      </c:pt>
                      <c:pt idx="40">
                        <c:v>0.8886509433962263</c:v>
                      </c:pt>
                      <c:pt idx="41">
                        <c:v>1.2343820754716988</c:v>
                      </c:pt>
                      <c:pt idx="42">
                        <c:v>0.70319433962264166</c:v>
                      </c:pt>
                      <c:pt idx="43">
                        <c:v>0.6044179245283019</c:v>
                      </c:pt>
                      <c:pt idx="44">
                        <c:v>1.4403122641509434</c:v>
                      </c:pt>
                      <c:pt idx="45">
                        <c:v>1.3287641509433958</c:v>
                      </c:pt>
                      <c:pt idx="46">
                        <c:v>9.4614745283018866</c:v>
                      </c:pt>
                      <c:pt idx="47">
                        <c:v>16.872983962264151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4B92-49BD-B0D5-5E5968710A3D}"/>
                  </c:ext>
                </c:extLst>
              </c15:ser>
            </c15:filteredAreaSeries>
            <c15:filteredArea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check'!$A$106:$B$106</c15:sqref>
                        </c15:formulaRef>
                      </c:ext>
                    </c:extLst>
                    <c:strCache>
                      <c:ptCount val="2"/>
                      <c:pt idx="0">
                        <c:v>EU28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check'!$C$100:$CT$100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check'!$C$106:$CT$106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0.69963301886792451</c:v>
                      </c:pt>
                      <c:pt idx="1">
                        <c:v>0.41327830188679238</c:v>
                      </c:pt>
                      <c:pt idx="2">
                        <c:v>1.8999820754716978</c:v>
                      </c:pt>
                      <c:pt idx="3">
                        <c:v>5.923972641509434</c:v>
                      </c:pt>
                      <c:pt idx="4">
                        <c:v>8.4761839622641517</c:v>
                      </c:pt>
                      <c:pt idx="5">
                        <c:v>8.2636273584905684</c:v>
                      </c:pt>
                      <c:pt idx="6">
                        <c:v>8.4042764150943388</c:v>
                      </c:pt>
                      <c:pt idx="7">
                        <c:v>7.8709726415094341</c:v>
                      </c:pt>
                      <c:pt idx="8">
                        <c:v>4.9284518867924536</c:v>
                      </c:pt>
                      <c:pt idx="9">
                        <c:v>3.7380141509433966</c:v>
                      </c:pt>
                      <c:pt idx="10">
                        <c:v>0.94930188679245286</c:v>
                      </c:pt>
                      <c:pt idx="11">
                        <c:v>0.57518113207547172</c:v>
                      </c:pt>
                      <c:pt idx="12">
                        <c:v>0.60213207547169811</c:v>
                      </c:pt>
                      <c:pt idx="13">
                        <c:v>0.41558584905660378</c:v>
                      </c:pt>
                      <c:pt idx="14">
                        <c:v>0.84310471698113187</c:v>
                      </c:pt>
                      <c:pt idx="15">
                        <c:v>3.9133311320754727</c:v>
                      </c:pt>
                      <c:pt idx="16">
                        <c:v>9.8471490566037723</c:v>
                      </c:pt>
                      <c:pt idx="17">
                        <c:v>9.9148528301886785</c:v>
                      </c:pt>
                      <c:pt idx="18">
                        <c:v>12.201750000000001</c:v>
                      </c:pt>
                      <c:pt idx="19">
                        <c:v>11.493584905660379</c:v>
                      </c:pt>
                      <c:pt idx="20">
                        <c:v>8.5973367924528308</c:v>
                      </c:pt>
                      <c:pt idx="21">
                        <c:v>3.623290566037737</c:v>
                      </c:pt>
                      <c:pt idx="22">
                        <c:v>1.8468018867924527</c:v>
                      </c:pt>
                      <c:pt idx="23">
                        <c:v>1.229041509433962</c:v>
                      </c:pt>
                      <c:pt idx="24">
                        <c:v>0.54765377358490563</c:v>
                      </c:pt>
                      <c:pt idx="25">
                        <c:v>0.48933867924528296</c:v>
                      </c:pt>
                      <c:pt idx="26">
                        <c:v>0.77662075471698089</c:v>
                      </c:pt>
                      <c:pt idx="27">
                        <c:v>5.2765037735849063</c:v>
                      </c:pt>
                      <c:pt idx="28">
                        <c:v>11.527843396226416</c:v>
                      </c:pt>
                      <c:pt idx="29">
                        <c:v>11.727021698113205</c:v>
                      </c:pt>
                      <c:pt idx="30">
                        <c:v>13.712080188679245</c:v>
                      </c:pt>
                      <c:pt idx="31">
                        <c:v>11.225513207547172</c:v>
                      </c:pt>
                      <c:pt idx="32">
                        <c:v>7.3964584905660367</c:v>
                      </c:pt>
                      <c:pt idx="33">
                        <c:v>3.3865471698113203</c:v>
                      </c:pt>
                      <c:pt idx="34">
                        <c:v>0.8672971698113211</c:v>
                      </c:pt>
                      <c:pt idx="35">
                        <c:v>0.97175849056603769</c:v>
                      </c:pt>
                      <c:pt idx="36">
                        <c:v>0.82046320754716995</c:v>
                      </c:pt>
                      <c:pt idx="37">
                        <c:v>1.3371556603773582</c:v>
                      </c:pt>
                      <c:pt idx="38">
                        <c:v>2.372345283018868</c:v>
                      </c:pt>
                      <c:pt idx="39">
                        <c:v>6.2568330188679244</c:v>
                      </c:pt>
                      <c:pt idx="40">
                        <c:v>10.688685849056604</c:v>
                      </c:pt>
                      <c:pt idx="41">
                        <c:v>12.031083018867925</c:v>
                      </c:pt>
                      <c:pt idx="42">
                        <c:v>13.620206603773584</c:v>
                      </c:pt>
                      <c:pt idx="43">
                        <c:v>14.386577358490564</c:v>
                      </c:pt>
                      <c:pt idx="44">
                        <c:v>8.8636867924528318</c:v>
                      </c:pt>
                      <c:pt idx="45">
                        <c:v>5.7938141509433949</c:v>
                      </c:pt>
                      <c:pt idx="46">
                        <c:v>0.99716037735849061</c:v>
                      </c:pt>
                      <c:pt idx="47">
                        <c:v>1.236784905660377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B92-49BD-B0D5-5E5968710A3D}"/>
                  </c:ext>
                </c:extLst>
              </c15:ser>
            </c15:filteredAreaSeries>
            <c15:filteredArea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check'!$A$107:$B$107</c15:sqref>
                        </c15:formulaRef>
                      </c:ext>
                    </c:extLst>
                    <c:strCache>
                      <c:ptCount val="2"/>
                      <c:pt idx="0">
                        <c:v>EU29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check'!$C$100:$CT$100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check'!$C$107:$CT$107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8.809683962264149</c:v>
                      </c:pt>
                      <c:pt idx="1">
                        <c:v>7.1318801886792471</c:v>
                      </c:pt>
                      <c:pt idx="2">
                        <c:v>2.4158632075471695</c:v>
                      </c:pt>
                      <c:pt idx="3">
                        <c:v>-4.9753103773584906</c:v>
                      </c:pt>
                      <c:pt idx="4">
                        <c:v>-7.9640339622641516</c:v>
                      </c:pt>
                      <c:pt idx="5">
                        <c:v>-7.6921801886792478</c:v>
                      </c:pt>
                      <c:pt idx="6">
                        <c:v>-7.7841537735849045</c:v>
                      </c:pt>
                      <c:pt idx="7">
                        <c:v>-7.235323584905661</c:v>
                      </c:pt>
                      <c:pt idx="8">
                        <c:v>-3.9809490566037744</c:v>
                      </c:pt>
                      <c:pt idx="9">
                        <c:v>-2.0044566037735847</c:v>
                      </c:pt>
                      <c:pt idx="10">
                        <c:v>4.2446132075471708</c:v>
                      </c:pt>
                      <c:pt idx="11">
                        <c:v>12.131412264150944</c:v>
                      </c:pt>
                      <c:pt idx="12">
                        <c:v>16.878904716981129</c:v>
                      </c:pt>
                      <c:pt idx="13">
                        <c:v>17.655264150943395</c:v>
                      </c:pt>
                      <c:pt idx="14">
                        <c:v>8.2642688679245264</c:v>
                      </c:pt>
                      <c:pt idx="15">
                        <c:v>-1.6129330188679254</c:v>
                      </c:pt>
                      <c:pt idx="16">
                        <c:v>-9.5643952830188663</c:v>
                      </c:pt>
                      <c:pt idx="17">
                        <c:v>-9.5996245283018862</c:v>
                      </c:pt>
                      <c:pt idx="18">
                        <c:v>-11.935512264150944</c:v>
                      </c:pt>
                      <c:pt idx="19">
                        <c:v>-11.085033018867927</c:v>
                      </c:pt>
                      <c:pt idx="20">
                        <c:v>-8.1096028301886793</c:v>
                      </c:pt>
                      <c:pt idx="21">
                        <c:v>-1.6554877358490581</c:v>
                      </c:pt>
                      <c:pt idx="22">
                        <c:v>5.0385349056603772</c:v>
                      </c:pt>
                      <c:pt idx="23">
                        <c:v>8.2743150943396238</c:v>
                      </c:pt>
                      <c:pt idx="24">
                        <c:v>15.2259179245283</c:v>
                      </c:pt>
                      <c:pt idx="25">
                        <c:v>10.072476415094339</c:v>
                      </c:pt>
                      <c:pt idx="26">
                        <c:v>7.9219141509433966</c:v>
                      </c:pt>
                      <c:pt idx="27">
                        <c:v>-3.7025320754716988</c:v>
                      </c:pt>
                      <c:pt idx="28">
                        <c:v>-10.954856603773585</c:v>
                      </c:pt>
                      <c:pt idx="29">
                        <c:v>-11.264197169811318</c:v>
                      </c:pt>
                      <c:pt idx="30">
                        <c:v>-13.311631132075471</c:v>
                      </c:pt>
                      <c:pt idx="31">
                        <c:v>-10.152998113207548</c:v>
                      </c:pt>
                      <c:pt idx="32">
                        <c:v>-6.2572528301886781</c:v>
                      </c:pt>
                      <c:pt idx="33">
                        <c:v>-0.49464905660377356</c:v>
                      </c:pt>
                      <c:pt idx="34">
                        <c:v>10.271845283018866</c:v>
                      </c:pt>
                      <c:pt idx="35">
                        <c:v>16.422830188679242</c:v>
                      </c:pt>
                      <c:pt idx="36">
                        <c:v>23.357165094339617</c:v>
                      </c:pt>
                      <c:pt idx="37">
                        <c:v>12.044753773584905</c:v>
                      </c:pt>
                      <c:pt idx="38">
                        <c:v>3.3722849056603765</c:v>
                      </c:pt>
                      <c:pt idx="39">
                        <c:v>-4.563827358490566</c:v>
                      </c:pt>
                      <c:pt idx="40">
                        <c:v>-9.800034905660377</c:v>
                      </c:pt>
                      <c:pt idx="41">
                        <c:v>-10.796700943396226</c:v>
                      </c:pt>
                      <c:pt idx="42">
                        <c:v>-12.917012264150943</c:v>
                      </c:pt>
                      <c:pt idx="43">
                        <c:v>-13.782159433962262</c:v>
                      </c:pt>
                      <c:pt idx="44">
                        <c:v>-7.4233745283018884</c:v>
                      </c:pt>
                      <c:pt idx="45">
                        <c:v>-4.4650499999999989</c:v>
                      </c:pt>
                      <c:pt idx="46">
                        <c:v>8.4643141509433963</c:v>
                      </c:pt>
                      <c:pt idx="47">
                        <c:v>15.636199056603774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4B92-49BD-B0D5-5E5968710A3D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3"/>
          <c:order val="3"/>
          <c:tx>
            <c:strRef>
              <c:f>'eurostat vs agsi data check'!$A$104:$B$104</c:f>
              <c:strCache>
                <c:ptCount val="2"/>
                <c:pt idx="0">
                  <c:v>EU28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check'!$C$104:$CT$104</c:f>
              <c:numCache>
                <c:formatCode>General</c:formatCode>
                <c:ptCount val="48"/>
                <c:pt idx="0">
                  <c:v>52.414000000000001</c:v>
                </c:pt>
                <c:pt idx="1">
                  <c:v>44.545000000000002</c:v>
                </c:pt>
                <c:pt idx="2">
                  <c:v>40.110999999999997</c:v>
                </c:pt>
                <c:pt idx="3">
                  <c:v>28.962</c:v>
                </c:pt>
                <c:pt idx="4">
                  <c:v>27.888999999999999</c:v>
                </c:pt>
                <c:pt idx="5">
                  <c:v>23.704999999999998</c:v>
                </c:pt>
                <c:pt idx="6">
                  <c:v>25.19</c:v>
                </c:pt>
                <c:pt idx="7">
                  <c:v>22.922000000000001</c:v>
                </c:pt>
                <c:pt idx="8">
                  <c:v>25.724</c:v>
                </c:pt>
                <c:pt idx="9">
                  <c:v>32.198999999999998</c:v>
                </c:pt>
                <c:pt idx="10">
                  <c:v>43.439</c:v>
                </c:pt>
                <c:pt idx="11">
                  <c:v>51.859000000000002</c:v>
                </c:pt>
                <c:pt idx="12">
                  <c:v>55.889000000000003</c:v>
                </c:pt>
                <c:pt idx="13">
                  <c:v>51.631999999999998</c:v>
                </c:pt>
                <c:pt idx="14">
                  <c:v>45.8</c:v>
                </c:pt>
                <c:pt idx="15">
                  <c:v>33.341000000000001</c:v>
                </c:pt>
                <c:pt idx="16">
                  <c:v>27.177</c:v>
                </c:pt>
                <c:pt idx="17">
                  <c:v>23.92</c:v>
                </c:pt>
                <c:pt idx="18">
                  <c:v>23.794</c:v>
                </c:pt>
                <c:pt idx="19">
                  <c:v>22.585000000000001</c:v>
                </c:pt>
                <c:pt idx="20">
                  <c:v>26.48</c:v>
                </c:pt>
                <c:pt idx="21">
                  <c:v>36.555999999999997</c:v>
                </c:pt>
                <c:pt idx="22">
                  <c:v>41.762999999999998</c:v>
                </c:pt>
                <c:pt idx="23">
                  <c:v>47.018999999999998</c:v>
                </c:pt>
                <c:pt idx="24">
                  <c:v>58.587000000000003</c:v>
                </c:pt>
                <c:pt idx="25">
                  <c:v>49.121000000000002</c:v>
                </c:pt>
                <c:pt idx="26">
                  <c:v>45.959000000000003</c:v>
                </c:pt>
                <c:pt idx="27">
                  <c:v>34.71</c:v>
                </c:pt>
                <c:pt idx="28">
                  <c:v>27.738</c:v>
                </c:pt>
                <c:pt idx="29">
                  <c:v>24.234999999999999</c:v>
                </c:pt>
                <c:pt idx="30">
                  <c:v>24.658000000000001</c:v>
                </c:pt>
                <c:pt idx="31">
                  <c:v>23.928999999999998</c:v>
                </c:pt>
                <c:pt idx="32">
                  <c:v>26.952999999999999</c:v>
                </c:pt>
                <c:pt idx="33">
                  <c:v>39.142000000000003</c:v>
                </c:pt>
                <c:pt idx="34">
                  <c:v>51.347999999999999</c:v>
                </c:pt>
                <c:pt idx="35">
                  <c:v>58.417999999999999</c:v>
                </c:pt>
                <c:pt idx="36">
                  <c:v>67.881</c:v>
                </c:pt>
                <c:pt idx="37">
                  <c:v>50.155000000000001</c:v>
                </c:pt>
                <c:pt idx="38">
                  <c:v>44.076999999999998</c:v>
                </c:pt>
                <c:pt idx="39">
                  <c:v>36.85</c:v>
                </c:pt>
                <c:pt idx="40">
                  <c:v>30.13</c:v>
                </c:pt>
                <c:pt idx="41">
                  <c:v>25.963999999999999</c:v>
                </c:pt>
                <c:pt idx="42">
                  <c:v>27.399000000000001</c:v>
                </c:pt>
                <c:pt idx="43">
                  <c:v>25.524999999999999</c:v>
                </c:pt>
                <c:pt idx="44">
                  <c:v>29.553000000000001</c:v>
                </c:pt>
                <c:pt idx="45">
                  <c:v>35.843000000000004</c:v>
                </c:pt>
                <c:pt idx="46">
                  <c:v>51.44</c:v>
                </c:pt>
                <c:pt idx="47">
                  <c:v>58.061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92-49BD-B0D5-5E5968710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66352"/>
        <c:axId val="237466912"/>
      </c:lineChart>
      <c:catAx>
        <c:axId val="237466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66912"/>
        <c:crosses val="autoZero"/>
        <c:auto val="1"/>
        <c:lblAlgn val="ctr"/>
        <c:lblOffset val="100"/>
        <c:noMultiLvlLbl val="0"/>
      </c:catAx>
      <c:valAx>
        <c:axId val="23746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6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Netherlands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9"/>
          <c:order val="9"/>
          <c:tx>
            <c:strRef>
              <c:f>'eurostat vs agsi data check'!$A$62:$B$62</c:f>
              <c:strCache>
                <c:ptCount val="2"/>
                <c:pt idx="0">
                  <c:v>Netherlands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check'!$C$62:$CT$62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-1.226</c:v>
                </c:pt>
                <c:pt idx="21">
                  <c:v>-0.318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-3.9E-2</c:v>
                </c:pt>
                <c:pt idx="28">
                  <c:v>-1.925</c:v>
                </c:pt>
                <c:pt idx="29">
                  <c:v>-1.6990000000000001</c:v>
                </c:pt>
                <c:pt idx="30">
                  <c:v>-2.0030000000000001</c:v>
                </c:pt>
                <c:pt idx="31">
                  <c:v>-0.49199999999999999</c:v>
                </c:pt>
                <c:pt idx="32">
                  <c:v>-0.36199999999999999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-1.5129999999999999</c:v>
                </c:pt>
                <c:pt idx="40">
                  <c:v>-2.2210000000000001</c:v>
                </c:pt>
                <c:pt idx="41">
                  <c:v>-2.0609999999999999</c:v>
                </c:pt>
                <c:pt idx="42">
                  <c:v>-2.2839999999999998</c:v>
                </c:pt>
                <c:pt idx="43">
                  <c:v>-2.448</c:v>
                </c:pt>
                <c:pt idx="44">
                  <c:v>-1.472</c:v>
                </c:pt>
                <c:pt idx="45">
                  <c:v>-0.14000000000000001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59-495E-8A82-079477038F4A}"/>
            </c:ext>
          </c:extLst>
        </c:ser>
        <c:ser>
          <c:idx val="0"/>
          <c:order val="0"/>
          <c:tx>
            <c:strRef>
              <c:f>'eurostat vs agsi data check'!$A$53:$B$53</c:f>
              <c:strCache>
                <c:ptCount val="2"/>
                <c:pt idx="0">
                  <c:v>Netherlands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check'!$C$53:$CT$53</c:f>
              <c:numCache>
                <c:formatCode>General</c:formatCode>
                <c:ptCount val="48"/>
                <c:pt idx="0">
                  <c:v>9.5239999999999991</c:v>
                </c:pt>
                <c:pt idx="1">
                  <c:v>7.4809999999999999</c:v>
                </c:pt>
                <c:pt idx="2">
                  <c:v>6.9889999999999999</c:v>
                </c:pt>
                <c:pt idx="3">
                  <c:v>5.133</c:v>
                </c:pt>
                <c:pt idx="4">
                  <c:v>4.5960000000000001</c:v>
                </c:pt>
                <c:pt idx="5">
                  <c:v>3.556</c:v>
                </c:pt>
                <c:pt idx="6">
                  <c:v>3.2080000000000002</c:v>
                </c:pt>
                <c:pt idx="7">
                  <c:v>3.927</c:v>
                </c:pt>
                <c:pt idx="8">
                  <c:v>3.722</c:v>
                </c:pt>
                <c:pt idx="9">
                  <c:v>5.24</c:v>
                </c:pt>
                <c:pt idx="10">
                  <c:v>7.1870000000000003</c:v>
                </c:pt>
                <c:pt idx="11">
                  <c:v>9.6270000000000007</c:v>
                </c:pt>
                <c:pt idx="12">
                  <c:v>10.115</c:v>
                </c:pt>
                <c:pt idx="13">
                  <c:v>9.16</c:v>
                </c:pt>
                <c:pt idx="14">
                  <c:v>6.4980000000000002</c:v>
                </c:pt>
                <c:pt idx="15">
                  <c:v>3.286</c:v>
                </c:pt>
                <c:pt idx="16">
                  <c:v>1.8879999999999999</c:v>
                </c:pt>
                <c:pt idx="17">
                  <c:v>2.2679999999999998</c:v>
                </c:pt>
                <c:pt idx="18">
                  <c:v>1.4790000000000001</c:v>
                </c:pt>
                <c:pt idx="19">
                  <c:v>1.462</c:v>
                </c:pt>
                <c:pt idx="20">
                  <c:v>3.0089999999999999</c:v>
                </c:pt>
                <c:pt idx="21">
                  <c:v>3.7770000000000001</c:v>
                </c:pt>
                <c:pt idx="22">
                  <c:v>4.9829999999999997</c:v>
                </c:pt>
                <c:pt idx="23">
                  <c:v>5.7210000000000001</c:v>
                </c:pt>
                <c:pt idx="24">
                  <c:v>5.6980000000000004</c:v>
                </c:pt>
                <c:pt idx="25">
                  <c:v>5.125</c:v>
                </c:pt>
                <c:pt idx="26">
                  <c:v>2.5169999999999999</c:v>
                </c:pt>
                <c:pt idx="27">
                  <c:v>4.07</c:v>
                </c:pt>
                <c:pt idx="28">
                  <c:v>4.0860000000000003</c:v>
                </c:pt>
                <c:pt idx="29">
                  <c:v>2.9180000000000001</c:v>
                </c:pt>
                <c:pt idx="30">
                  <c:v>3.0179999999999998</c:v>
                </c:pt>
                <c:pt idx="31">
                  <c:v>3.2040000000000002</c:v>
                </c:pt>
                <c:pt idx="32">
                  <c:v>3.3109999999999999</c:v>
                </c:pt>
                <c:pt idx="33">
                  <c:v>3.9870000000000001</c:v>
                </c:pt>
                <c:pt idx="34">
                  <c:v>4.8620000000000001</c:v>
                </c:pt>
                <c:pt idx="35">
                  <c:v>5.2969999999999997</c:v>
                </c:pt>
                <c:pt idx="36">
                  <c:v>4.5270000000000001</c:v>
                </c:pt>
                <c:pt idx="37">
                  <c:v>4.32</c:v>
                </c:pt>
                <c:pt idx="38">
                  <c:v>4.1130000000000004</c:v>
                </c:pt>
                <c:pt idx="39">
                  <c:v>4.1109999999999998</c:v>
                </c:pt>
                <c:pt idx="40">
                  <c:v>3.5979999999999999</c:v>
                </c:pt>
                <c:pt idx="41">
                  <c:v>3.226</c:v>
                </c:pt>
                <c:pt idx="42">
                  <c:v>3.5059999999999998</c:v>
                </c:pt>
                <c:pt idx="43">
                  <c:v>3.73</c:v>
                </c:pt>
                <c:pt idx="44">
                  <c:v>3.37</c:v>
                </c:pt>
                <c:pt idx="45">
                  <c:v>3.665</c:v>
                </c:pt>
                <c:pt idx="46">
                  <c:v>4.1070000000000002</c:v>
                </c:pt>
                <c:pt idx="47">
                  <c:v>4.0780000000000003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59-495E-8A82-079477038F4A}"/>
            </c:ext>
          </c:extLst>
        </c:ser>
        <c:ser>
          <c:idx val="2"/>
          <c:order val="2"/>
          <c:tx>
            <c:strRef>
              <c:f>'eurostat vs agsi data check'!$A$55:$B$55</c:f>
              <c:strCache>
                <c:ptCount val="2"/>
                <c:pt idx="0">
                  <c:v>Netherlands</c:v>
                </c:pt>
                <c:pt idx="1">
                  <c:v>import net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check'!$C$55:$CT$55</c:f>
              <c:numCache>
                <c:formatCode>General</c:formatCode>
                <c:ptCount val="48"/>
                <c:pt idx="0">
                  <c:v>-4.5540000000000003</c:v>
                </c:pt>
                <c:pt idx="1">
                  <c:v>-3.2750000000000004</c:v>
                </c:pt>
                <c:pt idx="2">
                  <c:v>-3.1779999999999999</c:v>
                </c:pt>
                <c:pt idx="3">
                  <c:v>-2.1850000000000001</c:v>
                </c:pt>
                <c:pt idx="4">
                  <c:v>-1.9070000000000005</c:v>
                </c:pt>
                <c:pt idx="5">
                  <c:v>-1.2319999999999998</c:v>
                </c:pt>
                <c:pt idx="6">
                  <c:v>-0.75700000000000012</c:v>
                </c:pt>
                <c:pt idx="7">
                  <c:v>-1.1539999999999999</c:v>
                </c:pt>
                <c:pt idx="8">
                  <c:v>-1.2509999999999999</c:v>
                </c:pt>
                <c:pt idx="9">
                  <c:v>-2.149</c:v>
                </c:pt>
                <c:pt idx="10">
                  <c:v>-3.2309999999999994</c:v>
                </c:pt>
                <c:pt idx="11">
                  <c:v>-4.7119999999999997</c:v>
                </c:pt>
                <c:pt idx="12">
                  <c:v>-4.7670000000000003</c:v>
                </c:pt>
                <c:pt idx="13">
                  <c:v>-4.3659999999999997</c:v>
                </c:pt>
                <c:pt idx="14">
                  <c:v>-2.097</c:v>
                </c:pt>
                <c:pt idx="15">
                  <c:v>-0.13899999999999979</c:v>
                </c:pt>
                <c:pt idx="16">
                  <c:v>0.52</c:v>
                </c:pt>
                <c:pt idx="17">
                  <c:v>-0.17799999999999994</c:v>
                </c:pt>
                <c:pt idx="18">
                  <c:v>0.53399999999999981</c:v>
                </c:pt>
                <c:pt idx="19">
                  <c:v>0.65300000000000002</c:v>
                </c:pt>
                <c:pt idx="20">
                  <c:v>0.81</c:v>
                </c:pt>
                <c:pt idx="21">
                  <c:v>8.0999999999999961E-2</c:v>
                </c:pt>
                <c:pt idx="22">
                  <c:v>-1.7269999999999999</c:v>
                </c:pt>
                <c:pt idx="23">
                  <c:v>-2.56</c:v>
                </c:pt>
                <c:pt idx="24">
                  <c:v>-3.0719999999999996</c:v>
                </c:pt>
                <c:pt idx="25">
                  <c:v>-2.4819999999999998</c:v>
                </c:pt>
                <c:pt idx="26">
                  <c:v>-3.03</c:v>
                </c:pt>
                <c:pt idx="27">
                  <c:v>-0.70599999999999996</c:v>
                </c:pt>
                <c:pt idx="28">
                  <c:v>0.17500000000000027</c:v>
                </c:pt>
                <c:pt idx="29">
                  <c:v>0.95899999999999963</c:v>
                </c:pt>
                <c:pt idx="30">
                  <c:v>1.1940000000000004</c:v>
                </c:pt>
                <c:pt idx="31">
                  <c:v>-0.42499999999999982</c:v>
                </c:pt>
                <c:pt idx="32">
                  <c:v>-0.55100000000000016</c:v>
                </c:pt>
                <c:pt idx="33">
                  <c:v>-0.66100000000000048</c:v>
                </c:pt>
                <c:pt idx="34">
                  <c:v>-2.9530000000000003</c:v>
                </c:pt>
                <c:pt idx="35">
                  <c:v>-3.6440000000000001</c:v>
                </c:pt>
                <c:pt idx="36">
                  <c:v>-2.5680000000000005</c:v>
                </c:pt>
                <c:pt idx="37">
                  <c:v>-2.0289999999999999</c:v>
                </c:pt>
                <c:pt idx="38">
                  <c:v>-0.4009999999999998</c:v>
                </c:pt>
                <c:pt idx="39">
                  <c:v>0.871</c:v>
                </c:pt>
                <c:pt idx="40">
                  <c:v>1.3529999999999998</c:v>
                </c:pt>
                <c:pt idx="41">
                  <c:v>1.0929999999999995</c:v>
                </c:pt>
                <c:pt idx="42">
                  <c:v>1.2319999999999998</c:v>
                </c:pt>
                <c:pt idx="43">
                  <c:v>1.0259999999999998</c:v>
                </c:pt>
                <c:pt idx="44">
                  <c:v>0.90100000000000025</c:v>
                </c:pt>
                <c:pt idx="45">
                  <c:v>-0.27799999999999958</c:v>
                </c:pt>
                <c:pt idx="46">
                  <c:v>-1.1710000000000003</c:v>
                </c:pt>
                <c:pt idx="47">
                  <c:v>-1.8520000000000003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59-495E-8A82-079477038F4A}"/>
            </c:ext>
          </c:extLst>
        </c:ser>
        <c:ser>
          <c:idx val="8"/>
          <c:order val="8"/>
          <c:tx>
            <c:strRef>
              <c:f>'eurostat vs agsi data check'!$A$61:$B$61</c:f>
              <c:strCache>
                <c:ptCount val="2"/>
                <c:pt idx="0">
                  <c:v>Netherlands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check'!$C$61:$CT$61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0.52</c:v>
                </c:pt>
                <c:pt idx="23">
                  <c:v>0.754</c:v>
                </c:pt>
                <c:pt idx="24">
                  <c:v>2.4289999999999998</c:v>
                </c:pt>
                <c:pt idx="25">
                  <c:v>1.917</c:v>
                </c:pt>
                <c:pt idx="26">
                  <c:v>2.5510000000000002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0.223</c:v>
                </c:pt>
                <c:pt idx="34">
                  <c:v>2.6259999999999999</c:v>
                </c:pt>
                <c:pt idx="35">
                  <c:v>3.379</c:v>
                </c:pt>
                <c:pt idx="36">
                  <c:v>3.97</c:v>
                </c:pt>
                <c:pt idx="37">
                  <c:v>2.2450000000000001</c:v>
                </c:pt>
                <c:pt idx="38">
                  <c:v>0.26400000000000001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1.448</c:v>
                </c:pt>
                <c:pt idx="47">
                  <c:v>3.012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59-495E-8A82-079477038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7474752"/>
        <c:axId val="237475312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check'!$A$54:$B$54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check'!$C$54:$CT$54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D859-495E-8A82-079477038F4A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check'!$A$57:$B$57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check'!$C$57:$CT$57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0.8182669811320753</c:v>
                      </c:pt>
                      <c:pt idx="1">
                        <c:v>0.41083018867924526</c:v>
                      </c:pt>
                      <c:pt idx="2">
                        <c:v>0.30224339622641511</c:v>
                      </c:pt>
                      <c:pt idx="3">
                        <c:v>0.15719811320754715</c:v>
                      </c:pt>
                      <c:pt idx="4">
                        <c:v>8.8926415094339642E-2</c:v>
                      </c:pt>
                      <c:pt idx="5">
                        <c:v>0.12123018867924529</c:v>
                      </c:pt>
                      <c:pt idx="6">
                        <c:v>0.12258207547169812</c:v>
                      </c:pt>
                      <c:pt idx="7">
                        <c:v>0.12118207547169811</c:v>
                      </c:pt>
                      <c:pt idx="8">
                        <c:v>8.3320754716981152E-2</c:v>
                      </c:pt>
                      <c:pt idx="9">
                        <c:v>0.18396226415094341</c:v>
                      </c:pt>
                      <c:pt idx="10">
                        <c:v>0.31687830188679245</c:v>
                      </c:pt>
                      <c:pt idx="11">
                        <c:v>1.2993622641509437</c:v>
                      </c:pt>
                      <c:pt idx="12">
                        <c:v>2.3276773584905657</c:v>
                      </c:pt>
                      <c:pt idx="13">
                        <c:v>2.8350933962264144</c:v>
                      </c:pt>
                      <c:pt idx="14">
                        <c:v>1.4799915094339622</c:v>
                      </c:pt>
                      <c:pt idx="15">
                        <c:v>0.37694716981132081</c:v>
                      </c:pt>
                      <c:pt idx="16">
                        <c:v>9.2371698113207557E-2</c:v>
                      </c:pt>
                      <c:pt idx="17">
                        <c:v>7.5478301886792457E-2</c:v>
                      </c:pt>
                      <c:pt idx="18">
                        <c:v>8.3951886792452843E-2</c:v>
                      </c:pt>
                      <c:pt idx="19">
                        <c:v>0.12024811320754716</c:v>
                      </c:pt>
                      <c:pt idx="20">
                        <c:v>0.13851037735849059</c:v>
                      </c:pt>
                      <c:pt idx="21">
                        <c:v>0.5112000000000001</c:v>
                      </c:pt>
                      <c:pt idx="22">
                        <c:v>1.4046132075471702</c:v>
                      </c:pt>
                      <c:pt idx="23">
                        <c:v>2.1269207547169815</c:v>
                      </c:pt>
                      <c:pt idx="24">
                        <c:v>2.4996264150943395</c:v>
                      </c:pt>
                      <c:pt idx="25">
                        <c:v>1.7299273584905659</c:v>
                      </c:pt>
                      <c:pt idx="26">
                        <c:v>1.9644962264150947</c:v>
                      </c:pt>
                      <c:pt idx="27">
                        <c:v>0.36442735849056601</c:v>
                      </c:pt>
                      <c:pt idx="28">
                        <c:v>0.11196037735849056</c:v>
                      </c:pt>
                      <c:pt idx="29">
                        <c:v>0.1218198113207547</c:v>
                      </c:pt>
                      <c:pt idx="30">
                        <c:v>8.9636792452830183E-2</c:v>
                      </c:pt>
                      <c:pt idx="31">
                        <c:v>0.34151981132075471</c:v>
                      </c:pt>
                      <c:pt idx="32">
                        <c:v>0.20215094339622644</c:v>
                      </c:pt>
                      <c:pt idx="33">
                        <c:v>0.61884245283018857</c:v>
                      </c:pt>
                      <c:pt idx="34">
                        <c:v>2.316206603773586</c:v>
                      </c:pt>
                      <c:pt idx="35">
                        <c:v>2.893211320754717</c:v>
                      </c:pt>
                      <c:pt idx="36">
                        <c:v>3.5906886792452828</c:v>
                      </c:pt>
                      <c:pt idx="37">
                        <c:v>2.1126547169811323</c:v>
                      </c:pt>
                      <c:pt idx="38">
                        <c:v>0.58466698113207549</c:v>
                      </c:pt>
                      <c:pt idx="39">
                        <c:v>0.17929905660377357</c:v>
                      </c:pt>
                      <c:pt idx="40">
                        <c:v>0.11306886792452832</c:v>
                      </c:pt>
                      <c:pt idx="41">
                        <c:v>0.16445094339622643</c:v>
                      </c:pt>
                      <c:pt idx="42">
                        <c:v>8.7375471698113216E-2</c:v>
                      </c:pt>
                      <c:pt idx="43">
                        <c:v>6.9066037735849059E-2</c:v>
                      </c:pt>
                      <c:pt idx="44">
                        <c:v>0.13234622641509436</c:v>
                      </c:pt>
                      <c:pt idx="45">
                        <c:v>0.15194245283018867</c:v>
                      </c:pt>
                      <c:pt idx="46">
                        <c:v>1.4582452830188679</c:v>
                      </c:pt>
                      <c:pt idx="47">
                        <c:v>2.74646320754717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859-495E-8A82-079477038F4A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check'!$A$58:$B$58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check'!$C$58:$CT$58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0.16074716981132073</c:v>
                      </c:pt>
                      <c:pt idx="1">
                        <c:v>0.12742735849056605</c:v>
                      </c:pt>
                      <c:pt idx="2">
                        <c:v>0.21419528301886795</c:v>
                      </c:pt>
                      <c:pt idx="3">
                        <c:v>0.52977641509433959</c:v>
                      </c:pt>
                      <c:pt idx="4">
                        <c:v>0.63485283018867911</c:v>
                      </c:pt>
                      <c:pt idx="5">
                        <c:v>0.44108396226415086</c:v>
                      </c:pt>
                      <c:pt idx="6">
                        <c:v>0.38750188679245284</c:v>
                      </c:pt>
                      <c:pt idx="7">
                        <c:v>0.37321226415094333</c:v>
                      </c:pt>
                      <c:pt idx="8">
                        <c:v>0.33724622641509433</c:v>
                      </c:pt>
                      <c:pt idx="9">
                        <c:v>0.15952830188679246</c:v>
                      </c:pt>
                      <c:pt idx="10">
                        <c:v>0.15092169811320755</c:v>
                      </c:pt>
                      <c:pt idx="11">
                        <c:v>0.18775377358490564</c:v>
                      </c:pt>
                      <c:pt idx="12">
                        <c:v>0.25835377358490563</c:v>
                      </c:pt>
                      <c:pt idx="13">
                        <c:v>0.12887075471698115</c:v>
                      </c:pt>
                      <c:pt idx="14">
                        <c:v>0.13124150943396226</c:v>
                      </c:pt>
                      <c:pt idx="15">
                        <c:v>1.2238754716981133</c:v>
                      </c:pt>
                      <c:pt idx="16">
                        <c:v>2.2871594339622643</c:v>
                      </c:pt>
                      <c:pt idx="17">
                        <c:v>1.7190858490566039</c:v>
                      </c:pt>
                      <c:pt idx="18">
                        <c:v>2.3389084905660376</c:v>
                      </c:pt>
                      <c:pt idx="19">
                        <c:v>1.8346424528301886</c:v>
                      </c:pt>
                      <c:pt idx="20">
                        <c:v>1.5193632075471699</c:v>
                      </c:pt>
                      <c:pt idx="21">
                        <c:v>0.37369339622641512</c:v>
                      </c:pt>
                      <c:pt idx="22">
                        <c:v>0.36782169811320758</c:v>
                      </c:pt>
                      <c:pt idx="23">
                        <c:v>0.31938113207547164</c:v>
                      </c:pt>
                      <c:pt idx="24">
                        <c:v>0.14290471698113208</c:v>
                      </c:pt>
                      <c:pt idx="25">
                        <c:v>0.13243396226415094</c:v>
                      </c:pt>
                      <c:pt idx="26">
                        <c:v>0.11098867924528304</c:v>
                      </c:pt>
                      <c:pt idx="27">
                        <c:v>1.1183528301886794</c:v>
                      </c:pt>
                      <c:pt idx="28">
                        <c:v>2.3347028301886792</c:v>
                      </c:pt>
                      <c:pt idx="29">
                        <c:v>2.1682396226415097</c:v>
                      </c:pt>
                      <c:pt idx="30">
                        <c:v>2.5218679245283013</c:v>
                      </c:pt>
                      <c:pt idx="31">
                        <c:v>1.4532490566037735</c:v>
                      </c:pt>
                      <c:pt idx="32">
                        <c:v>0.73021226415094342</c:v>
                      </c:pt>
                      <c:pt idx="33">
                        <c:v>0.14855566037735848</c:v>
                      </c:pt>
                      <c:pt idx="34">
                        <c:v>0.14284245283018865</c:v>
                      </c:pt>
                      <c:pt idx="35">
                        <c:v>0.15667735849056608</c:v>
                      </c:pt>
                      <c:pt idx="36">
                        <c:v>0.17357924528301888</c:v>
                      </c:pt>
                      <c:pt idx="37">
                        <c:v>0.17940471698113208</c:v>
                      </c:pt>
                      <c:pt idx="38">
                        <c:v>0.25066415094339628</c:v>
                      </c:pt>
                      <c:pt idx="39">
                        <c:v>1.4918075471698109</c:v>
                      </c:pt>
                      <c:pt idx="40">
                        <c:v>1.9947047169811325</c:v>
                      </c:pt>
                      <c:pt idx="41">
                        <c:v>1.9387905660377365</c:v>
                      </c:pt>
                      <c:pt idx="42">
                        <c:v>2.1453075471698115</c:v>
                      </c:pt>
                      <c:pt idx="43">
                        <c:v>2.1557584905660376</c:v>
                      </c:pt>
                      <c:pt idx="44">
                        <c:v>1.3679773584905659</c:v>
                      </c:pt>
                      <c:pt idx="45">
                        <c:v>0.23060660377358494</c:v>
                      </c:pt>
                      <c:pt idx="46">
                        <c:v>0.11838207547169813</c:v>
                      </c:pt>
                      <c:pt idx="47">
                        <c:v>0.19481415094339624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859-495E-8A82-079477038F4A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check'!$A$59:$B$59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check'!$C$59:$CT$59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0.65751981132075454</c:v>
                      </c:pt>
                      <c:pt idx="1">
                        <c:v>0.28340283018867918</c:v>
                      </c:pt>
                      <c:pt idx="2">
                        <c:v>8.8048113207547157E-2</c:v>
                      </c:pt>
                      <c:pt idx="3">
                        <c:v>-0.37257830188679242</c:v>
                      </c:pt>
                      <c:pt idx="4">
                        <c:v>-0.54592641509433948</c:v>
                      </c:pt>
                      <c:pt idx="5">
                        <c:v>-0.31985377358490558</c:v>
                      </c:pt>
                      <c:pt idx="6">
                        <c:v>-0.26491981132075471</c:v>
                      </c:pt>
                      <c:pt idx="7">
                        <c:v>-0.2520301886792452</c:v>
                      </c:pt>
                      <c:pt idx="8">
                        <c:v>-0.25392547169811319</c:v>
                      </c:pt>
                      <c:pt idx="9">
                        <c:v>2.4433962264150955E-2</c:v>
                      </c:pt>
                      <c:pt idx="10">
                        <c:v>0.1659566037735849</c:v>
                      </c:pt>
                      <c:pt idx="11">
                        <c:v>1.1116084905660379</c:v>
                      </c:pt>
                      <c:pt idx="12">
                        <c:v>2.0693235849056602</c:v>
                      </c:pt>
                      <c:pt idx="13">
                        <c:v>2.7062226415094335</c:v>
                      </c:pt>
                      <c:pt idx="14">
                        <c:v>1.3487499999999999</c:v>
                      </c:pt>
                      <c:pt idx="15">
                        <c:v>-0.84692830188679247</c:v>
                      </c:pt>
                      <c:pt idx="16">
                        <c:v>-2.1947877358490566</c:v>
                      </c:pt>
                      <c:pt idx="17">
                        <c:v>-1.6436075471698115</c:v>
                      </c:pt>
                      <c:pt idx="18">
                        <c:v>-2.2549566037735849</c:v>
                      </c:pt>
                      <c:pt idx="19">
                        <c:v>-1.7143943396226413</c:v>
                      </c:pt>
                      <c:pt idx="20">
                        <c:v>-1.3808528301886793</c:v>
                      </c:pt>
                      <c:pt idx="21">
                        <c:v>0.13750660377358498</c:v>
                      </c:pt>
                      <c:pt idx="22">
                        <c:v>1.0367915094339626</c:v>
                      </c:pt>
                      <c:pt idx="23">
                        <c:v>1.8075396226415099</c:v>
                      </c:pt>
                      <c:pt idx="24">
                        <c:v>2.3567216981132075</c:v>
                      </c:pt>
                      <c:pt idx="25">
                        <c:v>1.5974933962264148</c:v>
                      </c:pt>
                      <c:pt idx="26">
                        <c:v>1.8535075471698117</c:v>
                      </c:pt>
                      <c:pt idx="27">
                        <c:v>-0.75392547169811341</c:v>
                      </c:pt>
                      <c:pt idx="28">
                        <c:v>-2.2227424528301887</c:v>
                      </c:pt>
                      <c:pt idx="29">
                        <c:v>-2.0464198113207548</c:v>
                      </c:pt>
                      <c:pt idx="30">
                        <c:v>-2.4322311320754713</c:v>
                      </c:pt>
                      <c:pt idx="31">
                        <c:v>-1.1117292452830188</c:v>
                      </c:pt>
                      <c:pt idx="32">
                        <c:v>-0.52806132075471701</c:v>
                      </c:pt>
                      <c:pt idx="33">
                        <c:v>0.47028679245283012</c:v>
                      </c:pt>
                      <c:pt idx="34">
                        <c:v>2.1733641509433972</c:v>
                      </c:pt>
                      <c:pt idx="35">
                        <c:v>2.7365339622641507</c:v>
                      </c:pt>
                      <c:pt idx="36">
                        <c:v>3.4171094339622639</c:v>
                      </c:pt>
                      <c:pt idx="37">
                        <c:v>1.9332500000000001</c:v>
                      </c:pt>
                      <c:pt idx="38">
                        <c:v>0.33400283018867921</c:v>
                      </c:pt>
                      <c:pt idx="39">
                        <c:v>-1.3125084905660374</c:v>
                      </c:pt>
                      <c:pt idx="40">
                        <c:v>-1.8816358490566041</c:v>
                      </c:pt>
                      <c:pt idx="41">
                        <c:v>-1.77433962264151</c:v>
                      </c:pt>
                      <c:pt idx="42">
                        <c:v>-2.0579320754716983</c:v>
                      </c:pt>
                      <c:pt idx="43">
                        <c:v>-2.0866924528301887</c:v>
                      </c:pt>
                      <c:pt idx="44">
                        <c:v>-1.2356311320754716</c:v>
                      </c:pt>
                      <c:pt idx="45">
                        <c:v>-7.8664150943396266E-2</c:v>
                      </c:pt>
                      <c:pt idx="46">
                        <c:v>1.3398632075471697</c:v>
                      </c:pt>
                      <c:pt idx="47">
                        <c:v>2.5516490566037739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859-495E-8A82-079477038F4A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check'!$A$60:$B$60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check'!$C$60:$CT$60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-1.226</c:v>
                      </c:pt>
                      <c:pt idx="21">
                        <c:v>-0.318</c:v>
                      </c:pt>
                      <c:pt idx="22">
                        <c:v>0.52</c:v>
                      </c:pt>
                      <c:pt idx="23">
                        <c:v>0.754</c:v>
                      </c:pt>
                      <c:pt idx="24">
                        <c:v>2.4289999999999998</c:v>
                      </c:pt>
                      <c:pt idx="25">
                        <c:v>1.917</c:v>
                      </c:pt>
                      <c:pt idx="26">
                        <c:v>2.5510000000000002</c:v>
                      </c:pt>
                      <c:pt idx="27">
                        <c:v>-3.9E-2</c:v>
                      </c:pt>
                      <c:pt idx="28">
                        <c:v>-1.925</c:v>
                      </c:pt>
                      <c:pt idx="29">
                        <c:v>-1.6990000000000001</c:v>
                      </c:pt>
                      <c:pt idx="30">
                        <c:v>-2.0030000000000001</c:v>
                      </c:pt>
                      <c:pt idx="31">
                        <c:v>-0.49199999999999999</c:v>
                      </c:pt>
                      <c:pt idx="32">
                        <c:v>-0.36199999999999999</c:v>
                      </c:pt>
                      <c:pt idx="33">
                        <c:v>0.223</c:v>
                      </c:pt>
                      <c:pt idx="34">
                        <c:v>2.6259999999999999</c:v>
                      </c:pt>
                      <c:pt idx="35">
                        <c:v>3.379</c:v>
                      </c:pt>
                      <c:pt idx="36">
                        <c:v>3.97</c:v>
                      </c:pt>
                      <c:pt idx="37">
                        <c:v>2.2450000000000001</c:v>
                      </c:pt>
                      <c:pt idx="38">
                        <c:v>0.26400000000000001</c:v>
                      </c:pt>
                      <c:pt idx="39">
                        <c:v>-1.5129999999999999</c:v>
                      </c:pt>
                      <c:pt idx="40">
                        <c:v>-2.2210000000000001</c:v>
                      </c:pt>
                      <c:pt idx="41">
                        <c:v>-2.0609999999999999</c:v>
                      </c:pt>
                      <c:pt idx="42">
                        <c:v>-2.2839999999999998</c:v>
                      </c:pt>
                      <c:pt idx="43">
                        <c:v>-2.448</c:v>
                      </c:pt>
                      <c:pt idx="44">
                        <c:v>-1.472</c:v>
                      </c:pt>
                      <c:pt idx="45">
                        <c:v>-0.14000000000000001</c:v>
                      </c:pt>
                      <c:pt idx="46">
                        <c:v>1.448</c:v>
                      </c:pt>
                      <c:pt idx="47">
                        <c:v>3.012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859-495E-8A82-079477038F4A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3"/>
          <c:order val="3"/>
          <c:tx>
            <c:strRef>
              <c:f>'eurostat vs agsi data check'!$A$56:$B$56</c:f>
              <c:strCache>
                <c:ptCount val="2"/>
                <c:pt idx="0">
                  <c:v>Netherlands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check'!$C$56:$CT$56</c:f>
              <c:numCache>
                <c:formatCode>General</c:formatCode>
                <c:ptCount val="48"/>
                <c:pt idx="0">
                  <c:v>4.97</c:v>
                </c:pt>
                <c:pt idx="1">
                  <c:v>4.2060000000000004</c:v>
                </c:pt>
                <c:pt idx="2">
                  <c:v>3.8109999999999999</c:v>
                </c:pt>
                <c:pt idx="3">
                  <c:v>2.948</c:v>
                </c:pt>
                <c:pt idx="4">
                  <c:v>2.6890000000000001</c:v>
                </c:pt>
                <c:pt idx="5">
                  <c:v>2.3239999999999998</c:v>
                </c:pt>
                <c:pt idx="6">
                  <c:v>2.4510000000000001</c:v>
                </c:pt>
                <c:pt idx="7">
                  <c:v>2.7730000000000001</c:v>
                </c:pt>
                <c:pt idx="8">
                  <c:v>2.4710000000000001</c:v>
                </c:pt>
                <c:pt idx="9">
                  <c:v>3.0910000000000002</c:v>
                </c:pt>
                <c:pt idx="10">
                  <c:v>3.956</c:v>
                </c:pt>
                <c:pt idx="11">
                  <c:v>4.915</c:v>
                </c:pt>
                <c:pt idx="12">
                  <c:v>5.3479999999999999</c:v>
                </c:pt>
                <c:pt idx="13">
                  <c:v>4.7939999999999996</c:v>
                </c:pt>
                <c:pt idx="14">
                  <c:v>4.4009999999999998</c:v>
                </c:pt>
                <c:pt idx="15">
                  <c:v>3.1469999999999998</c:v>
                </c:pt>
                <c:pt idx="16">
                  <c:v>2.4079999999999999</c:v>
                </c:pt>
                <c:pt idx="17">
                  <c:v>2.09</c:v>
                </c:pt>
                <c:pt idx="18">
                  <c:v>2.0129999999999999</c:v>
                </c:pt>
                <c:pt idx="19">
                  <c:v>2.1150000000000002</c:v>
                </c:pt>
                <c:pt idx="20">
                  <c:v>2.593</c:v>
                </c:pt>
                <c:pt idx="21">
                  <c:v>3.54</c:v>
                </c:pt>
                <c:pt idx="22">
                  <c:v>3.7759999999999998</c:v>
                </c:pt>
                <c:pt idx="23">
                  <c:v>3.915</c:v>
                </c:pt>
                <c:pt idx="24">
                  <c:v>5.0549999999999997</c:v>
                </c:pt>
                <c:pt idx="25">
                  <c:v>4.5599999999999996</c:v>
                </c:pt>
                <c:pt idx="26">
                  <c:v>2.0379999999999998</c:v>
                </c:pt>
                <c:pt idx="27">
                  <c:v>3.3250000000000002</c:v>
                </c:pt>
                <c:pt idx="28">
                  <c:v>2.3359999999999999</c:v>
                </c:pt>
                <c:pt idx="29">
                  <c:v>2.1779999999999999</c:v>
                </c:pt>
                <c:pt idx="30">
                  <c:v>2.2090000000000001</c:v>
                </c:pt>
                <c:pt idx="31">
                  <c:v>2.2869999999999999</c:v>
                </c:pt>
                <c:pt idx="32">
                  <c:v>2.3980000000000001</c:v>
                </c:pt>
                <c:pt idx="33">
                  <c:v>3.5489999999999999</c:v>
                </c:pt>
                <c:pt idx="34">
                  <c:v>4.5350000000000001</c:v>
                </c:pt>
                <c:pt idx="35">
                  <c:v>5.032</c:v>
                </c:pt>
                <c:pt idx="36">
                  <c:v>5.9290000000000003</c:v>
                </c:pt>
                <c:pt idx="37">
                  <c:v>4.5359999999999996</c:v>
                </c:pt>
                <c:pt idx="38">
                  <c:v>3.976</c:v>
                </c:pt>
                <c:pt idx="39">
                  <c:v>3.4689999999999999</c:v>
                </c:pt>
                <c:pt idx="40">
                  <c:v>2.73</c:v>
                </c:pt>
                <c:pt idx="41">
                  <c:v>2.258</c:v>
                </c:pt>
                <c:pt idx="42">
                  <c:v>2.4540000000000002</c:v>
                </c:pt>
                <c:pt idx="43">
                  <c:v>2.3079999999999998</c:v>
                </c:pt>
                <c:pt idx="44">
                  <c:v>2.7989999999999999</c:v>
                </c:pt>
                <c:pt idx="45">
                  <c:v>3.2469999999999999</c:v>
                </c:pt>
                <c:pt idx="46">
                  <c:v>4.3840000000000003</c:v>
                </c:pt>
                <c:pt idx="47">
                  <c:v>5.2380000000000004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859-495E-8A82-079477038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74752"/>
        <c:axId val="237475312"/>
      </c:lineChart>
      <c:catAx>
        <c:axId val="237474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75312"/>
        <c:crosses val="autoZero"/>
        <c:auto val="1"/>
        <c:lblAlgn val="ctr"/>
        <c:lblOffset val="100"/>
        <c:noMultiLvlLbl val="0"/>
      </c:catAx>
      <c:valAx>
        <c:axId val="23747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74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9"/>
          <c:order val="9"/>
          <c:tx>
            <c:strRef>
              <c:f>'eurostat vs agsi data check'!$A$78:$B$78</c:f>
              <c:strCache>
                <c:ptCount val="2"/>
                <c:pt idx="0">
                  <c:v>France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check'!$C$78:$CT$78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-0.80100000000000005</c:v>
                </c:pt>
                <c:pt idx="4">
                  <c:v>-1.38</c:v>
                </c:pt>
                <c:pt idx="5">
                  <c:v>-1.399</c:v>
                </c:pt>
                <c:pt idx="6">
                  <c:v>-1.7210000000000001</c:v>
                </c:pt>
                <c:pt idx="7">
                  <c:v>-1.4419999999999999</c:v>
                </c:pt>
                <c:pt idx="8">
                  <c:v>-0.63800000000000001</c:v>
                </c:pt>
                <c:pt idx="9">
                  <c:v>-0.32200000000000001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-0.46100000000000002</c:v>
                </c:pt>
                <c:pt idx="16">
                  <c:v>-1.2070000000000001</c:v>
                </c:pt>
                <c:pt idx="17">
                  <c:v>-1.417</c:v>
                </c:pt>
                <c:pt idx="18">
                  <c:v>-2.0710000000000002</c:v>
                </c:pt>
                <c:pt idx="19">
                  <c:v>-1.7749999999999999</c:v>
                </c:pt>
                <c:pt idx="20">
                  <c:v>-1.127</c:v>
                </c:pt>
                <c:pt idx="21">
                  <c:v>-0.14399999999999999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-0.51200000000000001</c:v>
                </c:pt>
                <c:pt idx="28">
                  <c:v>-1.5329999999999999</c:v>
                </c:pt>
                <c:pt idx="29">
                  <c:v>-1.179</c:v>
                </c:pt>
                <c:pt idx="30">
                  <c:v>-1.8620000000000001</c:v>
                </c:pt>
                <c:pt idx="31">
                  <c:v>-1.7509999999999999</c:v>
                </c:pt>
                <c:pt idx="32">
                  <c:v>-0.94899999999999995</c:v>
                </c:pt>
                <c:pt idx="33">
                  <c:v>-0.315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-0.71299999999999997</c:v>
                </c:pt>
                <c:pt idx="40">
                  <c:v>-1.1279999999999999</c:v>
                </c:pt>
                <c:pt idx="41">
                  <c:v>-0.90600000000000003</c:v>
                </c:pt>
                <c:pt idx="42">
                  <c:v>-1.518</c:v>
                </c:pt>
                <c:pt idx="43">
                  <c:v>-1.5429999999999999</c:v>
                </c:pt>
                <c:pt idx="44">
                  <c:v>-0.48699999999999999</c:v>
                </c:pt>
                <c:pt idx="45">
                  <c:v>-0.30499999999999999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2B-4416-88F0-3746E539893A}"/>
            </c:ext>
          </c:extLst>
        </c:ser>
        <c:ser>
          <c:idx val="0"/>
          <c:order val="0"/>
          <c:tx>
            <c:strRef>
              <c:f>'eurostat vs agsi data check'!$A$69:$B$69</c:f>
              <c:strCache>
                <c:ptCount val="2"/>
                <c:pt idx="0">
                  <c:v>France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check'!$C$69:$CT$69</c:f>
              <c:numCache>
                <c:formatCode>General</c:formatCode>
                <c:ptCount val="48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2E-3</c:v>
                </c:pt>
                <c:pt idx="5">
                  <c:v>1E-3</c:v>
                </c:pt>
                <c:pt idx="6">
                  <c:v>0</c:v>
                </c:pt>
                <c:pt idx="7">
                  <c:v>2E-3</c:v>
                </c:pt>
                <c:pt idx="8">
                  <c:v>1E-3</c:v>
                </c:pt>
                <c:pt idx="9">
                  <c:v>2E-3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2E-3</c:v>
                </c:pt>
                <c:pt idx="14">
                  <c:v>3.0000000000000001E-3</c:v>
                </c:pt>
                <c:pt idx="15">
                  <c:v>2E-3</c:v>
                </c:pt>
                <c:pt idx="16">
                  <c:v>2E-3</c:v>
                </c:pt>
                <c:pt idx="17">
                  <c:v>2E-3</c:v>
                </c:pt>
                <c:pt idx="18">
                  <c:v>2E-3</c:v>
                </c:pt>
                <c:pt idx="19">
                  <c:v>1E-3</c:v>
                </c:pt>
                <c:pt idx="20">
                  <c:v>2E-3</c:v>
                </c:pt>
                <c:pt idx="21">
                  <c:v>2E-3</c:v>
                </c:pt>
                <c:pt idx="22">
                  <c:v>1E-3</c:v>
                </c:pt>
                <c:pt idx="23">
                  <c:v>1E-3</c:v>
                </c:pt>
                <c:pt idx="24">
                  <c:v>3.0000000000000001E-3</c:v>
                </c:pt>
                <c:pt idx="25">
                  <c:v>3.0000000000000001E-3</c:v>
                </c:pt>
                <c:pt idx="26">
                  <c:v>3.0000000000000001E-3</c:v>
                </c:pt>
                <c:pt idx="27">
                  <c:v>2E-3</c:v>
                </c:pt>
                <c:pt idx="28">
                  <c:v>3.0000000000000001E-3</c:v>
                </c:pt>
                <c:pt idx="29">
                  <c:v>3.0000000000000001E-3</c:v>
                </c:pt>
                <c:pt idx="30">
                  <c:v>3.0000000000000001E-3</c:v>
                </c:pt>
                <c:pt idx="31">
                  <c:v>3.0000000000000001E-3</c:v>
                </c:pt>
                <c:pt idx="32">
                  <c:v>3.0000000000000001E-3</c:v>
                </c:pt>
                <c:pt idx="33">
                  <c:v>4.0000000000000001E-3</c:v>
                </c:pt>
                <c:pt idx="34">
                  <c:v>4.0000000000000001E-3</c:v>
                </c:pt>
                <c:pt idx="35">
                  <c:v>4.0000000000000001E-3</c:v>
                </c:pt>
                <c:pt idx="36">
                  <c:v>4.0000000000000001E-3</c:v>
                </c:pt>
                <c:pt idx="37">
                  <c:v>4.0000000000000001E-3</c:v>
                </c:pt>
                <c:pt idx="38">
                  <c:v>5.0000000000000001E-3</c:v>
                </c:pt>
                <c:pt idx="39">
                  <c:v>4.0000000000000001E-3</c:v>
                </c:pt>
                <c:pt idx="40">
                  <c:v>4.0000000000000001E-3</c:v>
                </c:pt>
                <c:pt idx="41">
                  <c:v>4.0000000000000001E-3</c:v>
                </c:pt>
                <c:pt idx="42">
                  <c:v>4.0000000000000001E-3</c:v>
                </c:pt>
                <c:pt idx="43">
                  <c:v>4.0000000000000001E-3</c:v>
                </c:pt>
                <c:pt idx="44">
                  <c:v>4.0000000000000001E-3</c:v>
                </c:pt>
                <c:pt idx="45">
                  <c:v>5.0000000000000001E-3</c:v>
                </c:pt>
                <c:pt idx="46">
                  <c:v>4.0000000000000001E-3</c:v>
                </c:pt>
                <c:pt idx="47">
                  <c:v>5.0000000000000001E-3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2B-4416-88F0-3746E539893A}"/>
            </c:ext>
          </c:extLst>
        </c:ser>
        <c:ser>
          <c:idx val="2"/>
          <c:order val="2"/>
          <c:tx>
            <c:strRef>
              <c:f>'eurostat vs agsi data check'!$A$71:$B$71</c:f>
              <c:strCache>
                <c:ptCount val="2"/>
                <c:pt idx="0">
                  <c:v>France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check'!$C$71:$CT$71</c:f>
              <c:numCache>
                <c:formatCode>General</c:formatCode>
                <c:ptCount val="48"/>
                <c:pt idx="0">
                  <c:v>3.8109999999999999</c:v>
                </c:pt>
                <c:pt idx="1">
                  <c:v>2.762</c:v>
                </c:pt>
                <c:pt idx="2">
                  <c:v>3.4009999999999998</c:v>
                </c:pt>
                <c:pt idx="3">
                  <c:v>3.3859999999999997</c:v>
                </c:pt>
                <c:pt idx="4">
                  <c:v>3.5180000000000002</c:v>
                </c:pt>
                <c:pt idx="5">
                  <c:v>3.0569999999999999</c:v>
                </c:pt>
                <c:pt idx="6">
                  <c:v>3.3039999999999998</c:v>
                </c:pt>
                <c:pt idx="7">
                  <c:v>2.9350000000000001</c:v>
                </c:pt>
                <c:pt idx="8">
                  <c:v>2.4130000000000003</c:v>
                </c:pt>
                <c:pt idx="9">
                  <c:v>2.9820000000000002</c:v>
                </c:pt>
                <c:pt idx="10">
                  <c:v>3.1310000000000002</c:v>
                </c:pt>
                <c:pt idx="11">
                  <c:v>3.3560000000000003</c:v>
                </c:pt>
                <c:pt idx="12">
                  <c:v>3.109</c:v>
                </c:pt>
                <c:pt idx="13">
                  <c:v>3.0529999999999999</c:v>
                </c:pt>
                <c:pt idx="14">
                  <c:v>3.6320000000000001</c:v>
                </c:pt>
                <c:pt idx="15">
                  <c:v>3.4180000000000001</c:v>
                </c:pt>
                <c:pt idx="16">
                  <c:v>3.2270000000000003</c:v>
                </c:pt>
                <c:pt idx="17">
                  <c:v>3.0989999999999998</c:v>
                </c:pt>
                <c:pt idx="18">
                  <c:v>3.718</c:v>
                </c:pt>
                <c:pt idx="19">
                  <c:v>3.234</c:v>
                </c:pt>
                <c:pt idx="20">
                  <c:v>3.0620000000000003</c:v>
                </c:pt>
                <c:pt idx="21">
                  <c:v>3.62</c:v>
                </c:pt>
                <c:pt idx="22">
                  <c:v>2.8440000000000003</c:v>
                </c:pt>
                <c:pt idx="23">
                  <c:v>3.2269999999999999</c:v>
                </c:pt>
                <c:pt idx="24">
                  <c:v>3.258</c:v>
                </c:pt>
                <c:pt idx="25">
                  <c:v>3.1970000000000001</c:v>
                </c:pt>
                <c:pt idx="26">
                  <c:v>3.722</c:v>
                </c:pt>
                <c:pt idx="27">
                  <c:v>3.9229999999999996</c:v>
                </c:pt>
                <c:pt idx="28">
                  <c:v>3.7709999999999999</c:v>
                </c:pt>
                <c:pt idx="29">
                  <c:v>3.0470000000000002</c:v>
                </c:pt>
                <c:pt idx="30">
                  <c:v>3.5420000000000003</c:v>
                </c:pt>
                <c:pt idx="31">
                  <c:v>3.3529999999999998</c:v>
                </c:pt>
                <c:pt idx="32">
                  <c:v>3.0309999999999997</c:v>
                </c:pt>
                <c:pt idx="33">
                  <c:v>3.9669999999999996</c:v>
                </c:pt>
                <c:pt idx="34">
                  <c:v>3.8780000000000001</c:v>
                </c:pt>
                <c:pt idx="35">
                  <c:v>4.0380000000000003</c:v>
                </c:pt>
                <c:pt idx="36">
                  <c:v>4.0579999999999998</c:v>
                </c:pt>
                <c:pt idx="37">
                  <c:v>3.6139999999999999</c:v>
                </c:pt>
                <c:pt idx="38">
                  <c:v>3.6030000000000002</c:v>
                </c:pt>
                <c:pt idx="39">
                  <c:v>3.8530000000000002</c:v>
                </c:pt>
                <c:pt idx="40">
                  <c:v>3.423</c:v>
                </c:pt>
                <c:pt idx="41">
                  <c:v>2.581</c:v>
                </c:pt>
                <c:pt idx="42">
                  <c:v>3.26</c:v>
                </c:pt>
                <c:pt idx="43">
                  <c:v>3.113</c:v>
                </c:pt>
                <c:pt idx="44">
                  <c:v>2.742</c:v>
                </c:pt>
                <c:pt idx="45">
                  <c:v>3.4930000000000003</c:v>
                </c:pt>
                <c:pt idx="46">
                  <c:v>4.1339999999999995</c:v>
                </c:pt>
                <c:pt idx="47">
                  <c:v>4.3479999999999999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42B-4416-88F0-3746E539893A}"/>
            </c:ext>
          </c:extLst>
        </c:ser>
        <c:ser>
          <c:idx val="8"/>
          <c:order val="8"/>
          <c:tx>
            <c:strRef>
              <c:f>'eurostat vs agsi data check'!$A$77:$B$77</c:f>
              <c:strCache>
                <c:ptCount val="2"/>
                <c:pt idx="0">
                  <c:v>France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check'!$C$77:$CT$77</c:f>
              <c:numCache>
                <c:formatCode>General</c:formatCode>
                <c:ptCount val="48"/>
                <c:pt idx="0">
                  <c:v>1.2529999999999999</c:v>
                </c:pt>
                <c:pt idx="1">
                  <c:v>1.845</c:v>
                </c:pt>
                <c:pt idx="2">
                  <c:v>0.57999999999999996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0.6</c:v>
                </c:pt>
                <c:pt idx="11">
                  <c:v>2.0859999999999999</c:v>
                </c:pt>
                <c:pt idx="12">
                  <c:v>2.7789999999999999</c:v>
                </c:pt>
                <c:pt idx="13">
                  <c:v>2.4620000000000002</c:v>
                </c:pt>
                <c:pt idx="14">
                  <c:v>0.99099999999999999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1.2270000000000001</c:v>
                </c:pt>
                <c:pt idx="23">
                  <c:v>1.2290000000000001</c:v>
                </c:pt>
                <c:pt idx="24">
                  <c:v>2.21</c:v>
                </c:pt>
                <c:pt idx="25">
                  <c:v>1.6559999999999999</c:v>
                </c:pt>
                <c:pt idx="26">
                  <c:v>1.242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1.256</c:v>
                </c:pt>
                <c:pt idx="35">
                  <c:v>2.1339999999999999</c:v>
                </c:pt>
                <c:pt idx="36">
                  <c:v>3.0350000000000001</c:v>
                </c:pt>
                <c:pt idx="37">
                  <c:v>1.2310000000000001</c:v>
                </c:pt>
                <c:pt idx="38">
                  <c:v>0.64200000000000002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1.0640000000000001</c:v>
                </c:pt>
                <c:pt idx="47">
                  <c:v>1.6879999999999999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42B-4416-88F0-3746E5398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9472080"/>
        <c:axId val="23947264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check'!$A$70:$B$70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check'!$C$70:$CT$70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042B-4416-88F0-3746E539893A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check'!$A$73:$B$73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check'!$C$73:$CT$73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1.6757216981132073</c:v>
                      </c:pt>
                      <c:pt idx="1">
                        <c:v>2.0167028301886796</c:v>
                      </c:pt>
                      <c:pt idx="2">
                        <c:v>1.1598849056603775</c:v>
                      </c:pt>
                      <c:pt idx="3">
                        <c:v>0.24020000000000002</c:v>
                      </c:pt>
                      <c:pt idx="4">
                        <c:v>8.663301886792453E-2</c:v>
                      </c:pt>
                      <c:pt idx="5">
                        <c:v>5.7768867924528303E-2</c:v>
                      </c:pt>
                      <c:pt idx="6">
                        <c:v>7.2950000000000001E-2</c:v>
                      </c:pt>
                      <c:pt idx="7">
                        <c:v>0.13819339622641511</c:v>
                      </c:pt>
                      <c:pt idx="8">
                        <c:v>0.29414716981132072</c:v>
                      </c:pt>
                      <c:pt idx="9">
                        <c:v>0.41579339622641509</c:v>
                      </c:pt>
                      <c:pt idx="10">
                        <c:v>0.98320849056603776</c:v>
                      </c:pt>
                      <c:pt idx="11">
                        <c:v>2.379132075471698</c:v>
                      </c:pt>
                      <c:pt idx="12">
                        <c:v>3.0160669811320759</c:v>
                      </c:pt>
                      <c:pt idx="13">
                        <c:v>2.7878641509433963</c:v>
                      </c:pt>
                      <c:pt idx="14">
                        <c:v>1.3935292452830188</c:v>
                      </c:pt>
                      <c:pt idx="15">
                        <c:v>0.19410566037735849</c:v>
                      </c:pt>
                      <c:pt idx="16">
                        <c:v>4.1580188679245275E-2</c:v>
                      </c:pt>
                      <c:pt idx="17">
                        <c:v>3.1582075471698112E-2</c:v>
                      </c:pt>
                      <c:pt idx="18">
                        <c:v>2.2304716981132081E-2</c:v>
                      </c:pt>
                      <c:pt idx="19">
                        <c:v>2.8455660377358489E-2</c:v>
                      </c:pt>
                      <c:pt idx="20">
                        <c:v>9.6160377358490562E-2</c:v>
                      </c:pt>
                      <c:pt idx="21">
                        <c:v>0.54404622641509437</c:v>
                      </c:pt>
                      <c:pt idx="22">
                        <c:v>1.5490462264150944</c:v>
                      </c:pt>
                      <c:pt idx="23">
                        <c:v>1.6809009433962265</c:v>
                      </c:pt>
                      <c:pt idx="24">
                        <c:v>2.5566330188679243</c:v>
                      </c:pt>
                      <c:pt idx="25">
                        <c:v>1.9617471698113207</c:v>
                      </c:pt>
                      <c:pt idx="26">
                        <c:v>1.5524311320754716</c:v>
                      </c:pt>
                      <c:pt idx="27">
                        <c:v>0.35179905660377359</c:v>
                      </c:pt>
                      <c:pt idx="28">
                        <c:v>0.16994905660377357</c:v>
                      </c:pt>
                      <c:pt idx="29">
                        <c:v>7.9874528301886794E-2</c:v>
                      </c:pt>
                      <c:pt idx="30">
                        <c:v>5.4422641509433968E-2</c:v>
                      </c:pt>
                      <c:pt idx="31">
                        <c:v>7.8627358490566013E-2</c:v>
                      </c:pt>
                      <c:pt idx="32">
                        <c:v>0.18368490566037737</c:v>
                      </c:pt>
                      <c:pt idx="33">
                        <c:v>0.38885188679245292</c:v>
                      </c:pt>
                      <c:pt idx="34">
                        <c:v>1.4444830188679247</c:v>
                      </c:pt>
                      <c:pt idx="35">
                        <c:v>2.351266981132075</c:v>
                      </c:pt>
                      <c:pt idx="36">
                        <c:v>3.3125283018867924</c:v>
                      </c:pt>
                      <c:pt idx="37">
                        <c:v>1.5489858490566037</c:v>
                      </c:pt>
                      <c:pt idx="38">
                        <c:v>1.1717462264150946</c:v>
                      </c:pt>
                      <c:pt idx="39">
                        <c:v>0.19884150943396225</c:v>
                      </c:pt>
                      <c:pt idx="40">
                        <c:v>0.11597830188679244</c:v>
                      </c:pt>
                      <c:pt idx="41">
                        <c:v>0.22849339622641507</c:v>
                      </c:pt>
                      <c:pt idx="42">
                        <c:v>0.1129075471698113</c:v>
                      </c:pt>
                      <c:pt idx="43">
                        <c:v>9.3798113207547176E-2</c:v>
                      </c:pt>
                      <c:pt idx="44">
                        <c:v>0.21073962264150939</c:v>
                      </c:pt>
                      <c:pt idx="45">
                        <c:v>0.21441792452830188</c:v>
                      </c:pt>
                      <c:pt idx="46">
                        <c:v>1.2413509433962269</c:v>
                      </c:pt>
                      <c:pt idx="47">
                        <c:v>1.9708094339622639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42B-4416-88F0-3746E539893A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check'!$A$74:$B$74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check'!$C$74:$CT$74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0.26492830188679245</c:v>
                      </c:pt>
                      <c:pt idx="1">
                        <c:v>6.8946226415094333E-2</c:v>
                      </c:pt>
                      <c:pt idx="2">
                        <c:v>0.5239896226415095</c:v>
                      </c:pt>
                      <c:pt idx="3">
                        <c:v>1.0968830188679242</c:v>
                      </c:pt>
                      <c:pt idx="4">
                        <c:v>1.5505650943396228</c:v>
                      </c:pt>
                      <c:pt idx="5">
                        <c:v>1.643998113207547</c:v>
                      </c:pt>
                      <c:pt idx="6">
                        <c:v>1.8951056603773579</c:v>
                      </c:pt>
                      <c:pt idx="7">
                        <c:v>1.776111320754717</c:v>
                      </c:pt>
                      <c:pt idx="8">
                        <c:v>1.0185830188679244</c:v>
                      </c:pt>
                      <c:pt idx="9">
                        <c:v>0.86866132075471703</c:v>
                      </c:pt>
                      <c:pt idx="10">
                        <c:v>0.17491226415094341</c:v>
                      </c:pt>
                      <c:pt idx="11">
                        <c:v>0.10537075471698114</c:v>
                      </c:pt>
                      <c:pt idx="12">
                        <c:v>5.0738679245283025E-2</c:v>
                      </c:pt>
                      <c:pt idx="13">
                        <c:v>8.4794339622641504E-2</c:v>
                      </c:pt>
                      <c:pt idx="14">
                        <c:v>0.26958113207547169</c:v>
                      </c:pt>
                      <c:pt idx="15">
                        <c:v>0.70084245283018864</c:v>
                      </c:pt>
                      <c:pt idx="16">
                        <c:v>1.3092556603773586</c:v>
                      </c:pt>
                      <c:pt idx="17">
                        <c:v>1.5848094339622645</c:v>
                      </c:pt>
                      <c:pt idx="18">
                        <c:v>2.248939622641509</c:v>
                      </c:pt>
                      <c:pt idx="19">
                        <c:v>2.049352830188679</c:v>
                      </c:pt>
                      <c:pt idx="20">
                        <c:v>1.3055660377358493</c:v>
                      </c:pt>
                      <c:pt idx="21">
                        <c:v>0.74098962264150958</c:v>
                      </c:pt>
                      <c:pt idx="22">
                        <c:v>0.24575849056603774</c:v>
                      </c:pt>
                      <c:pt idx="23">
                        <c:v>0.26337830188679234</c:v>
                      </c:pt>
                      <c:pt idx="24">
                        <c:v>0.14025188679245285</c:v>
                      </c:pt>
                      <c:pt idx="25">
                        <c:v>0.10652075471698112</c:v>
                      </c:pt>
                      <c:pt idx="26">
                        <c:v>0.20191603773584904</c:v>
                      </c:pt>
                      <c:pt idx="27">
                        <c:v>0.92136320754717005</c:v>
                      </c:pt>
                      <c:pt idx="28">
                        <c:v>1.8397566037735846</c:v>
                      </c:pt>
                      <c:pt idx="29">
                        <c:v>1.462693396226415</c:v>
                      </c:pt>
                      <c:pt idx="30">
                        <c:v>2.0339716981132079</c:v>
                      </c:pt>
                      <c:pt idx="31">
                        <c:v>1.9908084905660384</c:v>
                      </c:pt>
                      <c:pt idx="32">
                        <c:v>1.2277801886792454</c:v>
                      </c:pt>
                      <c:pt idx="33">
                        <c:v>0.72829905660377348</c:v>
                      </c:pt>
                      <c:pt idx="34">
                        <c:v>0.1144754716981132</c:v>
                      </c:pt>
                      <c:pt idx="35">
                        <c:v>2.7938679245283017E-2</c:v>
                      </c:pt>
                      <c:pt idx="36">
                        <c:v>2.5386792452830188E-2</c:v>
                      </c:pt>
                      <c:pt idx="37">
                        <c:v>0.18960754716981129</c:v>
                      </c:pt>
                      <c:pt idx="38">
                        <c:v>0.46060377358490573</c:v>
                      </c:pt>
                      <c:pt idx="39">
                        <c:v>0.97227264150943393</c:v>
                      </c:pt>
                      <c:pt idx="40">
                        <c:v>1.3559745283018865</c:v>
                      </c:pt>
                      <c:pt idx="41">
                        <c:v>1.2199839622641511</c:v>
                      </c:pt>
                      <c:pt idx="42">
                        <c:v>1.7143632075471698</c:v>
                      </c:pt>
                      <c:pt idx="43">
                        <c:v>1.7925952830188678</c:v>
                      </c:pt>
                      <c:pt idx="44">
                        <c:v>0.74723867924528298</c:v>
                      </c:pt>
                      <c:pt idx="45">
                        <c:v>0.55577924528301881</c:v>
                      </c:pt>
                      <c:pt idx="46">
                        <c:v>8.8434905660377372E-2</c:v>
                      </c:pt>
                      <c:pt idx="47">
                        <c:v>0.13249339622641507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42B-4416-88F0-3746E539893A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check'!$A$75:$B$75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check'!$C$75:$CT$75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1.4107933962264148</c:v>
                      </c:pt>
                      <c:pt idx="1">
                        <c:v>1.9477566037735852</c:v>
                      </c:pt>
                      <c:pt idx="2">
                        <c:v>0.635895283018868</c:v>
                      </c:pt>
                      <c:pt idx="3">
                        <c:v>-0.8566830188679242</c:v>
                      </c:pt>
                      <c:pt idx="4">
                        <c:v>-1.4639320754716982</c:v>
                      </c:pt>
                      <c:pt idx="5">
                        <c:v>-1.5862292452830187</c:v>
                      </c:pt>
                      <c:pt idx="6">
                        <c:v>-1.8221556603773579</c:v>
                      </c:pt>
                      <c:pt idx="7">
                        <c:v>-1.637917924528302</c:v>
                      </c:pt>
                      <c:pt idx="8">
                        <c:v>-0.72443584905660363</c:v>
                      </c:pt>
                      <c:pt idx="9">
                        <c:v>-0.45286792452830194</c:v>
                      </c:pt>
                      <c:pt idx="10">
                        <c:v>0.80829622641509435</c:v>
                      </c:pt>
                      <c:pt idx="11">
                        <c:v>2.2737613207547169</c:v>
                      </c:pt>
                      <c:pt idx="12">
                        <c:v>2.9653283018867929</c:v>
                      </c:pt>
                      <c:pt idx="13">
                        <c:v>2.7030698113207547</c:v>
                      </c:pt>
                      <c:pt idx="14">
                        <c:v>1.1239481132075471</c:v>
                      </c:pt>
                      <c:pt idx="15">
                        <c:v>-0.5067367924528301</c:v>
                      </c:pt>
                      <c:pt idx="16">
                        <c:v>-1.2676754716981133</c:v>
                      </c:pt>
                      <c:pt idx="17">
                        <c:v>-1.5532273584905663</c:v>
                      </c:pt>
                      <c:pt idx="18">
                        <c:v>-2.2266349056603771</c:v>
                      </c:pt>
                      <c:pt idx="19">
                        <c:v>-2.0208971698113203</c:v>
                      </c:pt>
                      <c:pt idx="20">
                        <c:v>-1.2094056603773589</c:v>
                      </c:pt>
                      <c:pt idx="21">
                        <c:v>-0.19694339622641521</c:v>
                      </c:pt>
                      <c:pt idx="22">
                        <c:v>1.3032877358490567</c:v>
                      </c:pt>
                      <c:pt idx="23">
                        <c:v>1.4175226415094342</c:v>
                      </c:pt>
                      <c:pt idx="24">
                        <c:v>2.4163811320754713</c:v>
                      </c:pt>
                      <c:pt idx="25">
                        <c:v>1.8552264150943396</c:v>
                      </c:pt>
                      <c:pt idx="26">
                        <c:v>1.3505150943396225</c:v>
                      </c:pt>
                      <c:pt idx="27">
                        <c:v>-0.56956415094339641</c:v>
                      </c:pt>
                      <c:pt idx="28">
                        <c:v>-1.6698075471698111</c:v>
                      </c:pt>
                      <c:pt idx="29">
                        <c:v>-1.3828188679245281</c:v>
                      </c:pt>
                      <c:pt idx="30">
                        <c:v>-1.9795490566037739</c:v>
                      </c:pt>
                      <c:pt idx="31">
                        <c:v>-1.9121811320754722</c:v>
                      </c:pt>
                      <c:pt idx="32">
                        <c:v>-1.0440952830188681</c:v>
                      </c:pt>
                      <c:pt idx="33">
                        <c:v>-0.33944716981132056</c:v>
                      </c:pt>
                      <c:pt idx="34">
                        <c:v>1.3300075471698116</c:v>
                      </c:pt>
                      <c:pt idx="35">
                        <c:v>2.3233283018867921</c:v>
                      </c:pt>
                      <c:pt idx="36">
                        <c:v>3.2871415094339622</c:v>
                      </c:pt>
                      <c:pt idx="37">
                        <c:v>1.3593783018867924</c:v>
                      </c:pt>
                      <c:pt idx="38">
                        <c:v>0.71114245283018884</c:v>
                      </c:pt>
                      <c:pt idx="39">
                        <c:v>-0.77343113207547165</c:v>
                      </c:pt>
                      <c:pt idx="40">
                        <c:v>-1.2399962264150941</c:v>
                      </c:pt>
                      <c:pt idx="41">
                        <c:v>-0.991490566037736</c:v>
                      </c:pt>
                      <c:pt idx="42">
                        <c:v>-1.6014556603773584</c:v>
                      </c:pt>
                      <c:pt idx="43">
                        <c:v>-1.6987971698113207</c:v>
                      </c:pt>
                      <c:pt idx="44">
                        <c:v>-0.53649905660377362</c:v>
                      </c:pt>
                      <c:pt idx="45">
                        <c:v>-0.34136132075471692</c:v>
                      </c:pt>
                      <c:pt idx="46">
                        <c:v>1.1529160377358494</c:v>
                      </c:pt>
                      <c:pt idx="47">
                        <c:v>1.838316037735849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42B-4416-88F0-3746E539893A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check'!$A$76:$B$76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check'!$C$76:$CT$76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1.2529999999999999</c:v>
                      </c:pt>
                      <c:pt idx="1">
                        <c:v>1.845</c:v>
                      </c:pt>
                      <c:pt idx="2">
                        <c:v>0.57999999999999996</c:v>
                      </c:pt>
                      <c:pt idx="3">
                        <c:v>-0.80100000000000005</c:v>
                      </c:pt>
                      <c:pt idx="4">
                        <c:v>-1.38</c:v>
                      </c:pt>
                      <c:pt idx="5">
                        <c:v>-1.399</c:v>
                      </c:pt>
                      <c:pt idx="6">
                        <c:v>-1.7210000000000001</c:v>
                      </c:pt>
                      <c:pt idx="7">
                        <c:v>-1.4419999999999999</c:v>
                      </c:pt>
                      <c:pt idx="8">
                        <c:v>-0.63800000000000001</c:v>
                      </c:pt>
                      <c:pt idx="9">
                        <c:v>-0.32200000000000001</c:v>
                      </c:pt>
                      <c:pt idx="10">
                        <c:v>0.6</c:v>
                      </c:pt>
                      <c:pt idx="11">
                        <c:v>2.0859999999999999</c:v>
                      </c:pt>
                      <c:pt idx="12">
                        <c:v>2.7789999999999999</c:v>
                      </c:pt>
                      <c:pt idx="13">
                        <c:v>2.4620000000000002</c:v>
                      </c:pt>
                      <c:pt idx="14">
                        <c:v>0.99099999999999999</c:v>
                      </c:pt>
                      <c:pt idx="15">
                        <c:v>-0.46100000000000002</c:v>
                      </c:pt>
                      <c:pt idx="16">
                        <c:v>-1.2070000000000001</c:v>
                      </c:pt>
                      <c:pt idx="17">
                        <c:v>-1.417</c:v>
                      </c:pt>
                      <c:pt idx="18">
                        <c:v>-2.0710000000000002</c:v>
                      </c:pt>
                      <c:pt idx="19">
                        <c:v>-1.7749999999999999</c:v>
                      </c:pt>
                      <c:pt idx="20">
                        <c:v>-1.127</c:v>
                      </c:pt>
                      <c:pt idx="21">
                        <c:v>-0.14399999999999999</c:v>
                      </c:pt>
                      <c:pt idx="22">
                        <c:v>1.2270000000000001</c:v>
                      </c:pt>
                      <c:pt idx="23">
                        <c:v>1.2290000000000001</c:v>
                      </c:pt>
                      <c:pt idx="24">
                        <c:v>2.21</c:v>
                      </c:pt>
                      <c:pt idx="25">
                        <c:v>1.6559999999999999</c:v>
                      </c:pt>
                      <c:pt idx="26">
                        <c:v>1.242</c:v>
                      </c:pt>
                      <c:pt idx="27">
                        <c:v>-0.51200000000000001</c:v>
                      </c:pt>
                      <c:pt idx="28">
                        <c:v>-1.5329999999999999</c:v>
                      </c:pt>
                      <c:pt idx="29">
                        <c:v>-1.179</c:v>
                      </c:pt>
                      <c:pt idx="30">
                        <c:v>-1.8620000000000001</c:v>
                      </c:pt>
                      <c:pt idx="31">
                        <c:v>-1.7509999999999999</c:v>
                      </c:pt>
                      <c:pt idx="32">
                        <c:v>-0.94899999999999995</c:v>
                      </c:pt>
                      <c:pt idx="33">
                        <c:v>-0.315</c:v>
                      </c:pt>
                      <c:pt idx="34">
                        <c:v>1.256</c:v>
                      </c:pt>
                      <c:pt idx="35">
                        <c:v>2.1339999999999999</c:v>
                      </c:pt>
                      <c:pt idx="36">
                        <c:v>3.0350000000000001</c:v>
                      </c:pt>
                      <c:pt idx="37">
                        <c:v>1.2310000000000001</c:v>
                      </c:pt>
                      <c:pt idx="38">
                        <c:v>0.64200000000000002</c:v>
                      </c:pt>
                      <c:pt idx="39">
                        <c:v>-0.71299999999999997</c:v>
                      </c:pt>
                      <c:pt idx="40">
                        <c:v>-1.1279999999999999</c:v>
                      </c:pt>
                      <c:pt idx="41">
                        <c:v>-0.90600000000000003</c:v>
                      </c:pt>
                      <c:pt idx="42">
                        <c:v>-1.518</c:v>
                      </c:pt>
                      <c:pt idx="43">
                        <c:v>-1.5429999999999999</c:v>
                      </c:pt>
                      <c:pt idx="44">
                        <c:v>-0.48699999999999999</c:v>
                      </c:pt>
                      <c:pt idx="45">
                        <c:v>-0.30499999999999999</c:v>
                      </c:pt>
                      <c:pt idx="46">
                        <c:v>1.0640000000000001</c:v>
                      </c:pt>
                      <c:pt idx="47">
                        <c:v>1.6879999999999999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42B-4416-88F0-3746E539893A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3"/>
          <c:order val="3"/>
          <c:tx>
            <c:strRef>
              <c:f>'eurostat vs agsi data check'!$A$72:$B$72</c:f>
              <c:strCache>
                <c:ptCount val="2"/>
                <c:pt idx="0">
                  <c:v>France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check'!$C$72:$CT$72</c:f>
              <c:numCache>
                <c:formatCode>General</c:formatCode>
                <c:ptCount val="48"/>
                <c:pt idx="0">
                  <c:v>5.0650000000000004</c:v>
                </c:pt>
                <c:pt idx="1">
                  <c:v>4.6079999999999997</c:v>
                </c:pt>
                <c:pt idx="2">
                  <c:v>3.9820000000000002</c:v>
                </c:pt>
                <c:pt idx="3">
                  <c:v>2.5859999999999999</c:v>
                </c:pt>
                <c:pt idx="4">
                  <c:v>2.14</c:v>
                </c:pt>
                <c:pt idx="5">
                  <c:v>1.659</c:v>
                </c:pt>
                <c:pt idx="6">
                  <c:v>1.583</c:v>
                </c:pt>
                <c:pt idx="7">
                  <c:v>1.4950000000000001</c:v>
                </c:pt>
                <c:pt idx="8">
                  <c:v>1.776</c:v>
                </c:pt>
                <c:pt idx="9">
                  <c:v>2.6619999999999999</c:v>
                </c:pt>
                <c:pt idx="10">
                  <c:v>3.7320000000000002</c:v>
                </c:pt>
                <c:pt idx="11">
                  <c:v>5.4429999999999996</c:v>
                </c:pt>
                <c:pt idx="12">
                  <c:v>5.8890000000000002</c:v>
                </c:pt>
                <c:pt idx="13">
                  <c:v>5.5170000000000003</c:v>
                </c:pt>
                <c:pt idx="14">
                  <c:v>4.6260000000000003</c:v>
                </c:pt>
                <c:pt idx="15">
                  <c:v>2.9590000000000001</c:v>
                </c:pt>
                <c:pt idx="16">
                  <c:v>2.0219999999999998</c:v>
                </c:pt>
                <c:pt idx="17">
                  <c:v>1.6839999999999999</c:v>
                </c:pt>
                <c:pt idx="18">
                  <c:v>1.649</c:v>
                </c:pt>
                <c:pt idx="19">
                  <c:v>1.46</c:v>
                </c:pt>
                <c:pt idx="20">
                  <c:v>1.9370000000000001</c:v>
                </c:pt>
                <c:pt idx="21">
                  <c:v>3.4780000000000002</c:v>
                </c:pt>
                <c:pt idx="22">
                  <c:v>4.0720000000000001</c:v>
                </c:pt>
                <c:pt idx="23">
                  <c:v>4.4569999999999999</c:v>
                </c:pt>
                <c:pt idx="24">
                  <c:v>5.4710000000000001</c:v>
                </c:pt>
                <c:pt idx="25">
                  <c:v>4.8559999999999999</c:v>
                </c:pt>
                <c:pt idx="26">
                  <c:v>4.9669999999999996</c:v>
                </c:pt>
                <c:pt idx="27">
                  <c:v>3.4129999999999998</c:v>
                </c:pt>
                <c:pt idx="28">
                  <c:v>2.2410000000000001</c:v>
                </c:pt>
                <c:pt idx="29">
                  <c:v>1.871</c:v>
                </c:pt>
                <c:pt idx="30">
                  <c:v>1.6830000000000001</c:v>
                </c:pt>
                <c:pt idx="31">
                  <c:v>1.605</c:v>
                </c:pt>
                <c:pt idx="32">
                  <c:v>2.085</c:v>
                </c:pt>
                <c:pt idx="33">
                  <c:v>3.6560000000000001</c:v>
                </c:pt>
                <c:pt idx="34">
                  <c:v>5.1379999999999999</c:v>
                </c:pt>
                <c:pt idx="35">
                  <c:v>6.1760000000000002</c:v>
                </c:pt>
                <c:pt idx="36">
                  <c:v>7.0970000000000004</c:v>
                </c:pt>
                <c:pt idx="37">
                  <c:v>4.8490000000000002</c:v>
                </c:pt>
                <c:pt idx="38">
                  <c:v>4.25</c:v>
                </c:pt>
                <c:pt idx="39">
                  <c:v>3.1440000000000001</c:v>
                </c:pt>
                <c:pt idx="40">
                  <c:v>2.2989999999999999</c:v>
                </c:pt>
                <c:pt idx="41">
                  <c:v>1.679</c:v>
                </c:pt>
                <c:pt idx="42">
                  <c:v>1.746</c:v>
                </c:pt>
                <c:pt idx="43">
                  <c:v>1.5740000000000001</c:v>
                </c:pt>
                <c:pt idx="44">
                  <c:v>2.2589999999999999</c:v>
                </c:pt>
                <c:pt idx="45">
                  <c:v>3.1930000000000001</c:v>
                </c:pt>
                <c:pt idx="46">
                  <c:v>5.202</c:v>
                </c:pt>
                <c:pt idx="47">
                  <c:v>6.0410000000000004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42B-4416-88F0-3746E5398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472080"/>
        <c:axId val="239472640"/>
      </c:lineChart>
      <c:catAx>
        <c:axId val="23947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472640"/>
        <c:crosses val="autoZero"/>
        <c:auto val="1"/>
        <c:lblAlgn val="ctr"/>
        <c:lblOffset val="100"/>
        <c:noMultiLvlLbl val="0"/>
      </c:catAx>
      <c:valAx>
        <c:axId val="23947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47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Italy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9"/>
          <c:order val="9"/>
          <c:tx>
            <c:strRef>
              <c:f>'eurostat vs agsi data check'!$A$94:$B$94</c:f>
              <c:strCache>
                <c:ptCount val="2"/>
                <c:pt idx="0">
                  <c:v>Italy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check'!$C$94:$CT$94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-1.137</c:v>
                </c:pt>
                <c:pt idx="4">
                  <c:v>-2.101</c:v>
                </c:pt>
                <c:pt idx="5">
                  <c:v>-1.8819999999999999</c:v>
                </c:pt>
                <c:pt idx="6">
                  <c:v>-1.599</c:v>
                </c:pt>
                <c:pt idx="7">
                  <c:v>-1.1180000000000001</c:v>
                </c:pt>
                <c:pt idx="8">
                  <c:v>-0.67300000000000004</c:v>
                </c:pt>
                <c:pt idx="9">
                  <c:v>-0.253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-1.181</c:v>
                </c:pt>
                <c:pt idx="16">
                  <c:v>-2.1379999999999999</c:v>
                </c:pt>
                <c:pt idx="17">
                  <c:v>-1.744</c:v>
                </c:pt>
                <c:pt idx="18">
                  <c:v>-1.7829999999999999</c:v>
                </c:pt>
                <c:pt idx="19">
                  <c:v>-1.8759999999999999</c:v>
                </c:pt>
                <c:pt idx="20">
                  <c:v>-1.3360000000000001</c:v>
                </c:pt>
                <c:pt idx="21">
                  <c:v>-0.49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-1.0740000000000001</c:v>
                </c:pt>
                <c:pt idx="28">
                  <c:v>-2.0830000000000002</c:v>
                </c:pt>
                <c:pt idx="29">
                  <c:v>-2.206</c:v>
                </c:pt>
                <c:pt idx="30">
                  <c:v>-1.9650000000000001</c:v>
                </c:pt>
                <c:pt idx="31">
                  <c:v>-1.7649999999999999</c:v>
                </c:pt>
                <c:pt idx="32">
                  <c:v>-1.1839999999999999</c:v>
                </c:pt>
                <c:pt idx="33">
                  <c:v>-0.68200000000000005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-1.3959999999999999</c:v>
                </c:pt>
                <c:pt idx="40">
                  <c:v>-2.12</c:v>
                </c:pt>
                <c:pt idx="41">
                  <c:v>-1.9830000000000001</c:v>
                </c:pt>
                <c:pt idx="42">
                  <c:v>-1.7949999999999999</c:v>
                </c:pt>
                <c:pt idx="43">
                  <c:v>-1.776</c:v>
                </c:pt>
                <c:pt idx="44">
                  <c:v>-1.028</c:v>
                </c:pt>
                <c:pt idx="45">
                  <c:v>-0.64700000000000002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80-4025-8495-0A28C62F8640}"/>
            </c:ext>
          </c:extLst>
        </c:ser>
        <c:ser>
          <c:idx val="0"/>
          <c:order val="0"/>
          <c:tx>
            <c:strRef>
              <c:f>'eurostat vs agsi data check'!$A$85:$B$85</c:f>
              <c:strCache>
                <c:ptCount val="2"/>
                <c:pt idx="0">
                  <c:v>Italy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check'!$C$85:$CT$85</c:f>
              <c:numCache>
                <c:formatCode>General</c:formatCode>
                <c:ptCount val="48"/>
                <c:pt idx="0">
                  <c:v>0.60799999999999998</c:v>
                </c:pt>
                <c:pt idx="1">
                  <c:v>0.55600000000000005</c:v>
                </c:pt>
                <c:pt idx="2">
                  <c:v>0.60499999999999998</c:v>
                </c:pt>
                <c:pt idx="3">
                  <c:v>0.59099999999999997</c:v>
                </c:pt>
                <c:pt idx="4">
                  <c:v>0.61299999999999999</c:v>
                </c:pt>
                <c:pt idx="5">
                  <c:v>0.57699999999999996</c:v>
                </c:pt>
                <c:pt idx="6">
                  <c:v>0.61199999999999999</c:v>
                </c:pt>
                <c:pt idx="7">
                  <c:v>0.61599999999999999</c:v>
                </c:pt>
                <c:pt idx="8">
                  <c:v>0.55600000000000005</c:v>
                </c:pt>
                <c:pt idx="9">
                  <c:v>0.60499999999999998</c:v>
                </c:pt>
                <c:pt idx="10">
                  <c:v>0.59599999999999997</c:v>
                </c:pt>
                <c:pt idx="11">
                  <c:v>0.61199999999999999</c:v>
                </c:pt>
                <c:pt idx="12">
                  <c:v>0.58599999999999997</c:v>
                </c:pt>
                <c:pt idx="13">
                  <c:v>0.504</c:v>
                </c:pt>
                <c:pt idx="14">
                  <c:v>0.57399999999999995</c:v>
                </c:pt>
                <c:pt idx="15">
                  <c:v>0.56999999999999995</c:v>
                </c:pt>
                <c:pt idx="16">
                  <c:v>0.59099999999999997</c:v>
                </c:pt>
                <c:pt idx="17">
                  <c:v>0.56799999999999995</c:v>
                </c:pt>
                <c:pt idx="18">
                  <c:v>0.56299999999999994</c:v>
                </c:pt>
                <c:pt idx="19">
                  <c:v>0.57599999999999996</c:v>
                </c:pt>
                <c:pt idx="20">
                  <c:v>0.54900000000000004</c:v>
                </c:pt>
                <c:pt idx="21">
                  <c:v>0.57799999999999996</c:v>
                </c:pt>
                <c:pt idx="22">
                  <c:v>0.56100000000000005</c:v>
                </c:pt>
                <c:pt idx="23">
                  <c:v>0.55300000000000005</c:v>
                </c:pt>
                <c:pt idx="24">
                  <c:v>0.54200000000000004</c:v>
                </c:pt>
                <c:pt idx="25">
                  <c:v>0.48899999999999999</c:v>
                </c:pt>
                <c:pt idx="26">
                  <c:v>0.52900000000000003</c:v>
                </c:pt>
                <c:pt idx="27">
                  <c:v>0.40300000000000002</c:v>
                </c:pt>
                <c:pt idx="28">
                  <c:v>0.42399999999999999</c:v>
                </c:pt>
                <c:pt idx="29">
                  <c:v>0.40500000000000003</c:v>
                </c:pt>
                <c:pt idx="30">
                  <c:v>0.41699999999999998</c:v>
                </c:pt>
                <c:pt idx="31">
                  <c:v>0.46600000000000003</c:v>
                </c:pt>
                <c:pt idx="32">
                  <c:v>0.50800000000000001</c:v>
                </c:pt>
                <c:pt idx="33">
                  <c:v>0.54100000000000004</c:v>
                </c:pt>
                <c:pt idx="34">
                  <c:v>0.52500000000000002</c:v>
                </c:pt>
                <c:pt idx="35">
                  <c:v>0.53400000000000003</c:v>
                </c:pt>
                <c:pt idx="36">
                  <c:v>0.50900000000000001</c:v>
                </c:pt>
                <c:pt idx="37">
                  <c:v>0.47899999999999998</c:v>
                </c:pt>
                <c:pt idx="38">
                  <c:v>0.52100000000000002</c:v>
                </c:pt>
                <c:pt idx="39">
                  <c:v>0.45700000000000002</c:v>
                </c:pt>
                <c:pt idx="40">
                  <c:v>0.38300000000000001</c:v>
                </c:pt>
                <c:pt idx="41">
                  <c:v>0.36399999999999999</c:v>
                </c:pt>
                <c:pt idx="42">
                  <c:v>0.41299999999999998</c:v>
                </c:pt>
                <c:pt idx="43">
                  <c:v>0.496</c:v>
                </c:pt>
                <c:pt idx="44">
                  <c:v>0.48099999999999998</c:v>
                </c:pt>
                <c:pt idx="45">
                  <c:v>0.48499999999999999</c:v>
                </c:pt>
                <c:pt idx="46">
                  <c:v>0.47399999999999998</c:v>
                </c:pt>
                <c:pt idx="47">
                  <c:v>0.47799999999999998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80-4025-8495-0A28C62F8640}"/>
            </c:ext>
          </c:extLst>
        </c:ser>
        <c:ser>
          <c:idx val="2"/>
          <c:order val="2"/>
          <c:tx>
            <c:strRef>
              <c:f>'eurostat vs agsi data check'!$A$87:$B$87</c:f>
              <c:strCache>
                <c:ptCount val="2"/>
                <c:pt idx="0">
                  <c:v>Italy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check'!$C$87:$CT$87</c:f>
              <c:numCache>
                <c:formatCode>General</c:formatCode>
                <c:ptCount val="48"/>
                <c:pt idx="0">
                  <c:v>5.5139999999999993</c:v>
                </c:pt>
                <c:pt idx="1">
                  <c:v>4.6159999999999997</c:v>
                </c:pt>
                <c:pt idx="2">
                  <c:v>4.5140000000000002</c:v>
                </c:pt>
                <c:pt idx="3">
                  <c:v>4.6689999999999996</c:v>
                </c:pt>
                <c:pt idx="4">
                  <c:v>5.2080000000000002</c:v>
                </c:pt>
                <c:pt idx="5">
                  <c:v>4.8959999999999999</c:v>
                </c:pt>
                <c:pt idx="6">
                  <c:v>4.8740000000000006</c:v>
                </c:pt>
                <c:pt idx="7">
                  <c:v>3.5349999999999997</c:v>
                </c:pt>
                <c:pt idx="8">
                  <c:v>4.2370000000000001</c:v>
                </c:pt>
                <c:pt idx="9">
                  <c:v>4.2410000000000005</c:v>
                </c:pt>
                <c:pt idx="10">
                  <c:v>4.25</c:v>
                </c:pt>
                <c:pt idx="11">
                  <c:v>4.9670000000000005</c:v>
                </c:pt>
                <c:pt idx="12">
                  <c:v>4.93</c:v>
                </c:pt>
                <c:pt idx="13">
                  <c:v>4.7220000000000004</c:v>
                </c:pt>
                <c:pt idx="14">
                  <c:v>4.8129999999999997</c:v>
                </c:pt>
                <c:pt idx="15">
                  <c:v>5.0720000000000001</c:v>
                </c:pt>
                <c:pt idx="16">
                  <c:v>5.242</c:v>
                </c:pt>
                <c:pt idx="17">
                  <c:v>4.8070000000000004</c:v>
                </c:pt>
                <c:pt idx="18">
                  <c:v>5.7709999999999999</c:v>
                </c:pt>
                <c:pt idx="19">
                  <c:v>4.819</c:v>
                </c:pt>
                <c:pt idx="20">
                  <c:v>4.915</c:v>
                </c:pt>
                <c:pt idx="21">
                  <c:v>4.7540000000000004</c:v>
                </c:pt>
                <c:pt idx="22">
                  <c:v>5.08</c:v>
                </c:pt>
                <c:pt idx="23">
                  <c:v>6.0549999999999997</c:v>
                </c:pt>
                <c:pt idx="24">
                  <c:v>5.2370000000000001</c:v>
                </c:pt>
                <c:pt idx="25">
                  <c:v>4.7640000000000002</c:v>
                </c:pt>
                <c:pt idx="26">
                  <c:v>4.96</c:v>
                </c:pt>
                <c:pt idx="27">
                  <c:v>5.0810000000000004</c:v>
                </c:pt>
                <c:pt idx="28">
                  <c:v>5.8340000000000005</c:v>
                </c:pt>
                <c:pt idx="29">
                  <c:v>5.5169999999999995</c:v>
                </c:pt>
                <c:pt idx="30">
                  <c:v>5.7389999999999999</c:v>
                </c:pt>
                <c:pt idx="31">
                  <c:v>4.8579999999999997</c:v>
                </c:pt>
                <c:pt idx="32">
                  <c:v>5.3310000000000004</c:v>
                </c:pt>
                <c:pt idx="33">
                  <c:v>5.7759999999999998</c:v>
                </c:pt>
                <c:pt idx="34">
                  <c:v>5.72</c:v>
                </c:pt>
                <c:pt idx="35">
                  <c:v>6.2560000000000002</c:v>
                </c:pt>
                <c:pt idx="36">
                  <c:v>6.9660000000000002</c:v>
                </c:pt>
                <c:pt idx="37">
                  <c:v>5.141</c:v>
                </c:pt>
                <c:pt idx="38">
                  <c:v>5.3479999999999999</c:v>
                </c:pt>
                <c:pt idx="39">
                  <c:v>5.774</c:v>
                </c:pt>
                <c:pt idx="40">
                  <c:v>6.2469999999999999</c:v>
                </c:pt>
                <c:pt idx="41">
                  <c:v>5.9770000000000003</c:v>
                </c:pt>
                <c:pt idx="42">
                  <c:v>5.9470000000000001</c:v>
                </c:pt>
                <c:pt idx="43">
                  <c:v>5.2519999999999998</c:v>
                </c:pt>
                <c:pt idx="44">
                  <c:v>4.8740000000000006</c:v>
                </c:pt>
                <c:pt idx="45">
                  <c:v>5.399</c:v>
                </c:pt>
                <c:pt idx="46">
                  <c:v>5.742</c:v>
                </c:pt>
                <c:pt idx="47">
                  <c:v>6.6840000000000002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80-4025-8495-0A28C62F8640}"/>
            </c:ext>
          </c:extLst>
        </c:ser>
        <c:ser>
          <c:idx val="8"/>
          <c:order val="8"/>
          <c:tx>
            <c:strRef>
              <c:f>'eurostat vs agsi data check'!$A$93:$B$93</c:f>
              <c:strCache>
                <c:ptCount val="2"/>
                <c:pt idx="0">
                  <c:v>Italy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check'!$C$93:$CT$93</c:f>
              <c:numCache>
                <c:formatCode>General</c:formatCode>
                <c:ptCount val="48"/>
                <c:pt idx="0">
                  <c:v>2.3279999999999998</c:v>
                </c:pt>
                <c:pt idx="1">
                  <c:v>1.79</c:v>
                </c:pt>
                <c:pt idx="2">
                  <c:v>0.95699999999999996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0.89100000000000001</c:v>
                </c:pt>
                <c:pt idx="11">
                  <c:v>2.0409999999999999</c:v>
                </c:pt>
                <c:pt idx="12">
                  <c:v>3.2029999999999998</c:v>
                </c:pt>
                <c:pt idx="13">
                  <c:v>2.8620000000000001</c:v>
                </c:pt>
                <c:pt idx="14">
                  <c:v>1.5589999999999999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0.88400000000000001</c:v>
                </c:pt>
                <c:pt idx="23">
                  <c:v>1.8109999999999999</c:v>
                </c:pt>
                <c:pt idx="24">
                  <c:v>3.3530000000000002</c:v>
                </c:pt>
                <c:pt idx="25">
                  <c:v>2.2610000000000001</c:v>
                </c:pt>
                <c:pt idx="26">
                  <c:v>1.5369999999999999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1.218</c:v>
                </c:pt>
                <c:pt idx="35">
                  <c:v>2.6480000000000001</c:v>
                </c:pt>
                <c:pt idx="36">
                  <c:v>3.6659999999999999</c:v>
                </c:pt>
                <c:pt idx="37">
                  <c:v>2.4580000000000002</c:v>
                </c:pt>
                <c:pt idx="38">
                  <c:v>0.622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1.714</c:v>
                </c:pt>
                <c:pt idx="47">
                  <c:v>2.544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80-4025-8495-0A28C62F8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9480480"/>
        <c:axId val="23948104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check'!$A$86:$B$86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check'!$C$86:$CT$86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9F80-4025-8495-0A28C62F8640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check'!$A$89:$B$89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check'!$C$89:$CT$89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2.1630801886792459</c:v>
                      </c:pt>
                      <c:pt idx="1">
                        <c:v>1.6929245283018868</c:v>
                      </c:pt>
                      <c:pt idx="2">
                        <c:v>1.0026650943396225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0.10660377358490565</c:v>
                      </c:pt>
                      <c:pt idx="10">
                        <c:v>0.79870566037735846</c:v>
                      </c:pt>
                      <c:pt idx="11">
                        <c:v>1.9558962264150941</c:v>
                      </c:pt>
                      <c:pt idx="12">
                        <c:v>3.0441943396226416</c:v>
                      </c:pt>
                      <c:pt idx="13">
                        <c:v>2.867105660377359</c:v>
                      </c:pt>
                      <c:pt idx="14">
                        <c:v>1.4287528301886794</c:v>
                      </c:pt>
                      <c:pt idx="15">
                        <c:v>4.8400000000000006E-2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2.7801886792452831E-3</c:v>
                      </c:pt>
                      <c:pt idx="22">
                        <c:v>0.89123301886792439</c:v>
                      </c:pt>
                      <c:pt idx="23">
                        <c:v>1.7133669811320755</c:v>
                      </c:pt>
                      <c:pt idx="24">
                        <c:v>3.1734245283018865</c:v>
                      </c:pt>
                      <c:pt idx="25">
                        <c:v>2.0483726415094341</c:v>
                      </c:pt>
                      <c:pt idx="26">
                        <c:v>1.5076650943396228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5.7801886792452819E-3</c:v>
                      </c:pt>
                      <c:pt idx="34">
                        <c:v>1.2327641509433964</c:v>
                      </c:pt>
                      <c:pt idx="35">
                        <c:v>2.6556566037735845</c:v>
                      </c:pt>
                      <c:pt idx="36">
                        <c:v>3.660621698113208</c:v>
                      </c:pt>
                      <c:pt idx="37">
                        <c:v>2.3907575471698106</c:v>
                      </c:pt>
                      <c:pt idx="38">
                        <c:v>0.75154056603773589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1.7262264150943396E-2</c:v>
                      </c:pt>
                      <c:pt idx="45">
                        <c:v>6.3273584905660374E-3</c:v>
                      </c:pt>
                      <c:pt idx="46">
                        <c:v>1.800664150943396</c:v>
                      </c:pt>
                      <c:pt idx="47">
                        <c:v>2.5996198113207543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F80-4025-8495-0A28C62F8640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check'!$A$90:$B$90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check'!$C$90:$CT$90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</c:v>
                      </c:pt>
                      <c:pt idx="1">
                        <c:v>0</c:v>
                      </c:pt>
                      <c:pt idx="2">
                        <c:v>7.3875471698113204E-2</c:v>
                      </c:pt>
                      <c:pt idx="3">
                        <c:v>1.1094764150943399</c:v>
                      </c:pt>
                      <c:pt idx="4">
                        <c:v>1.9096792452830187</c:v>
                      </c:pt>
                      <c:pt idx="5">
                        <c:v>1.7771764150943392</c:v>
                      </c:pt>
                      <c:pt idx="6">
                        <c:v>1.4790669811320756</c:v>
                      </c:pt>
                      <c:pt idx="7">
                        <c:v>1.0193990566037736</c:v>
                      </c:pt>
                      <c:pt idx="8">
                        <c:v>0.63453396226415093</c:v>
                      </c:pt>
                      <c:pt idx="9">
                        <c:v>0.27793773584905657</c:v>
                      </c:pt>
                      <c:pt idx="10">
                        <c:v>3.3823584905660377E-2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7.4716981132075472E-3</c:v>
                      </c:pt>
                      <c:pt idx="15">
                        <c:v>1.189995283018868</c:v>
                      </c:pt>
                      <c:pt idx="16">
                        <c:v>1.9947896226415096</c:v>
                      </c:pt>
                      <c:pt idx="17">
                        <c:v>1.6822424528301885</c:v>
                      </c:pt>
                      <c:pt idx="18">
                        <c:v>1.7026990566037736</c:v>
                      </c:pt>
                      <c:pt idx="19">
                        <c:v>1.7841594339622642</c:v>
                      </c:pt>
                      <c:pt idx="20">
                        <c:v>1.2225877358490569</c:v>
                      </c:pt>
                      <c:pt idx="21">
                        <c:v>0.49529150943396227</c:v>
                      </c:pt>
                      <c:pt idx="22">
                        <c:v>3.8518867924528299E-2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1.1236566037735851</c:v>
                      </c:pt>
                      <c:pt idx="28">
                        <c:v>2.1165575471698115</c:v>
                      </c:pt>
                      <c:pt idx="29">
                        <c:v>2.1575188679245283</c:v>
                      </c:pt>
                      <c:pt idx="30">
                        <c:v>1.9800849056603771</c:v>
                      </c:pt>
                      <c:pt idx="31">
                        <c:v>1.7863707547169809</c:v>
                      </c:pt>
                      <c:pt idx="32">
                        <c:v>1.2283358490566039</c:v>
                      </c:pt>
                      <c:pt idx="33">
                        <c:v>0.63913113207547156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0.14841415094339622</c:v>
                      </c:pt>
                      <c:pt idx="39">
                        <c:v>1.3413047169811314</c:v>
                      </c:pt>
                      <c:pt idx="40">
                        <c:v>2.1306047169811322</c:v>
                      </c:pt>
                      <c:pt idx="41">
                        <c:v>2.0733500000000005</c:v>
                      </c:pt>
                      <c:pt idx="42">
                        <c:v>1.8063443396226411</c:v>
                      </c:pt>
                      <c:pt idx="43">
                        <c:v>1.7589330188679246</c:v>
                      </c:pt>
                      <c:pt idx="44">
                        <c:v>1.0362103773584905</c:v>
                      </c:pt>
                      <c:pt idx="45">
                        <c:v>0.66701509433962292</c:v>
                      </c:pt>
                      <c:pt idx="46">
                        <c:v>0</c:v>
                      </c:pt>
                      <c:pt idx="47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F80-4025-8495-0A28C62F8640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check'!$A$91:$B$91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check'!$C$91:$CT$91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2.1630801886792459</c:v>
                      </c:pt>
                      <c:pt idx="1">
                        <c:v>1.6929245283018868</c:v>
                      </c:pt>
                      <c:pt idx="2">
                        <c:v>0.92878962264150933</c:v>
                      </c:pt>
                      <c:pt idx="3">
                        <c:v>-1.1094764150943399</c:v>
                      </c:pt>
                      <c:pt idx="4">
                        <c:v>-1.9096792452830187</c:v>
                      </c:pt>
                      <c:pt idx="5">
                        <c:v>-1.7771764150943392</c:v>
                      </c:pt>
                      <c:pt idx="6">
                        <c:v>-1.4790669811320756</c:v>
                      </c:pt>
                      <c:pt idx="7">
                        <c:v>-1.0193990566037736</c:v>
                      </c:pt>
                      <c:pt idx="8">
                        <c:v>-0.63453396226415093</c:v>
                      </c:pt>
                      <c:pt idx="9">
                        <c:v>-0.17133396226415093</c:v>
                      </c:pt>
                      <c:pt idx="10">
                        <c:v>0.76488207547169806</c:v>
                      </c:pt>
                      <c:pt idx="11">
                        <c:v>1.9558962264150941</c:v>
                      </c:pt>
                      <c:pt idx="12">
                        <c:v>3.0441943396226416</c:v>
                      </c:pt>
                      <c:pt idx="13">
                        <c:v>2.867105660377359</c:v>
                      </c:pt>
                      <c:pt idx="14">
                        <c:v>1.4212811320754719</c:v>
                      </c:pt>
                      <c:pt idx="15">
                        <c:v>-1.141595283018868</c:v>
                      </c:pt>
                      <c:pt idx="16">
                        <c:v>-1.9947896226415096</c:v>
                      </c:pt>
                      <c:pt idx="17">
                        <c:v>-1.6822424528301885</c:v>
                      </c:pt>
                      <c:pt idx="18">
                        <c:v>-1.7026990566037736</c:v>
                      </c:pt>
                      <c:pt idx="19">
                        <c:v>-1.7841594339622642</c:v>
                      </c:pt>
                      <c:pt idx="20">
                        <c:v>-1.2225877358490569</c:v>
                      </c:pt>
                      <c:pt idx="21">
                        <c:v>-0.49251132075471699</c:v>
                      </c:pt>
                      <c:pt idx="22">
                        <c:v>0.85271415094339609</c:v>
                      </c:pt>
                      <c:pt idx="23">
                        <c:v>1.7133669811320755</c:v>
                      </c:pt>
                      <c:pt idx="24">
                        <c:v>3.1734245283018865</c:v>
                      </c:pt>
                      <c:pt idx="25">
                        <c:v>2.0483726415094341</c:v>
                      </c:pt>
                      <c:pt idx="26">
                        <c:v>1.5076650943396228</c:v>
                      </c:pt>
                      <c:pt idx="27">
                        <c:v>-1.1236566037735851</c:v>
                      </c:pt>
                      <c:pt idx="28">
                        <c:v>-2.1165575471698115</c:v>
                      </c:pt>
                      <c:pt idx="29">
                        <c:v>-2.1575188679245283</c:v>
                      </c:pt>
                      <c:pt idx="30">
                        <c:v>-1.9800849056603771</c:v>
                      </c:pt>
                      <c:pt idx="31">
                        <c:v>-1.7863707547169809</c:v>
                      </c:pt>
                      <c:pt idx="32">
                        <c:v>-1.2283358490566039</c:v>
                      </c:pt>
                      <c:pt idx="33">
                        <c:v>-0.63335094339622633</c:v>
                      </c:pt>
                      <c:pt idx="34">
                        <c:v>1.2327641509433964</c:v>
                      </c:pt>
                      <c:pt idx="35">
                        <c:v>2.6556566037735845</c:v>
                      </c:pt>
                      <c:pt idx="36">
                        <c:v>3.660621698113208</c:v>
                      </c:pt>
                      <c:pt idx="37">
                        <c:v>2.3907575471698106</c:v>
                      </c:pt>
                      <c:pt idx="38">
                        <c:v>0.60312641509433962</c:v>
                      </c:pt>
                      <c:pt idx="39">
                        <c:v>-1.3413047169811314</c:v>
                      </c:pt>
                      <c:pt idx="40">
                        <c:v>-2.1306047169811322</c:v>
                      </c:pt>
                      <c:pt idx="41">
                        <c:v>-2.0733500000000005</c:v>
                      </c:pt>
                      <c:pt idx="42">
                        <c:v>-1.8063443396226411</c:v>
                      </c:pt>
                      <c:pt idx="43">
                        <c:v>-1.7589330188679246</c:v>
                      </c:pt>
                      <c:pt idx="44">
                        <c:v>-1.0189481132075471</c:v>
                      </c:pt>
                      <c:pt idx="45">
                        <c:v>-0.66068773584905682</c:v>
                      </c:pt>
                      <c:pt idx="46">
                        <c:v>1.800664150943396</c:v>
                      </c:pt>
                      <c:pt idx="47">
                        <c:v>2.5996198113207543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F80-4025-8495-0A28C62F864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check'!$A$92:$B$92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check'!$C$92:$CT$92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2.3279999999999998</c:v>
                      </c:pt>
                      <c:pt idx="1">
                        <c:v>1.79</c:v>
                      </c:pt>
                      <c:pt idx="2">
                        <c:v>0.95699999999999996</c:v>
                      </c:pt>
                      <c:pt idx="3">
                        <c:v>-1.137</c:v>
                      </c:pt>
                      <c:pt idx="4">
                        <c:v>-2.101</c:v>
                      </c:pt>
                      <c:pt idx="5">
                        <c:v>-1.8819999999999999</c:v>
                      </c:pt>
                      <c:pt idx="6">
                        <c:v>-1.599</c:v>
                      </c:pt>
                      <c:pt idx="7">
                        <c:v>-1.1180000000000001</c:v>
                      </c:pt>
                      <c:pt idx="8">
                        <c:v>-0.67300000000000004</c:v>
                      </c:pt>
                      <c:pt idx="9">
                        <c:v>-0.253</c:v>
                      </c:pt>
                      <c:pt idx="10">
                        <c:v>0.89100000000000001</c:v>
                      </c:pt>
                      <c:pt idx="11">
                        <c:v>2.0409999999999999</c:v>
                      </c:pt>
                      <c:pt idx="12">
                        <c:v>3.2029999999999998</c:v>
                      </c:pt>
                      <c:pt idx="13">
                        <c:v>2.8620000000000001</c:v>
                      </c:pt>
                      <c:pt idx="14">
                        <c:v>1.5589999999999999</c:v>
                      </c:pt>
                      <c:pt idx="15">
                        <c:v>-1.181</c:v>
                      </c:pt>
                      <c:pt idx="16">
                        <c:v>-2.1379999999999999</c:v>
                      </c:pt>
                      <c:pt idx="17">
                        <c:v>-1.744</c:v>
                      </c:pt>
                      <c:pt idx="18">
                        <c:v>-1.7829999999999999</c:v>
                      </c:pt>
                      <c:pt idx="19">
                        <c:v>-1.8759999999999999</c:v>
                      </c:pt>
                      <c:pt idx="20">
                        <c:v>-1.3360000000000001</c:v>
                      </c:pt>
                      <c:pt idx="21">
                        <c:v>-0.49</c:v>
                      </c:pt>
                      <c:pt idx="22">
                        <c:v>0.88400000000000001</c:v>
                      </c:pt>
                      <c:pt idx="23">
                        <c:v>1.8109999999999999</c:v>
                      </c:pt>
                      <c:pt idx="24">
                        <c:v>3.3530000000000002</c:v>
                      </c:pt>
                      <c:pt idx="25">
                        <c:v>2.2610000000000001</c:v>
                      </c:pt>
                      <c:pt idx="26">
                        <c:v>1.5369999999999999</c:v>
                      </c:pt>
                      <c:pt idx="27">
                        <c:v>-1.0740000000000001</c:v>
                      </c:pt>
                      <c:pt idx="28">
                        <c:v>-2.0830000000000002</c:v>
                      </c:pt>
                      <c:pt idx="29">
                        <c:v>-2.206</c:v>
                      </c:pt>
                      <c:pt idx="30">
                        <c:v>-1.9650000000000001</c:v>
                      </c:pt>
                      <c:pt idx="31">
                        <c:v>-1.7649999999999999</c:v>
                      </c:pt>
                      <c:pt idx="32">
                        <c:v>-1.1839999999999999</c:v>
                      </c:pt>
                      <c:pt idx="33">
                        <c:v>-0.68200000000000005</c:v>
                      </c:pt>
                      <c:pt idx="34">
                        <c:v>1.218</c:v>
                      </c:pt>
                      <c:pt idx="35">
                        <c:v>2.6480000000000001</c:v>
                      </c:pt>
                      <c:pt idx="36">
                        <c:v>3.6659999999999999</c:v>
                      </c:pt>
                      <c:pt idx="37">
                        <c:v>2.4580000000000002</c:v>
                      </c:pt>
                      <c:pt idx="38">
                        <c:v>0.622</c:v>
                      </c:pt>
                      <c:pt idx="39">
                        <c:v>-1.3959999999999999</c:v>
                      </c:pt>
                      <c:pt idx="40">
                        <c:v>-2.12</c:v>
                      </c:pt>
                      <c:pt idx="41">
                        <c:v>-1.9830000000000001</c:v>
                      </c:pt>
                      <c:pt idx="42">
                        <c:v>-1.7949999999999999</c:v>
                      </c:pt>
                      <c:pt idx="43">
                        <c:v>-1.776</c:v>
                      </c:pt>
                      <c:pt idx="44">
                        <c:v>-1.028</c:v>
                      </c:pt>
                      <c:pt idx="45">
                        <c:v>-0.64700000000000002</c:v>
                      </c:pt>
                      <c:pt idx="46">
                        <c:v>1.714</c:v>
                      </c:pt>
                      <c:pt idx="47">
                        <c:v>2.544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9F80-4025-8495-0A28C62F8640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3"/>
          <c:order val="3"/>
          <c:tx>
            <c:strRef>
              <c:f>'eurostat vs agsi data check'!$A$88:$B$88</c:f>
              <c:strCache>
                <c:ptCount val="2"/>
                <c:pt idx="0">
                  <c:v>Italy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check'!$C$88:$CT$88</c:f>
              <c:numCache>
                <c:formatCode>General</c:formatCode>
                <c:ptCount val="48"/>
                <c:pt idx="0">
                  <c:v>8.4499999999999993</c:v>
                </c:pt>
                <c:pt idx="1">
                  <c:v>6.9619999999999997</c:v>
                </c:pt>
                <c:pt idx="2">
                  <c:v>6.0759999999999996</c:v>
                </c:pt>
                <c:pt idx="3">
                  <c:v>4.1230000000000002</c:v>
                </c:pt>
                <c:pt idx="4">
                  <c:v>3.72</c:v>
                </c:pt>
                <c:pt idx="5">
                  <c:v>3.5910000000000002</c:v>
                </c:pt>
                <c:pt idx="6">
                  <c:v>3.887</c:v>
                </c:pt>
                <c:pt idx="7">
                  <c:v>3.0329999999999999</c:v>
                </c:pt>
                <c:pt idx="8">
                  <c:v>4.12</c:v>
                </c:pt>
                <c:pt idx="9">
                  <c:v>4.593</c:v>
                </c:pt>
                <c:pt idx="10">
                  <c:v>5.7370000000000001</c:v>
                </c:pt>
                <c:pt idx="11">
                  <c:v>7.62</c:v>
                </c:pt>
                <c:pt idx="12">
                  <c:v>8.7189999999999994</c:v>
                </c:pt>
                <c:pt idx="13">
                  <c:v>8.0879999999999992</c:v>
                </c:pt>
                <c:pt idx="14">
                  <c:v>6.9459999999999997</c:v>
                </c:pt>
                <c:pt idx="15">
                  <c:v>4.4610000000000003</c:v>
                </c:pt>
                <c:pt idx="16">
                  <c:v>3.6949999999999998</c:v>
                </c:pt>
                <c:pt idx="17">
                  <c:v>3.6309999999999998</c:v>
                </c:pt>
                <c:pt idx="18">
                  <c:v>4.5510000000000002</c:v>
                </c:pt>
                <c:pt idx="19">
                  <c:v>3.5190000000000001</c:v>
                </c:pt>
                <c:pt idx="20">
                  <c:v>4.1280000000000001</c:v>
                </c:pt>
                <c:pt idx="21">
                  <c:v>4.8419999999999996</c:v>
                </c:pt>
                <c:pt idx="22">
                  <c:v>6.5250000000000004</c:v>
                </c:pt>
                <c:pt idx="23">
                  <c:v>8.4190000000000005</c:v>
                </c:pt>
                <c:pt idx="24">
                  <c:v>9.1319999999999997</c:v>
                </c:pt>
                <c:pt idx="25">
                  <c:v>7.5140000000000002</c:v>
                </c:pt>
                <c:pt idx="26">
                  <c:v>7.0259999999999998</c:v>
                </c:pt>
                <c:pt idx="27">
                  <c:v>4.41</c:v>
                </c:pt>
                <c:pt idx="28">
                  <c:v>4.1749999999999998</c:v>
                </c:pt>
                <c:pt idx="29">
                  <c:v>3.7160000000000002</c:v>
                </c:pt>
                <c:pt idx="30">
                  <c:v>4.1909999999999998</c:v>
                </c:pt>
                <c:pt idx="31">
                  <c:v>3.5590000000000002</c:v>
                </c:pt>
                <c:pt idx="32">
                  <c:v>4.6550000000000002</c:v>
                </c:pt>
                <c:pt idx="33">
                  <c:v>5.6349999999999998</c:v>
                </c:pt>
                <c:pt idx="34">
                  <c:v>7.4630000000000001</c:v>
                </c:pt>
                <c:pt idx="35">
                  <c:v>9.4380000000000006</c:v>
                </c:pt>
                <c:pt idx="36">
                  <c:v>11.141</c:v>
                </c:pt>
                <c:pt idx="37">
                  <c:v>8.0779999999999994</c:v>
                </c:pt>
                <c:pt idx="38">
                  <c:v>6.4909999999999997</c:v>
                </c:pt>
                <c:pt idx="39">
                  <c:v>4.835</c:v>
                </c:pt>
                <c:pt idx="40">
                  <c:v>4.51</c:v>
                </c:pt>
                <c:pt idx="41">
                  <c:v>4.3579999999999997</c:v>
                </c:pt>
                <c:pt idx="42">
                  <c:v>4.5650000000000004</c:v>
                </c:pt>
                <c:pt idx="43">
                  <c:v>3.972</c:v>
                </c:pt>
                <c:pt idx="44">
                  <c:v>4.327</c:v>
                </c:pt>
                <c:pt idx="45">
                  <c:v>5.2370000000000001</c:v>
                </c:pt>
                <c:pt idx="46">
                  <c:v>7.93</c:v>
                </c:pt>
                <c:pt idx="47">
                  <c:v>9.7059999999999995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F80-4025-8495-0A28C62F8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480480"/>
        <c:axId val="239481040"/>
      </c:lineChart>
      <c:catAx>
        <c:axId val="239480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481040"/>
        <c:crosses val="autoZero"/>
        <c:auto val="1"/>
        <c:lblAlgn val="ctr"/>
        <c:lblOffset val="100"/>
        <c:noMultiLvlLbl val="0"/>
      </c:catAx>
      <c:valAx>
        <c:axId val="23948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48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EU28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8"/>
          <c:order val="7"/>
          <c:tx>
            <c:strRef>
              <c:f>'eurostat vs agsi data check'!$A$109:$B$109</c:f>
              <c:strCache>
                <c:ptCount val="2"/>
                <c:pt idx="0">
                  <c:v>EU28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check'!$C$109:$CT$109</c:f>
              <c:numCache>
                <c:formatCode>General</c:formatCode>
                <c:ptCount val="48"/>
                <c:pt idx="0">
                  <c:v>9.6579999999999995</c:v>
                </c:pt>
                <c:pt idx="1">
                  <c:v>8.6549999999999994</c:v>
                </c:pt>
                <c:pt idx="2">
                  <c:v>2.645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4.75</c:v>
                </c:pt>
                <c:pt idx="11">
                  <c:v>12.489000000000001</c:v>
                </c:pt>
                <c:pt idx="12">
                  <c:v>17.004000000000001</c:v>
                </c:pt>
                <c:pt idx="13">
                  <c:v>17.096</c:v>
                </c:pt>
                <c:pt idx="14">
                  <c:v>8.3810000000000002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4.0990000000000002</c:v>
                </c:pt>
                <c:pt idx="23">
                  <c:v>7.3339999999999996</c:v>
                </c:pt>
                <c:pt idx="24">
                  <c:v>18.678999999999998</c:v>
                </c:pt>
                <c:pt idx="25">
                  <c:v>11.94</c:v>
                </c:pt>
                <c:pt idx="26">
                  <c:v>9.657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10.91</c:v>
                </c:pt>
                <c:pt idx="35">
                  <c:v>16.940000000000001</c:v>
                </c:pt>
                <c:pt idx="36">
                  <c:v>24.469000000000001</c:v>
                </c:pt>
                <c:pt idx="37">
                  <c:v>11.484999999999999</c:v>
                </c:pt>
                <c:pt idx="38">
                  <c:v>3.9860000000000002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8.5259999999999998</c:v>
                </c:pt>
                <c:pt idx="47">
                  <c:v>16.094000000000001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86-4360-8C9A-029017CA61F2}"/>
            </c:ext>
          </c:extLst>
        </c:ser>
        <c:ser>
          <c:idx val="0"/>
          <c:order val="0"/>
          <c:tx>
            <c:strRef>
              <c:f>'eurostat vs agsi data check'!$A$101:$B$101</c:f>
              <c:strCache>
                <c:ptCount val="2"/>
                <c:pt idx="0">
                  <c:v>EU28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check'!$C$101:$CT$101</c:f>
              <c:numCache>
                <c:formatCode>General</c:formatCode>
                <c:ptCount val="48"/>
                <c:pt idx="0">
                  <c:v>17.202999999999999</c:v>
                </c:pt>
                <c:pt idx="1">
                  <c:v>14.352</c:v>
                </c:pt>
                <c:pt idx="2">
                  <c:v>14.34</c:v>
                </c:pt>
                <c:pt idx="3">
                  <c:v>12.265000000000001</c:v>
                </c:pt>
                <c:pt idx="4">
                  <c:v>11.79</c:v>
                </c:pt>
                <c:pt idx="5">
                  <c:v>10.016</c:v>
                </c:pt>
                <c:pt idx="6">
                  <c:v>9.8170000000000002</c:v>
                </c:pt>
                <c:pt idx="7">
                  <c:v>10.407</c:v>
                </c:pt>
                <c:pt idx="8">
                  <c:v>9.9380000000000006</c:v>
                </c:pt>
                <c:pt idx="9">
                  <c:v>12.15</c:v>
                </c:pt>
                <c:pt idx="10">
                  <c:v>14.282999999999999</c:v>
                </c:pt>
                <c:pt idx="11">
                  <c:v>16.902999999999999</c:v>
                </c:pt>
                <c:pt idx="12">
                  <c:v>17.469000000000001</c:v>
                </c:pt>
                <c:pt idx="13">
                  <c:v>15.724</c:v>
                </c:pt>
                <c:pt idx="14">
                  <c:v>13.821999999999999</c:v>
                </c:pt>
                <c:pt idx="15">
                  <c:v>10.318</c:v>
                </c:pt>
                <c:pt idx="16">
                  <c:v>9.4540000000000006</c:v>
                </c:pt>
                <c:pt idx="17">
                  <c:v>9.0660000000000007</c:v>
                </c:pt>
                <c:pt idx="18">
                  <c:v>7.9820000000000002</c:v>
                </c:pt>
                <c:pt idx="19">
                  <c:v>8.1080000000000005</c:v>
                </c:pt>
                <c:pt idx="20">
                  <c:v>9.18</c:v>
                </c:pt>
                <c:pt idx="21">
                  <c:v>10.836</c:v>
                </c:pt>
                <c:pt idx="22">
                  <c:v>12.218999999999999</c:v>
                </c:pt>
                <c:pt idx="23">
                  <c:v>13.131</c:v>
                </c:pt>
                <c:pt idx="24">
                  <c:v>13.156000000000001</c:v>
                </c:pt>
                <c:pt idx="25">
                  <c:v>11.805</c:v>
                </c:pt>
                <c:pt idx="26">
                  <c:v>9.7379999999999995</c:v>
                </c:pt>
                <c:pt idx="27">
                  <c:v>10.856999999999999</c:v>
                </c:pt>
                <c:pt idx="28">
                  <c:v>11.026999999999999</c:v>
                </c:pt>
                <c:pt idx="29">
                  <c:v>9.1029999999999998</c:v>
                </c:pt>
                <c:pt idx="30">
                  <c:v>9.9570000000000007</c:v>
                </c:pt>
                <c:pt idx="31">
                  <c:v>9.7360000000000007</c:v>
                </c:pt>
                <c:pt idx="32">
                  <c:v>9.827</c:v>
                </c:pt>
                <c:pt idx="33">
                  <c:v>11.291</c:v>
                </c:pt>
                <c:pt idx="34">
                  <c:v>12.109</c:v>
                </c:pt>
                <c:pt idx="35">
                  <c:v>12.9</c:v>
                </c:pt>
                <c:pt idx="36">
                  <c:v>12.41</c:v>
                </c:pt>
                <c:pt idx="37">
                  <c:v>11.193</c:v>
                </c:pt>
                <c:pt idx="38">
                  <c:v>11.525</c:v>
                </c:pt>
                <c:pt idx="39">
                  <c:v>11.394</c:v>
                </c:pt>
                <c:pt idx="40">
                  <c:v>10.722</c:v>
                </c:pt>
                <c:pt idx="41">
                  <c:v>9.7970000000000006</c:v>
                </c:pt>
                <c:pt idx="42">
                  <c:v>10.134</c:v>
                </c:pt>
                <c:pt idx="43">
                  <c:v>9.9920000000000009</c:v>
                </c:pt>
                <c:pt idx="44">
                  <c:v>9.6969999999999992</c:v>
                </c:pt>
                <c:pt idx="45">
                  <c:v>11.173999999999999</c:v>
                </c:pt>
                <c:pt idx="46">
                  <c:v>11.68</c:v>
                </c:pt>
                <c:pt idx="47">
                  <c:v>10.91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86-4360-8C9A-029017CA61F2}"/>
            </c:ext>
          </c:extLst>
        </c:ser>
        <c:ser>
          <c:idx val="2"/>
          <c:order val="2"/>
          <c:tx>
            <c:strRef>
              <c:f>'eurostat vs agsi data check'!$A$103:$B$103</c:f>
              <c:strCache>
                <c:ptCount val="2"/>
                <c:pt idx="0">
                  <c:v>EU28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check'!$C$103:$CT$103</c:f>
              <c:numCache>
                <c:formatCode>General</c:formatCode>
                <c:ptCount val="48"/>
                <c:pt idx="0">
                  <c:v>25.552999999999997</c:v>
                </c:pt>
                <c:pt idx="1">
                  <c:v>21.538</c:v>
                </c:pt>
                <c:pt idx="2">
                  <c:v>23.125999999999998</c:v>
                </c:pt>
                <c:pt idx="3">
                  <c:v>22.052</c:v>
                </c:pt>
                <c:pt idx="4">
                  <c:v>24.085999999999999</c:v>
                </c:pt>
                <c:pt idx="5">
                  <c:v>22.035</c:v>
                </c:pt>
                <c:pt idx="6">
                  <c:v>24.127000000000002</c:v>
                </c:pt>
                <c:pt idx="7">
                  <c:v>20.291</c:v>
                </c:pt>
                <c:pt idx="8">
                  <c:v>19.706000000000003</c:v>
                </c:pt>
                <c:pt idx="9">
                  <c:v>22.885999999999999</c:v>
                </c:pt>
                <c:pt idx="10">
                  <c:v>24.406000000000002</c:v>
                </c:pt>
                <c:pt idx="11">
                  <c:v>22.466999999999999</c:v>
                </c:pt>
                <c:pt idx="12">
                  <c:v>21.416</c:v>
                </c:pt>
                <c:pt idx="13">
                  <c:v>18.811999999999998</c:v>
                </c:pt>
                <c:pt idx="14">
                  <c:v>23.597000000000001</c:v>
                </c:pt>
                <c:pt idx="15">
                  <c:v>23.246999999999996</c:v>
                </c:pt>
                <c:pt idx="16">
                  <c:v>25.328000000000003</c:v>
                </c:pt>
                <c:pt idx="17">
                  <c:v>24.033000000000001</c:v>
                </c:pt>
                <c:pt idx="18">
                  <c:v>27.279999999999998</c:v>
                </c:pt>
                <c:pt idx="19">
                  <c:v>25.029999999999998</c:v>
                </c:pt>
                <c:pt idx="20">
                  <c:v>26.018000000000004</c:v>
                </c:pt>
                <c:pt idx="21">
                  <c:v>28.01</c:v>
                </c:pt>
                <c:pt idx="22">
                  <c:v>25.445</c:v>
                </c:pt>
                <c:pt idx="23">
                  <c:v>26.554000000000002</c:v>
                </c:pt>
                <c:pt idx="24">
                  <c:v>26.752000000000002</c:v>
                </c:pt>
                <c:pt idx="25">
                  <c:v>25.376000000000001</c:v>
                </c:pt>
                <c:pt idx="26">
                  <c:v>26.564</c:v>
                </c:pt>
                <c:pt idx="27">
                  <c:v>28.007999999999999</c:v>
                </c:pt>
                <c:pt idx="28">
                  <c:v>27.093999999999998</c:v>
                </c:pt>
                <c:pt idx="29">
                  <c:v>27.457000000000004</c:v>
                </c:pt>
                <c:pt idx="30">
                  <c:v>27.783000000000001</c:v>
                </c:pt>
                <c:pt idx="31">
                  <c:v>23.777000000000001</c:v>
                </c:pt>
                <c:pt idx="32">
                  <c:v>23.158000000000001</c:v>
                </c:pt>
                <c:pt idx="33">
                  <c:v>28.427000000000003</c:v>
                </c:pt>
                <c:pt idx="34">
                  <c:v>28.329000000000001</c:v>
                </c:pt>
                <c:pt idx="35">
                  <c:v>28.578000000000003</c:v>
                </c:pt>
                <c:pt idx="36">
                  <c:v>31.001999999999995</c:v>
                </c:pt>
                <c:pt idx="37">
                  <c:v>27.477</c:v>
                </c:pt>
                <c:pt idx="38">
                  <c:v>28.565999999999999</c:v>
                </c:pt>
                <c:pt idx="39">
                  <c:v>29.637000000000004</c:v>
                </c:pt>
                <c:pt idx="40">
                  <c:v>29.259000000000004</c:v>
                </c:pt>
                <c:pt idx="41">
                  <c:v>27.280999999999999</c:v>
                </c:pt>
                <c:pt idx="42">
                  <c:v>30.035999999999998</c:v>
                </c:pt>
                <c:pt idx="43">
                  <c:v>30.093999999999998</c:v>
                </c:pt>
                <c:pt idx="44">
                  <c:v>27.597000000000001</c:v>
                </c:pt>
                <c:pt idx="45">
                  <c:v>29.574000000000002</c:v>
                </c:pt>
                <c:pt idx="46">
                  <c:v>31.233999999999998</c:v>
                </c:pt>
                <c:pt idx="47">
                  <c:v>31.057000000000002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86-4360-8C9A-029017CA61F2}"/>
            </c:ext>
          </c:extLst>
        </c:ser>
        <c:ser>
          <c:idx val="9"/>
          <c:order val="8"/>
          <c:tx>
            <c:strRef>
              <c:f>'eurostat vs agsi data check'!$A$110:$B$110</c:f>
              <c:strCache>
                <c:ptCount val="2"/>
                <c:pt idx="0">
                  <c:v>EU28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check'!$C$110:$CT$110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-5.3550000000000004</c:v>
                </c:pt>
                <c:pt idx="4">
                  <c:v>-7.9870000000000001</c:v>
                </c:pt>
                <c:pt idx="5">
                  <c:v>-8.3460000000000001</c:v>
                </c:pt>
                <c:pt idx="6">
                  <c:v>-8.7539999999999996</c:v>
                </c:pt>
                <c:pt idx="7">
                  <c:v>-7.7759999999999998</c:v>
                </c:pt>
                <c:pt idx="8">
                  <c:v>-3.92</c:v>
                </c:pt>
                <c:pt idx="9">
                  <c:v>-2.8370000000000002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-0.224</c:v>
                </c:pt>
                <c:pt idx="16">
                  <c:v>-7.6050000000000004</c:v>
                </c:pt>
                <c:pt idx="17">
                  <c:v>-9.1790000000000003</c:v>
                </c:pt>
                <c:pt idx="18">
                  <c:v>-11.468</c:v>
                </c:pt>
                <c:pt idx="19">
                  <c:v>-10.553000000000001</c:v>
                </c:pt>
                <c:pt idx="20">
                  <c:v>-8.718</c:v>
                </c:pt>
                <c:pt idx="21">
                  <c:v>-2.29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-4.1550000000000002</c:v>
                </c:pt>
                <c:pt idx="28">
                  <c:v>-10.382999999999999</c:v>
                </c:pt>
                <c:pt idx="29">
                  <c:v>-12.324999999999999</c:v>
                </c:pt>
                <c:pt idx="30">
                  <c:v>-13.082000000000001</c:v>
                </c:pt>
                <c:pt idx="31">
                  <c:v>-9.5839999999999996</c:v>
                </c:pt>
                <c:pt idx="32">
                  <c:v>-6.032</c:v>
                </c:pt>
                <c:pt idx="33">
                  <c:v>-0.57599999999999996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-4.181</c:v>
                </c:pt>
                <c:pt idx="40">
                  <c:v>-9.8510000000000009</c:v>
                </c:pt>
                <c:pt idx="41">
                  <c:v>-11.114000000000001</c:v>
                </c:pt>
                <c:pt idx="42">
                  <c:v>-12.771000000000001</c:v>
                </c:pt>
                <c:pt idx="43">
                  <c:v>-14.561</c:v>
                </c:pt>
                <c:pt idx="44">
                  <c:v>-7.7409999999999997</c:v>
                </c:pt>
                <c:pt idx="45">
                  <c:v>-4.9050000000000002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86-4360-8C9A-029017CA61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9488320"/>
        <c:axId val="23948888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check'!$A$102:$B$102</c15:sqref>
                        </c15:formulaRef>
                      </c:ext>
                    </c:extLst>
                    <c:strCache>
                      <c:ptCount val="2"/>
                      <c:pt idx="0">
                        <c:v>EU29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'eurostat vs agsi data check'!$C$100:$CT$100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check'!$C$102:$CT$102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9186-4360-8C9A-029017CA61F2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check'!$A$105:$B$105</c15:sqref>
                        </c15:formulaRef>
                      </c:ext>
                    </c:extLst>
                    <c:strCache>
                      <c:ptCount val="2"/>
                      <c:pt idx="0">
                        <c:v>EU28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check'!$C$100:$CT$100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check'!$C$105:$CT$105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9.5093169811320735</c:v>
                      </c:pt>
                      <c:pt idx="1">
                        <c:v>7.5451584905660392</c:v>
                      </c:pt>
                      <c:pt idx="2">
                        <c:v>4.3158452830188674</c:v>
                      </c:pt>
                      <c:pt idx="3">
                        <c:v>0.94866226415094324</c:v>
                      </c:pt>
                      <c:pt idx="4">
                        <c:v>0.51214999999999999</c:v>
                      </c:pt>
                      <c:pt idx="5">
                        <c:v>0.57144716981132082</c:v>
                      </c:pt>
                      <c:pt idx="6">
                        <c:v>0.62012264150943386</c:v>
                      </c:pt>
                      <c:pt idx="7">
                        <c:v>0.63564905660377358</c:v>
                      </c:pt>
                      <c:pt idx="8">
                        <c:v>0.94750283018867931</c:v>
                      </c:pt>
                      <c:pt idx="9">
                        <c:v>1.7335575471698119</c:v>
                      </c:pt>
                      <c:pt idx="10">
                        <c:v>5.1939150943396237</c:v>
                      </c:pt>
                      <c:pt idx="11">
                        <c:v>12.706593396226415</c:v>
                      </c:pt>
                      <c:pt idx="12">
                        <c:v>17.481036792452826</c:v>
                      </c:pt>
                      <c:pt idx="13">
                        <c:v>18.07085</c:v>
                      </c:pt>
                      <c:pt idx="14">
                        <c:v>9.107373584905659</c:v>
                      </c:pt>
                      <c:pt idx="15">
                        <c:v>2.3003981132075473</c:v>
                      </c:pt>
                      <c:pt idx="16">
                        <c:v>0.28275377358490555</c:v>
                      </c:pt>
                      <c:pt idx="17">
                        <c:v>0.31522830188679246</c:v>
                      </c:pt>
                      <c:pt idx="18">
                        <c:v>0.26623773584905663</c:v>
                      </c:pt>
                      <c:pt idx="19">
                        <c:v>0.4085518867924528</c:v>
                      </c:pt>
                      <c:pt idx="20">
                        <c:v>0.487733962264151</c:v>
                      </c:pt>
                      <c:pt idx="21">
                        <c:v>1.967802830188679</c:v>
                      </c:pt>
                      <c:pt idx="22">
                        <c:v>6.8853367924528301</c:v>
                      </c:pt>
                      <c:pt idx="23">
                        <c:v>9.5033566037735859</c:v>
                      </c:pt>
                      <c:pt idx="24">
                        <c:v>15.773571698113205</c:v>
                      </c:pt>
                      <c:pt idx="25">
                        <c:v>10.561815094339622</c:v>
                      </c:pt>
                      <c:pt idx="26">
                        <c:v>8.6985349056603773</c:v>
                      </c:pt>
                      <c:pt idx="27">
                        <c:v>1.5739716981132077</c:v>
                      </c:pt>
                      <c:pt idx="28">
                        <c:v>0.57298679245283013</c:v>
                      </c:pt>
                      <c:pt idx="29">
                        <c:v>0.46282452830188681</c:v>
                      </c:pt>
                      <c:pt idx="30">
                        <c:v>0.40044905660377356</c:v>
                      </c:pt>
                      <c:pt idx="31">
                        <c:v>1.0725150943396227</c:v>
                      </c:pt>
                      <c:pt idx="32">
                        <c:v>1.1392056603773588</c:v>
                      </c:pt>
                      <c:pt idx="33">
                        <c:v>2.8918981132075467</c:v>
                      </c:pt>
                      <c:pt idx="34">
                        <c:v>11.139142452830187</c:v>
                      </c:pt>
                      <c:pt idx="35">
                        <c:v>17.394588679245281</c:v>
                      </c:pt>
                      <c:pt idx="36">
                        <c:v>24.177628301886788</c:v>
                      </c:pt>
                      <c:pt idx="37">
                        <c:v>13.381909433962262</c:v>
                      </c:pt>
                      <c:pt idx="38">
                        <c:v>5.7446301886792446</c:v>
                      </c:pt>
                      <c:pt idx="39">
                        <c:v>1.6930056603773584</c:v>
                      </c:pt>
                      <c:pt idx="40">
                        <c:v>0.8886509433962263</c:v>
                      </c:pt>
                      <c:pt idx="41">
                        <c:v>1.2343820754716988</c:v>
                      </c:pt>
                      <c:pt idx="42">
                        <c:v>0.70319433962264166</c:v>
                      </c:pt>
                      <c:pt idx="43">
                        <c:v>0.6044179245283019</c:v>
                      </c:pt>
                      <c:pt idx="44">
                        <c:v>1.4403122641509434</c:v>
                      </c:pt>
                      <c:pt idx="45">
                        <c:v>1.3287641509433958</c:v>
                      </c:pt>
                      <c:pt idx="46">
                        <c:v>9.4614745283018866</c:v>
                      </c:pt>
                      <c:pt idx="47">
                        <c:v>16.872983962264151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186-4360-8C9A-029017CA61F2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check'!$A$106:$B$106</c15:sqref>
                        </c15:formulaRef>
                      </c:ext>
                    </c:extLst>
                    <c:strCache>
                      <c:ptCount val="2"/>
                      <c:pt idx="0">
                        <c:v>EU28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check'!$C$100:$CT$100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check'!$C$106:$CT$106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0.69963301886792451</c:v>
                      </c:pt>
                      <c:pt idx="1">
                        <c:v>0.41327830188679238</c:v>
                      </c:pt>
                      <c:pt idx="2">
                        <c:v>1.8999820754716978</c:v>
                      </c:pt>
                      <c:pt idx="3">
                        <c:v>5.923972641509434</c:v>
                      </c:pt>
                      <c:pt idx="4">
                        <c:v>8.4761839622641517</c:v>
                      </c:pt>
                      <c:pt idx="5">
                        <c:v>8.2636273584905684</c:v>
                      </c:pt>
                      <c:pt idx="6">
                        <c:v>8.4042764150943388</c:v>
                      </c:pt>
                      <c:pt idx="7">
                        <c:v>7.8709726415094341</c:v>
                      </c:pt>
                      <c:pt idx="8">
                        <c:v>4.9284518867924536</c:v>
                      </c:pt>
                      <c:pt idx="9">
                        <c:v>3.7380141509433966</c:v>
                      </c:pt>
                      <c:pt idx="10">
                        <c:v>0.94930188679245286</c:v>
                      </c:pt>
                      <c:pt idx="11">
                        <c:v>0.57518113207547172</c:v>
                      </c:pt>
                      <c:pt idx="12">
                        <c:v>0.60213207547169811</c:v>
                      </c:pt>
                      <c:pt idx="13">
                        <c:v>0.41558584905660378</c:v>
                      </c:pt>
                      <c:pt idx="14">
                        <c:v>0.84310471698113187</c:v>
                      </c:pt>
                      <c:pt idx="15">
                        <c:v>3.9133311320754727</c:v>
                      </c:pt>
                      <c:pt idx="16">
                        <c:v>9.8471490566037723</c:v>
                      </c:pt>
                      <c:pt idx="17">
                        <c:v>9.9148528301886785</c:v>
                      </c:pt>
                      <c:pt idx="18">
                        <c:v>12.201750000000001</c:v>
                      </c:pt>
                      <c:pt idx="19">
                        <c:v>11.493584905660379</c:v>
                      </c:pt>
                      <c:pt idx="20">
                        <c:v>8.5973367924528308</c:v>
                      </c:pt>
                      <c:pt idx="21">
                        <c:v>3.623290566037737</c:v>
                      </c:pt>
                      <c:pt idx="22">
                        <c:v>1.8468018867924527</c:v>
                      </c:pt>
                      <c:pt idx="23">
                        <c:v>1.229041509433962</c:v>
                      </c:pt>
                      <c:pt idx="24">
                        <c:v>0.54765377358490563</c:v>
                      </c:pt>
                      <c:pt idx="25">
                        <c:v>0.48933867924528296</c:v>
                      </c:pt>
                      <c:pt idx="26">
                        <c:v>0.77662075471698089</c:v>
                      </c:pt>
                      <c:pt idx="27">
                        <c:v>5.2765037735849063</c:v>
                      </c:pt>
                      <c:pt idx="28">
                        <c:v>11.527843396226416</c:v>
                      </c:pt>
                      <c:pt idx="29">
                        <c:v>11.727021698113205</c:v>
                      </c:pt>
                      <c:pt idx="30">
                        <c:v>13.712080188679245</c:v>
                      </c:pt>
                      <c:pt idx="31">
                        <c:v>11.225513207547172</c:v>
                      </c:pt>
                      <c:pt idx="32">
                        <c:v>7.3964584905660367</c:v>
                      </c:pt>
                      <c:pt idx="33">
                        <c:v>3.3865471698113203</c:v>
                      </c:pt>
                      <c:pt idx="34">
                        <c:v>0.8672971698113211</c:v>
                      </c:pt>
                      <c:pt idx="35">
                        <c:v>0.97175849056603769</c:v>
                      </c:pt>
                      <c:pt idx="36">
                        <c:v>0.82046320754716995</c:v>
                      </c:pt>
                      <c:pt idx="37">
                        <c:v>1.3371556603773582</c:v>
                      </c:pt>
                      <c:pt idx="38">
                        <c:v>2.372345283018868</c:v>
                      </c:pt>
                      <c:pt idx="39">
                        <c:v>6.2568330188679244</c:v>
                      </c:pt>
                      <c:pt idx="40">
                        <c:v>10.688685849056604</c:v>
                      </c:pt>
                      <c:pt idx="41">
                        <c:v>12.031083018867925</c:v>
                      </c:pt>
                      <c:pt idx="42">
                        <c:v>13.620206603773584</c:v>
                      </c:pt>
                      <c:pt idx="43">
                        <c:v>14.386577358490564</c:v>
                      </c:pt>
                      <c:pt idx="44">
                        <c:v>8.8636867924528318</c:v>
                      </c:pt>
                      <c:pt idx="45">
                        <c:v>5.7938141509433949</c:v>
                      </c:pt>
                      <c:pt idx="46">
                        <c:v>0.99716037735849061</c:v>
                      </c:pt>
                      <c:pt idx="47">
                        <c:v>1.236784905660377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186-4360-8C9A-029017CA61F2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check'!$A$107:$B$107</c15:sqref>
                        </c15:formulaRef>
                      </c:ext>
                    </c:extLst>
                    <c:strCache>
                      <c:ptCount val="2"/>
                      <c:pt idx="0">
                        <c:v>EU29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check'!$C$100:$CT$100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check'!$C$107:$CT$107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8.809683962264149</c:v>
                      </c:pt>
                      <c:pt idx="1">
                        <c:v>7.1318801886792471</c:v>
                      </c:pt>
                      <c:pt idx="2">
                        <c:v>2.4158632075471695</c:v>
                      </c:pt>
                      <c:pt idx="3">
                        <c:v>-4.9753103773584906</c:v>
                      </c:pt>
                      <c:pt idx="4">
                        <c:v>-7.9640339622641516</c:v>
                      </c:pt>
                      <c:pt idx="5">
                        <c:v>-7.6921801886792478</c:v>
                      </c:pt>
                      <c:pt idx="6">
                        <c:v>-7.7841537735849045</c:v>
                      </c:pt>
                      <c:pt idx="7">
                        <c:v>-7.235323584905661</c:v>
                      </c:pt>
                      <c:pt idx="8">
                        <c:v>-3.9809490566037744</c:v>
                      </c:pt>
                      <c:pt idx="9">
                        <c:v>-2.0044566037735847</c:v>
                      </c:pt>
                      <c:pt idx="10">
                        <c:v>4.2446132075471708</c:v>
                      </c:pt>
                      <c:pt idx="11">
                        <c:v>12.131412264150944</c:v>
                      </c:pt>
                      <c:pt idx="12">
                        <c:v>16.878904716981129</c:v>
                      </c:pt>
                      <c:pt idx="13">
                        <c:v>17.655264150943395</c:v>
                      </c:pt>
                      <c:pt idx="14">
                        <c:v>8.2642688679245264</c:v>
                      </c:pt>
                      <c:pt idx="15">
                        <c:v>-1.6129330188679254</c:v>
                      </c:pt>
                      <c:pt idx="16">
                        <c:v>-9.5643952830188663</c:v>
                      </c:pt>
                      <c:pt idx="17">
                        <c:v>-9.5996245283018862</c:v>
                      </c:pt>
                      <c:pt idx="18">
                        <c:v>-11.935512264150944</c:v>
                      </c:pt>
                      <c:pt idx="19">
                        <c:v>-11.085033018867927</c:v>
                      </c:pt>
                      <c:pt idx="20">
                        <c:v>-8.1096028301886793</c:v>
                      </c:pt>
                      <c:pt idx="21">
                        <c:v>-1.6554877358490581</c:v>
                      </c:pt>
                      <c:pt idx="22">
                        <c:v>5.0385349056603772</c:v>
                      </c:pt>
                      <c:pt idx="23">
                        <c:v>8.2743150943396238</c:v>
                      </c:pt>
                      <c:pt idx="24">
                        <c:v>15.2259179245283</c:v>
                      </c:pt>
                      <c:pt idx="25">
                        <c:v>10.072476415094339</c:v>
                      </c:pt>
                      <c:pt idx="26">
                        <c:v>7.9219141509433966</c:v>
                      </c:pt>
                      <c:pt idx="27">
                        <c:v>-3.7025320754716988</c:v>
                      </c:pt>
                      <c:pt idx="28">
                        <c:v>-10.954856603773585</c:v>
                      </c:pt>
                      <c:pt idx="29">
                        <c:v>-11.264197169811318</c:v>
                      </c:pt>
                      <c:pt idx="30">
                        <c:v>-13.311631132075471</c:v>
                      </c:pt>
                      <c:pt idx="31">
                        <c:v>-10.152998113207548</c:v>
                      </c:pt>
                      <c:pt idx="32">
                        <c:v>-6.2572528301886781</c:v>
                      </c:pt>
                      <c:pt idx="33">
                        <c:v>-0.49464905660377356</c:v>
                      </c:pt>
                      <c:pt idx="34">
                        <c:v>10.271845283018866</c:v>
                      </c:pt>
                      <c:pt idx="35">
                        <c:v>16.422830188679242</c:v>
                      </c:pt>
                      <c:pt idx="36">
                        <c:v>23.357165094339617</c:v>
                      </c:pt>
                      <c:pt idx="37">
                        <c:v>12.044753773584905</c:v>
                      </c:pt>
                      <c:pt idx="38">
                        <c:v>3.3722849056603765</c:v>
                      </c:pt>
                      <c:pt idx="39">
                        <c:v>-4.563827358490566</c:v>
                      </c:pt>
                      <c:pt idx="40">
                        <c:v>-9.800034905660377</c:v>
                      </c:pt>
                      <c:pt idx="41">
                        <c:v>-10.796700943396226</c:v>
                      </c:pt>
                      <c:pt idx="42">
                        <c:v>-12.917012264150943</c:v>
                      </c:pt>
                      <c:pt idx="43">
                        <c:v>-13.782159433962262</c:v>
                      </c:pt>
                      <c:pt idx="44">
                        <c:v>-7.4233745283018884</c:v>
                      </c:pt>
                      <c:pt idx="45">
                        <c:v>-4.4650499999999989</c:v>
                      </c:pt>
                      <c:pt idx="46">
                        <c:v>8.4643141509433963</c:v>
                      </c:pt>
                      <c:pt idx="47">
                        <c:v>15.636199056603774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186-4360-8C9A-029017CA61F2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3"/>
          <c:order val="3"/>
          <c:tx>
            <c:strRef>
              <c:f>'eurostat vs agsi data check'!$A$104:$B$104</c:f>
              <c:strCache>
                <c:ptCount val="2"/>
                <c:pt idx="0">
                  <c:v>EU28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check'!$C$104:$CT$104</c:f>
              <c:numCache>
                <c:formatCode>General</c:formatCode>
                <c:ptCount val="48"/>
                <c:pt idx="0">
                  <c:v>52.414000000000001</c:v>
                </c:pt>
                <c:pt idx="1">
                  <c:v>44.545000000000002</c:v>
                </c:pt>
                <c:pt idx="2">
                  <c:v>40.110999999999997</c:v>
                </c:pt>
                <c:pt idx="3">
                  <c:v>28.962</c:v>
                </c:pt>
                <c:pt idx="4">
                  <c:v>27.888999999999999</c:v>
                </c:pt>
                <c:pt idx="5">
                  <c:v>23.704999999999998</c:v>
                </c:pt>
                <c:pt idx="6">
                  <c:v>25.19</c:v>
                </c:pt>
                <c:pt idx="7">
                  <c:v>22.922000000000001</c:v>
                </c:pt>
                <c:pt idx="8">
                  <c:v>25.724</c:v>
                </c:pt>
                <c:pt idx="9">
                  <c:v>32.198999999999998</c:v>
                </c:pt>
                <c:pt idx="10">
                  <c:v>43.439</c:v>
                </c:pt>
                <c:pt idx="11">
                  <c:v>51.859000000000002</c:v>
                </c:pt>
                <c:pt idx="12">
                  <c:v>55.889000000000003</c:v>
                </c:pt>
                <c:pt idx="13">
                  <c:v>51.631999999999998</c:v>
                </c:pt>
                <c:pt idx="14">
                  <c:v>45.8</c:v>
                </c:pt>
                <c:pt idx="15">
                  <c:v>33.341000000000001</c:v>
                </c:pt>
                <c:pt idx="16">
                  <c:v>27.177</c:v>
                </c:pt>
                <c:pt idx="17">
                  <c:v>23.92</c:v>
                </c:pt>
                <c:pt idx="18">
                  <c:v>23.794</c:v>
                </c:pt>
                <c:pt idx="19">
                  <c:v>22.585000000000001</c:v>
                </c:pt>
                <c:pt idx="20">
                  <c:v>26.48</c:v>
                </c:pt>
                <c:pt idx="21">
                  <c:v>36.555999999999997</c:v>
                </c:pt>
                <c:pt idx="22">
                  <c:v>41.762999999999998</c:v>
                </c:pt>
                <c:pt idx="23">
                  <c:v>47.018999999999998</c:v>
                </c:pt>
                <c:pt idx="24">
                  <c:v>58.587000000000003</c:v>
                </c:pt>
                <c:pt idx="25">
                  <c:v>49.121000000000002</c:v>
                </c:pt>
                <c:pt idx="26">
                  <c:v>45.959000000000003</c:v>
                </c:pt>
                <c:pt idx="27">
                  <c:v>34.71</c:v>
                </c:pt>
                <c:pt idx="28">
                  <c:v>27.738</c:v>
                </c:pt>
                <c:pt idx="29">
                  <c:v>24.234999999999999</c:v>
                </c:pt>
                <c:pt idx="30">
                  <c:v>24.658000000000001</c:v>
                </c:pt>
                <c:pt idx="31">
                  <c:v>23.928999999999998</c:v>
                </c:pt>
                <c:pt idx="32">
                  <c:v>26.952999999999999</c:v>
                </c:pt>
                <c:pt idx="33">
                  <c:v>39.142000000000003</c:v>
                </c:pt>
                <c:pt idx="34">
                  <c:v>51.347999999999999</c:v>
                </c:pt>
                <c:pt idx="35">
                  <c:v>58.417999999999999</c:v>
                </c:pt>
                <c:pt idx="36">
                  <c:v>67.881</c:v>
                </c:pt>
                <c:pt idx="37">
                  <c:v>50.155000000000001</c:v>
                </c:pt>
                <c:pt idx="38">
                  <c:v>44.076999999999998</c:v>
                </c:pt>
                <c:pt idx="39">
                  <c:v>36.85</c:v>
                </c:pt>
                <c:pt idx="40">
                  <c:v>30.13</c:v>
                </c:pt>
                <c:pt idx="41">
                  <c:v>25.963999999999999</c:v>
                </c:pt>
                <c:pt idx="42">
                  <c:v>27.399000000000001</c:v>
                </c:pt>
                <c:pt idx="43">
                  <c:v>25.524999999999999</c:v>
                </c:pt>
                <c:pt idx="44">
                  <c:v>29.553000000000001</c:v>
                </c:pt>
                <c:pt idx="45">
                  <c:v>35.843000000000004</c:v>
                </c:pt>
                <c:pt idx="46">
                  <c:v>51.44</c:v>
                </c:pt>
                <c:pt idx="47">
                  <c:v>58.061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186-4360-8C9A-029017CA61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488320"/>
        <c:axId val="239488880"/>
      </c:lineChart>
      <c:catAx>
        <c:axId val="239488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488880"/>
        <c:crosses val="autoZero"/>
        <c:auto val="1"/>
        <c:lblAlgn val="ctr"/>
        <c:lblOffset val="100"/>
        <c:noMultiLvlLbl val="0"/>
      </c:catAx>
      <c:valAx>
        <c:axId val="23948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48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'eurostat vs agsi data check'!$A$21:$B$21</c:f>
              <c:strCache>
                <c:ptCount val="2"/>
                <c:pt idx="0">
                  <c:v>UK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check'!$C$21:$CT$21</c:f>
              <c:numCache>
                <c:formatCode>General</c:formatCode>
                <c:ptCount val="48"/>
                <c:pt idx="0">
                  <c:v>3.5619999999999998</c:v>
                </c:pt>
                <c:pt idx="1">
                  <c:v>3.2669999999999999</c:v>
                </c:pt>
                <c:pt idx="2">
                  <c:v>3.4670000000000001</c:v>
                </c:pt>
                <c:pt idx="3">
                  <c:v>3.3879999999999999</c:v>
                </c:pt>
                <c:pt idx="4">
                  <c:v>3.411</c:v>
                </c:pt>
                <c:pt idx="5">
                  <c:v>2.9550000000000001</c:v>
                </c:pt>
                <c:pt idx="6">
                  <c:v>3.0579999999999998</c:v>
                </c:pt>
                <c:pt idx="7">
                  <c:v>2.819</c:v>
                </c:pt>
                <c:pt idx="8">
                  <c:v>2.6469999999999998</c:v>
                </c:pt>
                <c:pt idx="9">
                  <c:v>3.1080000000000001</c:v>
                </c:pt>
                <c:pt idx="10">
                  <c:v>3.331</c:v>
                </c:pt>
                <c:pt idx="11">
                  <c:v>3.3969999999999998</c:v>
                </c:pt>
                <c:pt idx="12">
                  <c:v>3.6360000000000001</c:v>
                </c:pt>
                <c:pt idx="13">
                  <c:v>3.145</c:v>
                </c:pt>
                <c:pt idx="14">
                  <c:v>3.6509999999999998</c:v>
                </c:pt>
                <c:pt idx="15">
                  <c:v>3.399</c:v>
                </c:pt>
                <c:pt idx="16">
                  <c:v>3.9430000000000001</c:v>
                </c:pt>
                <c:pt idx="17">
                  <c:v>3.3530000000000002</c:v>
                </c:pt>
                <c:pt idx="18">
                  <c:v>2.9980000000000002</c:v>
                </c:pt>
                <c:pt idx="19">
                  <c:v>3.06</c:v>
                </c:pt>
                <c:pt idx="20">
                  <c:v>2.9510000000000001</c:v>
                </c:pt>
                <c:pt idx="21">
                  <c:v>3.5289999999999999</c:v>
                </c:pt>
                <c:pt idx="22">
                  <c:v>3.7050000000000001</c:v>
                </c:pt>
                <c:pt idx="23">
                  <c:v>3.8279999999999998</c:v>
                </c:pt>
                <c:pt idx="24">
                  <c:v>3.7650000000000001</c:v>
                </c:pt>
                <c:pt idx="25">
                  <c:v>3.3069999999999999</c:v>
                </c:pt>
                <c:pt idx="26">
                  <c:v>3.548</c:v>
                </c:pt>
                <c:pt idx="27">
                  <c:v>3.4950000000000001</c:v>
                </c:pt>
                <c:pt idx="28">
                  <c:v>3.5830000000000002</c:v>
                </c:pt>
                <c:pt idx="29">
                  <c:v>3.016</c:v>
                </c:pt>
                <c:pt idx="30">
                  <c:v>3.6</c:v>
                </c:pt>
                <c:pt idx="31">
                  <c:v>3.085</c:v>
                </c:pt>
                <c:pt idx="32">
                  <c:v>3.2189999999999999</c:v>
                </c:pt>
                <c:pt idx="33">
                  <c:v>3.61</c:v>
                </c:pt>
                <c:pt idx="34">
                  <c:v>3.581</c:v>
                </c:pt>
                <c:pt idx="35">
                  <c:v>3.7970000000000002</c:v>
                </c:pt>
                <c:pt idx="36">
                  <c:v>4.0510000000000002</c:v>
                </c:pt>
                <c:pt idx="37">
                  <c:v>3.395</c:v>
                </c:pt>
                <c:pt idx="38">
                  <c:v>3.734</c:v>
                </c:pt>
                <c:pt idx="39">
                  <c:v>3.6749999999999998</c:v>
                </c:pt>
                <c:pt idx="40">
                  <c:v>3.718</c:v>
                </c:pt>
                <c:pt idx="41">
                  <c:v>3.2839999999999998</c:v>
                </c:pt>
                <c:pt idx="42">
                  <c:v>3.1920000000000002</c:v>
                </c:pt>
                <c:pt idx="43">
                  <c:v>2.6890000000000001</c:v>
                </c:pt>
                <c:pt idx="44">
                  <c:v>3.0790000000000002</c:v>
                </c:pt>
                <c:pt idx="45">
                  <c:v>4.0199999999999996</c:v>
                </c:pt>
                <c:pt idx="46">
                  <c:v>3.9430000000000001</c:v>
                </c:pt>
                <c:pt idx="47">
                  <c:v>3.1070000000000002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2B-43F9-B202-4BE09B795917}"/>
            </c:ext>
          </c:extLst>
        </c:ser>
        <c:ser>
          <c:idx val="10"/>
          <c:order val="2"/>
          <c:tx>
            <c:strRef>
              <c:f>'eurostat vs agsi data check'!$A$31:$B$31</c:f>
              <c:strCache>
                <c:ptCount val="2"/>
                <c:pt idx="0">
                  <c:v>UK</c:v>
                </c:pt>
                <c:pt idx="1">
                  <c:v>imp+stock_change -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check'!$C$31:$CT$31</c:f>
              <c:numCache>
                <c:formatCode>General</c:formatCode>
                <c:ptCount val="48"/>
                <c:pt idx="0" formatCode="0.00000">
                  <c:v>4.2059999999999995</c:v>
                </c:pt>
                <c:pt idx="1">
                  <c:v>3.6269999999999998</c:v>
                </c:pt>
                <c:pt idx="2">
                  <c:v>3.343</c:v>
                </c:pt>
                <c:pt idx="3">
                  <c:v>1.9240000000000004</c:v>
                </c:pt>
                <c:pt idx="4">
                  <c:v>1.3690000000000002</c:v>
                </c:pt>
                <c:pt idx="5">
                  <c:v>1.2350000000000001</c:v>
                </c:pt>
                <c:pt idx="6">
                  <c:v>1.1920000000000002</c:v>
                </c:pt>
                <c:pt idx="7">
                  <c:v>1.343</c:v>
                </c:pt>
                <c:pt idx="8">
                  <c:v>1.4039999999999999</c:v>
                </c:pt>
                <c:pt idx="9">
                  <c:v>2.3159999999999998</c:v>
                </c:pt>
                <c:pt idx="10">
                  <c:v>3.6430000000000002</c:v>
                </c:pt>
                <c:pt idx="11">
                  <c:v>4.6280000000000001</c:v>
                </c:pt>
                <c:pt idx="12">
                  <c:v>4.3360000000000003</c:v>
                </c:pt>
                <c:pt idx="13">
                  <c:v>4.1080000000000005</c:v>
                </c:pt>
                <c:pt idx="14">
                  <c:v>3.6199999999999997</c:v>
                </c:pt>
                <c:pt idx="15">
                  <c:v>1.9259999999999999</c:v>
                </c:pt>
                <c:pt idx="16">
                  <c:v>1.353</c:v>
                </c:pt>
                <c:pt idx="17">
                  <c:v>0.86800000000000022</c:v>
                </c:pt>
                <c:pt idx="18">
                  <c:v>0.37600000000000011</c:v>
                </c:pt>
                <c:pt idx="19">
                  <c:v>0.83899999999999986</c:v>
                </c:pt>
                <c:pt idx="20">
                  <c:v>1.615</c:v>
                </c:pt>
                <c:pt idx="21">
                  <c:v>2.2959999999999998</c:v>
                </c:pt>
                <c:pt idx="22">
                  <c:v>3.2040000000000002</c:v>
                </c:pt>
                <c:pt idx="23">
                  <c:v>3.1679999999999997</c:v>
                </c:pt>
                <c:pt idx="24">
                  <c:v>4.0609999999999999</c:v>
                </c:pt>
                <c:pt idx="25">
                  <c:v>4.25</c:v>
                </c:pt>
                <c:pt idx="26">
                  <c:v>4.75</c:v>
                </c:pt>
                <c:pt idx="27">
                  <c:v>3.4969999999999999</c:v>
                </c:pt>
                <c:pt idx="28">
                  <c:v>1.5919999999999999</c:v>
                </c:pt>
                <c:pt idx="29">
                  <c:v>1.577</c:v>
                </c:pt>
                <c:pt idx="30">
                  <c:v>0.69000000000000017</c:v>
                </c:pt>
                <c:pt idx="31">
                  <c:v>1.0589999999999999</c:v>
                </c:pt>
                <c:pt idx="32">
                  <c:v>1.3060000000000003</c:v>
                </c:pt>
                <c:pt idx="33">
                  <c:v>3.133</c:v>
                </c:pt>
                <c:pt idx="34">
                  <c:v>5.282</c:v>
                </c:pt>
                <c:pt idx="35">
                  <c:v>5.2439999999999998</c:v>
                </c:pt>
                <c:pt idx="36">
                  <c:v>5.468</c:v>
                </c:pt>
                <c:pt idx="37">
                  <c:v>4.609</c:v>
                </c:pt>
                <c:pt idx="38">
                  <c:v>3.9340000000000002</c:v>
                </c:pt>
                <c:pt idx="39">
                  <c:v>2.2619999999999996</c:v>
                </c:pt>
                <c:pt idx="40">
                  <c:v>1.456</c:v>
                </c:pt>
                <c:pt idx="41">
                  <c:v>0.87999999999999989</c:v>
                </c:pt>
                <c:pt idx="42">
                  <c:v>0.98500000000000021</c:v>
                </c:pt>
                <c:pt idx="43">
                  <c:v>1.4869999999999999</c:v>
                </c:pt>
                <c:pt idx="44">
                  <c:v>1.4250000000000003</c:v>
                </c:pt>
                <c:pt idx="45">
                  <c:v>1.9530000000000003</c:v>
                </c:pt>
                <c:pt idx="46">
                  <c:v>4.4489999999999998</c:v>
                </c:pt>
                <c:pt idx="47" formatCode="0.00000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2B-43F9-B202-4BE09B795917}"/>
            </c:ext>
          </c:extLst>
        </c:ser>
        <c:ser>
          <c:idx val="8"/>
          <c:order val="3"/>
          <c:tx>
            <c:strRef>
              <c:f>'eurostat vs agsi data check'!$A$29:$B$29</c:f>
              <c:strCache>
                <c:ptCount val="2"/>
                <c:pt idx="0">
                  <c:v>UK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check'!$C$29:$CT$29</c:f>
              <c:numCache>
                <c:formatCode>General</c:formatCode>
                <c:ptCount val="48"/>
                <c:pt idx="0">
                  <c:v>0.67300000000000004</c:v>
                </c:pt>
                <c:pt idx="1">
                  <c:v>0.72799999999999998</c:v>
                </c:pt>
                <c:pt idx="2">
                  <c:v>8.7999999999999995E-2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0.25800000000000001</c:v>
                </c:pt>
                <c:pt idx="11">
                  <c:v>0.495</c:v>
                </c:pt>
                <c:pt idx="12">
                  <c:v>1.2629999999999999</c:v>
                </c:pt>
                <c:pt idx="13">
                  <c:v>1.36</c:v>
                </c:pt>
                <c:pt idx="14">
                  <c:v>0.499</c:v>
                </c:pt>
                <c:pt idx="15">
                  <c:v>0.23100000000000001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0.03</c:v>
                </c:pt>
                <c:pt idx="21">
                  <c:v>0</c:v>
                </c:pt>
                <c:pt idx="22">
                  <c:v>0</c:v>
                </c:pt>
                <c:pt idx="23">
                  <c:v>5.3999999999999999E-2</c:v>
                </c:pt>
                <c:pt idx="24">
                  <c:v>1.3089999999999999</c:v>
                </c:pt>
                <c:pt idx="25">
                  <c:v>1.022</c:v>
                </c:pt>
                <c:pt idx="26">
                  <c:v>0.51700000000000002</c:v>
                </c:pt>
                <c:pt idx="27">
                  <c:v>0.32100000000000001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4.5999999999999999E-2</c:v>
                </c:pt>
                <c:pt idx="35">
                  <c:v>0.26</c:v>
                </c:pt>
                <c:pt idx="36">
                  <c:v>0.77600000000000002</c:v>
                </c:pt>
                <c:pt idx="37">
                  <c:v>0.219</c:v>
                </c:pt>
                <c:pt idx="38">
                  <c:v>0.23599999999999999</c:v>
                </c:pt>
                <c:pt idx="39">
                  <c:v>0.40600000000000003</c:v>
                </c:pt>
                <c:pt idx="40">
                  <c:v>4.3999999999999997E-2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0.28899999999999998</c:v>
                </c:pt>
                <c:pt idx="45">
                  <c:v>0</c:v>
                </c:pt>
                <c:pt idx="46">
                  <c:v>7.0999999999999994E-2</c:v>
                </c:pt>
                <c:pt idx="47">
                  <c:v>0.27100000000000002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2B-43F9-B202-4BE09B7959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9493360"/>
        <c:axId val="239493920"/>
        <c:extLst/>
      </c:barChart>
      <c:lineChart>
        <c:grouping val="standard"/>
        <c:varyColors val="0"/>
        <c:ser>
          <c:idx val="3"/>
          <c:order val="1"/>
          <c:tx>
            <c:strRef>
              <c:f>'eurostat vs agsi data check'!$A$24:$B$24</c:f>
              <c:strCache>
                <c:ptCount val="2"/>
                <c:pt idx="0">
                  <c:v>UK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check'!$C$24:$CT$24</c:f>
              <c:numCache>
                <c:formatCode>General</c:formatCode>
                <c:ptCount val="48"/>
                <c:pt idx="0">
                  <c:v>8.4410000000000007</c:v>
                </c:pt>
                <c:pt idx="1">
                  <c:v>7.6219999999999999</c:v>
                </c:pt>
                <c:pt idx="2">
                  <c:v>6.8979999999999997</c:v>
                </c:pt>
                <c:pt idx="3">
                  <c:v>5.3120000000000003</c:v>
                </c:pt>
                <c:pt idx="4">
                  <c:v>4.78</c:v>
                </c:pt>
                <c:pt idx="5">
                  <c:v>4.1900000000000004</c:v>
                </c:pt>
                <c:pt idx="6">
                  <c:v>4.25</c:v>
                </c:pt>
                <c:pt idx="7">
                  <c:v>4.1619999999999999</c:v>
                </c:pt>
                <c:pt idx="8">
                  <c:v>4.0510000000000002</c:v>
                </c:pt>
                <c:pt idx="9">
                  <c:v>5.4240000000000004</c:v>
                </c:pt>
                <c:pt idx="10">
                  <c:v>7.2320000000000002</c:v>
                </c:pt>
                <c:pt idx="11">
                  <c:v>8.52</c:v>
                </c:pt>
                <c:pt idx="12">
                  <c:v>9.2349999999999994</c:v>
                </c:pt>
                <c:pt idx="13">
                  <c:v>8.6129999999999995</c:v>
                </c:pt>
                <c:pt idx="14">
                  <c:v>7.77</c:v>
                </c:pt>
                <c:pt idx="15">
                  <c:v>5.556</c:v>
                </c:pt>
                <c:pt idx="16">
                  <c:v>5.2960000000000003</c:v>
                </c:pt>
                <c:pt idx="17">
                  <c:v>4.2210000000000001</c:v>
                </c:pt>
                <c:pt idx="18">
                  <c:v>3.3740000000000001</c:v>
                </c:pt>
                <c:pt idx="19">
                  <c:v>3.899</c:v>
                </c:pt>
                <c:pt idx="20">
                  <c:v>4.5960000000000001</c:v>
                </c:pt>
                <c:pt idx="21">
                  <c:v>5.8250000000000002</c:v>
                </c:pt>
                <c:pt idx="22">
                  <c:v>6.9089999999999998</c:v>
                </c:pt>
                <c:pt idx="23">
                  <c:v>7.05</c:v>
                </c:pt>
                <c:pt idx="24">
                  <c:v>9.1349999999999998</c:v>
                </c:pt>
                <c:pt idx="25">
                  <c:v>8.5790000000000006</c:v>
                </c:pt>
                <c:pt idx="26">
                  <c:v>8.8149999999999995</c:v>
                </c:pt>
                <c:pt idx="27">
                  <c:v>7.3129999999999997</c:v>
                </c:pt>
                <c:pt idx="28">
                  <c:v>5.1749999999999998</c:v>
                </c:pt>
                <c:pt idx="29">
                  <c:v>4.593</c:v>
                </c:pt>
                <c:pt idx="30">
                  <c:v>4.29</c:v>
                </c:pt>
                <c:pt idx="31">
                  <c:v>4.1440000000000001</c:v>
                </c:pt>
                <c:pt idx="32">
                  <c:v>4.5250000000000004</c:v>
                </c:pt>
                <c:pt idx="33">
                  <c:v>6.7430000000000003</c:v>
                </c:pt>
                <c:pt idx="34">
                  <c:v>8.9090000000000007</c:v>
                </c:pt>
                <c:pt idx="35">
                  <c:v>9.3010000000000002</c:v>
                </c:pt>
                <c:pt idx="36">
                  <c:v>10.295</c:v>
                </c:pt>
                <c:pt idx="37">
                  <c:v>8.2230000000000008</c:v>
                </c:pt>
                <c:pt idx="38">
                  <c:v>7.9039999999999999</c:v>
                </c:pt>
                <c:pt idx="39">
                  <c:v>6.343</c:v>
                </c:pt>
                <c:pt idx="40">
                  <c:v>5.218</c:v>
                </c:pt>
                <c:pt idx="41">
                  <c:v>4.1639999999999997</c:v>
                </c:pt>
                <c:pt idx="42">
                  <c:v>4.1769999999999996</c:v>
                </c:pt>
                <c:pt idx="43">
                  <c:v>4.1760000000000002</c:v>
                </c:pt>
                <c:pt idx="44">
                  <c:v>4.7930000000000001</c:v>
                </c:pt>
                <c:pt idx="45">
                  <c:v>5.9729999999999999</c:v>
                </c:pt>
                <c:pt idx="46">
                  <c:v>8.4629999999999992</c:v>
                </c:pt>
                <c:pt idx="47">
                  <c:v>9.6780000000000008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2B-43F9-B202-4BE09B7959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493360"/>
        <c:axId val="239493920"/>
      </c:lineChart>
      <c:catAx>
        <c:axId val="23949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493920"/>
        <c:crosses val="autoZero"/>
        <c:auto val="1"/>
        <c:lblAlgn val="ctr"/>
        <c:lblOffset val="100"/>
        <c:noMultiLvlLbl val="0"/>
      </c:catAx>
      <c:valAx>
        <c:axId val="23949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493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'eurostat vs agsi data check'!$A$69:$B$69</c:f>
              <c:strCache>
                <c:ptCount val="2"/>
                <c:pt idx="0">
                  <c:v>France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check'!$C$69:$CT$69</c:f>
              <c:numCache>
                <c:formatCode>General</c:formatCode>
                <c:ptCount val="48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2E-3</c:v>
                </c:pt>
                <c:pt idx="5">
                  <c:v>1E-3</c:v>
                </c:pt>
                <c:pt idx="6">
                  <c:v>0</c:v>
                </c:pt>
                <c:pt idx="7">
                  <c:v>2E-3</c:v>
                </c:pt>
                <c:pt idx="8">
                  <c:v>1E-3</c:v>
                </c:pt>
                <c:pt idx="9">
                  <c:v>2E-3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2E-3</c:v>
                </c:pt>
                <c:pt idx="14">
                  <c:v>3.0000000000000001E-3</c:v>
                </c:pt>
                <c:pt idx="15">
                  <c:v>2E-3</c:v>
                </c:pt>
                <c:pt idx="16">
                  <c:v>2E-3</c:v>
                </c:pt>
                <c:pt idx="17">
                  <c:v>2E-3</c:v>
                </c:pt>
                <c:pt idx="18">
                  <c:v>2E-3</c:v>
                </c:pt>
                <c:pt idx="19">
                  <c:v>1E-3</c:v>
                </c:pt>
                <c:pt idx="20">
                  <c:v>2E-3</c:v>
                </c:pt>
                <c:pt idx="21">
                  <c:v>2E-3</c:v>
                </c:pt>
                <c:pt idx="22">
                  <c:v>1E-3</c:v>
                </c:pt>
                <c:pt idx="23">
                  <c:v>1E-3</c:v>
                </c:pt>
                <c:pt idx="24">
                  <c:v>3.0000000000000001E-3</c:v>
                </c:pt>
                <c:pt idx="25">
                  <c:v>3.0000000000000001E-3</c:v>
                </c:pt>
                <c:pt idx="26">
                  <c:v>3.0000000000000001E-3</c:v>
                </c:pt>
                <c:pt idx="27">
                  <c:v>2E-3</c:v>
                </c:pt>
                <c:pt idx="28">
                  <c:v>3.0000000000000001E-3</c:v>
                </c:pt>
                <c:pt idx="29">
                  <c:v>3.0000000000000001E-3</c:v>
                </c:pt>
                <c:pt idx="30">
                  <c:v>3.0000000000000001E-3</c:v>
                </c:pt>
                <c:pt idx="31">
                  <c:v>3.0000000000000001E-3</c:v>
                </c:pt>
                <c:pt idx="32">
                  <c:v>3.0000000000000001E-3</c:v>
                </c:pt>
                <c:pt idx="33">
                  <c:v>4.0000000000000001E-3</c:v>
                </c:pt>
                <c:pt idx="34">
                  <c:v>4.0000000000000001E-3</c:v>
                </c:pt>
                <c:pt idx="35">
                  <c:v>4.0000000000000001E-3</c:v>
                </c:pt>
                <c:pt idx="36">
                  <c:v>4.0000000000000001E-3</c:v>
                </c:pt>
                <c:pt idx="37">
                  <c:v>4.0000000000000001E-3</c:v>
                </c:pt>
                <c:pt idx="38">
                  <c:v>5.0000000000000001E-3</c:v>
                </c:pt>
                <c:pt idx="39">
                  <c:v>4.0000000000000001E-3</c:v>
                </c:pt>
                <c:pt idx="40">
                  <c:v>4.0000000000000001E-3</c:v>
                </c:pt>
                <c:pt idx="41">
                  <c:v>4.0000000000000001E-3</c:v>
                </c:pt>
                <c:pt idx="42">
                  <c:v>4.0000000000000001E-3</c:v>
                </c:pt>
                <c:pt idx="43">
                  <c:v>4.0000000000000001E-3</c:v>
                </c:pt>
                <c:pt idx="44">
                  <c:v>4.0000000000000001E-3</c:v>
                </c:pt>
                <c:pt idx="45">
                  <c:v>5.0000000000000001E-3</c:v>
                </c:pt>
                <c:pt idx="46">
                  <c:v>4.0000000000000001E-3</c:v>
                </c:pt>
                <c:pt idx="47">
                  <c:v>5.0000000000000001E-3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72-4D01-84ED-8FA90FF7336C}"/>
            </c:ext>
          </c:extLst>
        </c:ser>
        <c:ser>
          <c:idx val="10"/>
          <c:order val="2"/>
          <c:tx>
            <c:strRef>
              <c:f>'eurostat vs agsi data check'!$A$79:$B$79</c:f>
              <c:strCache>
                <c:ptCount val="2"/>
                <c:pt idx="0">
                  <c:v>France</c:v>
                </c:pt>
                <c:pt idx="1">
                  <c:v>imp+stock_change -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check'!$C$79:$CT$79</c:f>
              <c:numCache>
                <c:formatCode>General</c:formatCode>
                <c:ptCount val="48"/>
                <c:pt idx="0">
                  <c:v>3.8109999999999999</c:v>
                </c:pt>
                <c:pt idx="1">
                  <c:v>2.762</c:v>
                </c:pt>
                <c:pt idx="2">
                  <c:v>3.4009999999999998</c:v>
                </c:pt>
                <c:pt idx="3">
                  <c:v>2.5849999999999995</c:v>
                </c:pt>
                <c:pt idx="4">
                  <c:v>2.1380000000000003</c:v>
                </c:pt>
                <c:pt idx="5">
                  <c:v>1.6579999999999999</c:v>
                </c:pt>
                <c:pt idx="6">
                  <c:v>1.5829999999999997</c:v>
                </c:pt>
                <c:pt idx="7">
                  <c:v>1.4930000000000001</c:v>
                </c:pt>
                <c:pt idx="8">
                  <c:v>1.7750000000000004</c:v>
                </c:pt>
                <c:pt idx="9">
                  <c:v>2.66</c:v>
                </c:pt>
                <c:pt idx="10">
                  <c:v>3.1310000000000002</c:v>
                </c:pt>
                <c:pt idx="11">
                  <c:v>3.3560000000000003</c:v>
                </c:pt>
                <c:pt idx="12">
                  <c:v>3.109</c:v>
                </c:pt>
                <c:pt idx="13">
                  <c:v>3.0529999999999999</c:v>
                </c:pt>
                <c:pt idx="14">
                  <c:v>3.6320000000000001</c:v>
                </c:pt>
                <c:pt idx="15">
                  <c:v>2.9570000000000003</c:v>
                </c:pt>
                <c:pt idx="16">
                  <c:v>2.0200000000000005</c:v>
                </c:pt>
                <c:pt idx="17">
                  <c:v>1.6819999999999997</c:v>
                </c:pt>
                <c:pt idx="18">
                  <c:v>1.6469999999999998</c:v>
                </c:pt>
                <c:pt idx="19">
                  <c:v>1.4590000000000001</c:v>
                </c:pt>
                <c:pt idx="20">
                  <c:v>1.9350000000000003</c:v>
                </c:pt>
                <c:pt idx="21">
                  <c:v>3.476</c:v>
                </c:pt>
                <c:pt idx="22">
                  <c:v>2.8440000000000003</c:v>
                </c:pt>
                <c:pt idx="23">
                  <c:v>3.2269999999999999</c:v>
                </c:pt>
                <c:pt idx="24">
                  <c:v>3.258</c:v>
                </c:pt>
                <c:pt idx="25">
                  <c:v>3.1970000000000001</c:v>
                </c:pt>
                <c:pt idx="26">
                  <c:v>3.722</c:v>
                </c:pt>
                <c:pt idx="27">
                  <c:v>3.4109999999999996</c:v>
                </c:pt>
                <c:pt idx="28">
                  <c:v>2.238</c:v>
                </c:pt>
                <c:pt idx="29">
                  <c:v>1.8680000000000001</c:v>
                </c:pt>
                <c:pt idx="30">
                  <c:v>1.6800000000000002</c:v>
                </c:pt>
                <c:pt idx="31">
                  <c:v>1.6019999999999999</c:v>
                </c:pt>
                <c:pt idx="32">
                  <c:v>2.0819999999999999</c:v>
                </c:pt>
                <c:pt idx="33">
                  <c:v>3.6519999999999997</c:v>
                </c:pt>
                <c:pt idx="34">
                  <c:v>3.8780000000000001</c:v>
                </c:pt>
                <c:pt idx="35">
                  <c:v>4.0380000000000003</c:v>
                </c:pt>
                <c:pt idx="36">
                  <c:v>4.0579999999999998</c:v>
                </c:pt>
                <c:pt idx="37">
                  <c:v>3.6139999999999999</c:v>
                </c:pt>
                <c:pt idx="38">
                  <c:v>3.6030000000000002</c:v>
                </c:pt>
                <c:pt idx="39">
                  <c:v>3.14</c:v>
                </c:pt>
                <c:pt idx="40">
                  <c:v>2.2949999999999999</c:v>
                </c:pt>
                <c:pt idx="41">
                  <c:v>1.6749999999999998</c:v>
                </c:pt>
                <c:pt idx="42">
                  <c:v>1.7419999999999998</c:v>
                </c:pt>
                <c:pt idx="43">
                  <c:v>1.57</c:v>
                </c:pt>
                <c:pt idx="44">
                  <c:v>2.2549999999999999</c:v>
                </c:pt>
                <c:pt idx="45">
                  <c:v>3.1880000000000002</c:v>
                </c:pt>
                <c:pt idx="46">
                  <c:v>4.1339999999999995</c:v>
                </c:pt>
                <c:pt idx="47">
                  <c:v>4.3479999999999999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72-4D01-84ED-8FA90FF7336C}"/>
            </c:ext>
          </c:extLst>
        </c:ser>
        <c:ser>
          <c:idx val="8"/>
          <c:order val="3"/>
          <c:tx>
            <c:strRef>
              <c:f>'eurostat vs agsi data check'!$A$77:$B$77</c:f>
              <c:strCache>
                <c:ptCount val="2"/>
                <c:pt idx="0">
                  <c:v>France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check'!$C$77:$CT$77</c:f>
              <c:numCache>
                <c:formatCode>General</c:formatCode>
                <c:ptCount val="48"/>
                <c:pt idx="0">
                  <c:v>1.2529999999999999</c:v>
                </c:pt>
                <c:pt idx="1">
                  <c:v>1.845</c:v>
                </c:pt>
                <c:pt idx="2">
                  <c:v>0.57999999999999996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0.6</c:v>
                </c:pt>
                <c:pt idx="11">
                  <c:v>2.0859999999999999</c:v>
                </c:pt>
                <c:pt idx="12">
                  <c:v>2.7789999999999999</c:v>
                </c:pt>
                <c:pt idx="13">
                  <c:v>2.4620000000000002</c:v>
                </c:pt>
                <c:pt idx="14">
                  <c:v>0.99099999999999999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1.2270000000000001</c:v>
                </c:pt>
                <c:pt idx="23">
                  <c:v>1.2290000000000001</c:v>
                </c:pt>
                <c:pt idx="24">
                  <c:v>2.21</c:v>
                </c:pt>
                <c:pt idx="25">
                  <c:v>1.6559999999999999</c:v>
                </c:pt>
                <c:pt idx="26">
                  <c:v>1.242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1.256</c:v>
                </c:pt>
                <c:pt idx="35">
                  <c:v>2.1339999999999999</c:v>
                </c:pt>
                <c:pt idx="36">
                  <c:v>3.0350000000000001</c:v>
                </c:pt>
                <c:pt idx="37">
                  <c:v>1.2310000000000001</c:v>
                </c:pt>
                <c:pt idx="38">
                  <c:v>0.64200000000000002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1.0640000000000001</c:v>
                </c:pt>
                <c:pt idx="47">
                  <c:v>1.6879999999999999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72-4D01-84ED-8FA90FF73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9498400"/>
        <c:axId val="239498960"/>
        <c:extLst/>
      </c:barChart>
      <c:lineChart>
        <c:grouping val="standard"/>
        <c:varyColors val="0"/>
        <c:ser>
          <c:idx val="3"/>
          <c:order val="1"/>
          <c:tx>
            <c:strRef>
              <c:f>'eurostat vs agsi data check'!$A$72:$B$72</c:f>
              <c:strCache>
                <c:ptCount val="2"/>
                <c:pt idx="0">
                  <c:v>France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check'!$C$72:$CT$72</c:f>
              <c:numCache>
                <c:formatCode>General</c:formatCode>
                <c:ptCount val="48"/>
                <c:pt idx="0">
                  <c:v>5.0650000000000004</c:v>
                </c:pt>
                <c:pt idx="1">
                  <c:v>4.6079999999999997</c:v>
                </c:pt>
                <c:pt idx="2">
                  <c:v>3.9820000000000002</c:v>
                </c:pt>
                <c:pt idx="3">
                  <c:v>2.5859999999999999</c:v>
                </c:pt>
                <c:pt idx="4">
                  <c:v>2.14</c:v>
                </c:pt>
                <c:pt idx="5">
                  <c:v>1.659</c:v>
                </c:pt>
                <c:pt idx="6">
                  <c:v>1.583</c:v>
                </c:pt>
                <c:pt idx="7">
                  <c:v>1.4950000000000001</c:v>
                </c:pt>
                <c:pt idx="8">
                  <c:v>1.776</c:v>
                </c:pt>
                <c:pt idx="9">
                  <c:v>2.6619999999999999</c:v>
                </c:pt>
                <c:pt idx="10">
                  <c:v>3.7320000000000002</c:v>
                </c:pt>
                <c:pt idx="11">
                  <c:v>5.4429999999999996</c:v>
                </c:pt>
                <c:pt idx="12">
                  <c:v>5.8890000000000002</c:v>
                </c:pt>
                <c:pt idx="13">
                  <c:v>5.5170000000000003</c:v>
                </c:pt>
                <c:pt idx="14">
                  <c:v>4.6260000000000003</c:v>
                </c:pt>
                <c:pt idx="15">
                  <c:v>2.9590000000000001</c:v>
                </c:pt>
                <c:pt idx="16">
                  <c:v>2.0219999999999998</c:v>
                </c:pt>
                <c:pt idx="17">
                  <c:v>1.6839999999999999</c:v>
                </c:pt>
                <c:pt idx="18">
                  <c:v>1.649</c:v>
                </c:pt>
                <c:pt idx="19">
                  <c:v>1.46</c:v>
                </c:pt>
                <c:pt idx="20">
                  <c:v>1.9370000000000001</c:v>
                </c:pt>
                <c:pt idx="21">
                  <c:v>3.4780000000000002</c:v>
                </c:pt>
                <c:pt idx="22">
                  <c:v>4.0720000000000001</c:v>
                </c:pt>
                <c:pt idx="23">
                  <c:v>4.4569999999999999</c:v>
                </c:pt>
                <c:pt idx="24">
                  <c:v>5.4710000000000001</c:v>
                </c:pt>
                <c:pt idx="25">
                  <c:v>4.8559999999999999</c:v>
                </c:pt>
                <c:pt idx="26">
                  <c:v>4.9669999999999996</c:v>
                </c:pt>
                <c:pt idx="27">
                  <c:v>3.4129999999999998</c:v>
                </c:pt>
                <c:pt idx="28">
                  <c:v>2.2410000000000001</c:v>
                </c:pt>
                <c:pt idx="29">
                  <c:v>1.871</c:v>
                </c:pt>
                <c:pt idx="30">
                  <c:v>1.6830000000000001</c:v>
                </c:pt>
                <c:pt idx="31">
                  <c:v>1.605</c:v>
                </c:pt>
                <c:pt idx="32">
                  <c:v>2.085</c:v>
                </c:pt>
                <c:pt idx="33">
                  <c:v>3.6560000000000001</c:v>
                </c:pt>
                <c:pt idx="34">
                  <c:v>5.1379999999999999</c:v>
                </c:pt>
                <c:pt idx="35">
                  <c:v>6.1760000000000002</c:v>
                </c:pt>
                <c:pt idx="36">
                  <c:v>7.0970000000000004</c:v>
                </c:pt>
                <c:pt idx="37">
                  <c:v>4.8490000000000002</c:v>
                </c:pt>
                <c:pt idx="38">
                  <c:v>4.25</c:v>
                </c:pt>
                <c:pt idx="39">
                  <c:v>3.1440000000000001</c:v>
                </c:pt>
                <c:pt idx="40">
                  <c:v>2.2989999999999999</c:v>
                </c:pt>
                <c:pt idx="41">
                  <c:v>1.679</c:v>
                </c:pt>
                <c:pt idx="42">
                  <c:v>1.746</c:v>
                </c:pt>
                <c:pt idx="43">
                  <c:v>1.5740000000000001</c:v>
                </c:pt>
                <c:pt idx="44">
                  <c:v>2.2589999999999999</c:v>
                </c:pt>
                <c:pt idx="45">
                  <c:v>3.1930000000000001</c:v>
                </c:pt>
                <c:pt idx="46">
                  <c:v>5.202</c:v>
                </c:pt>
                <c:pt idx="47">
                  <c:v>6.0410000000000004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72-4D01-84ED-8FA90FF73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498400"/>
        <c:axId val="239498960"/>
      </c:lineChart>
      <c:catAx>
        <c:axId val="23949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498960"/>
        <c:crosses val="autoZero"/>
        <c:auto val="1"/>
        <c:lblAlgn val="ctr"/>
        <c:lblOffset val="100"/>
        <c:noMultiLvlLbl val="0"/>
      </c:catAx>
      <c:valAx>
        <c:axId val="23949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49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Italy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'eurostat vs agsi data check'!$A$85:$B$85</c:f>
              <c:strCache>
                <c:ptCount val="2"/>
                <c:pt idx="0">
                  <c:v>Italy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check'!$C$85:$CT$85</c:f>
              <c:numCache>
                <c:formatCode>General</c:formatCode>
                <c:ptCount val="48"/>
                <c:pt idx="0">
                  <c:v>0.60799999999999998</c:v>
                </c:pt>
                <c:pt idx="1">
                  <c:v>0.55600000000000005</c:v>
                </c:pt>
                <c:pt idx="2">
                  <c:v>0.60499999999999998</c:v>
                </c:pt>
                <c:pt idx="3">
                  <c:v>0.59099999999999997</c:v>
                </c:pt>
                <c:pt idx="4">
                  <c:v>0.61299999999999999</c:v>
                </c:pt>
                <c:pt idx="5">
                  <c:v>0.57699999999999996</c:v>
                </c:pt>
                <c:pt idx="6">
                  <c:v>0.61199999999999999</c:v>
                </c:pt>
                <c:pt idx="7">
                  <c:v>0.61599999999999999</c:v>
                </c:pt>
                <c:pt idx="8">
                  <c:v>0.55600000000000005</c:v>
                </c:pt>
                <c:pt idx="9">
                  <c:v>0.60499999999999998</c:v>
                </c:pt>
                <c:pt idx="10">
                  <c:v>0.59599999999999997</c:v>
                </c:pt>
                <c:pt idx="11">
                  <c:v>0.61199999999999999</c:v>
                </c:pt>
                <c:pt idx="12">
                  <c:v>0.58599999999999997</c:v>
                </c:pt>
                <c:pt idx="13">
                  <c:v>0.504</c:v>
                </c:pt>
                <c:pt idx="14">
                  <c:v>0.57399999999999995</c:v>
                </c:pt>
                <c:pt idx="15">
                  <c:v>0.56999999999999995</c:v>
                </c:pt>
                <c:pt idx="16">
                  <c:v>0.59099999999999997</c:v>
                </c:pt>
                <c:pt idx="17">
                  <c:v>0.56799999999999995</c:v>
                </c:pt>
                <c:pt idx="18">
                  <c:v>0.56299999999999994</c:v>
                </c:pt>
                <c:pt idx="19">
                  <c:v>0.57599999999999996</c:v>
                </c:pt>
                <c:pt idx="20">
                  <c:v>0.54900000000000004</c:v>
                </c:pt>
                <c:pt idx="21">
                  <c:v>0.57799999999999996</c:v>
                </c:pt>
                <c:pt idx="22">
                  <c:v>0.56100000000000005</c:v>
                </c:pt>
                <c:pt idx="23">
                  <c:v>0.55300000000000005</c:v>
                </c:pt>
                <c:pt idx="24">
                  <c:v>0.54200000000000004</c:v>
                </c:pt>
                <c:pt idx="25">
                  <c:v>0.48899999999999999</c:v>
                </c:pt>
                <c:pt idx="26">
                  <c:v>0.52900000000000003</c:v>
                </c:pt>
                <c:pt idx="27">
                  <c:v>0.40300000000000002</c:v>
                </c:pt>
                <c:pt idx="28">
                  <c:v>0.42399999999999999</c:v>
                </c:pt>
                <c:pt idx="29">
                  <c:v>0.40500000000000003</c:v>
                </c:pt>
                <c:pt idx="30">
                  <c:v>0.41699999999999998</c:v>
                </c:pt>
                <c:pt idx="31">
                  <c:v>0.46600000000000003</c:v>
                </c:pt>
                <c:pt idx="32">
                  <c:v>0.50800000000000001</c:v>
                </c:pt>
                <c:pt idx="33">
                  <c:v>0.54100000000000004</c:v>
                </c:pt>
                <c:pt idx="34">
                  <c:v>0.52500000000000002</c:v>
                </c:pt>
                <c:pt idx="35">
                  <c:v>0.53400000000000003</c:v>
                </c:pt>
                <c:pt idx="36">
                  <c:v>0.50900000000000001</c:v>
                </c:pt>
                <c:pt idx="37">
                  <c:v>0.47899999999999998</c:v>
                </c:pt>
                <c:pt idx="38">
                  <c:v>0.52100000000000002</c:v>
                </c:pt>
                <c:pt idx="39">
                  <c:v>0.45700000000000002</c:v>
                </c:pt>
                <c:pt idx="40">
                  <c:v>0.38300000000000001</c:v>
                </c:pt>
                <c:pt idx="41">
                  <c:v>0.36399999999999999</c:v>
                </c:pt>
                <c:pt idx="42">
                  <c:v>0.41299999999999998</c:v>
                </c:pt>
                <c:pt idx="43">
                  <c:v>0.496</c:v>
                </c:pt>
                <c:pt idx="44">
                  <c:v>0.48099999999999998</c:v>
                </c:pt>
                <c:pt idx="45">
                  <c:v>0.48499999999999999</c:v>
                </c:pt>
                <c:pt idx="46">
                  <c:v>0.47399999999999998</c:v>
                </c:pt>
                <c:pt idx="47">
                  <c:v>0.47799999999999998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57-44DE-9668-4DC48A5843E1}"/>
            </c:ext>
          </c:extLst>
        </c:ser>
        <c:ser>
          <c:idx val="10"/>
          <c:order val="2"/>
          <c:tx>
            <c:strRef>
              <c:f>'eurostat vs agsi data check'!$A$95:$B$95</c:f>
              <c:strCache>
                <c:ptCount val="2"/>
                <c:pt idx="0">
                  <c:v>Italy</c:v>
                </c:pt>
                <c:pt idx="1">
                  <c:v>imp+stock_change -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check'!$C$95:$CT$95</c:f>
              <c:numCache>
                <c:formatCode>General</c:formatCode>
                <c:ptCount val="48"/>
                <c:pt idx="0">
                  <c:v>5.5139999999999993</c:v>
                </c:pt>
                <c:pt idx="1">
                  <c:v>4.6159999999999997</c:v>
                </c:pt>
                <c:pt idx="2">
                  <c:v>4.5140000000000002</c:v>
                </c:pt>
                <c:pt idx="3">
                  <c:v>3.5319999999999996</c:v>
                </c:pt>
                <c:pt idx="4">
                  <c:v>3.1070000000000002</c:v>
                </c:pt>
                <c:pt idx="5">
                  <c:v>3.0140000000000002</c:v>
                </c:pt>
                <c:pt idx="6">
                  <c:v>3.2750000000000004</c:v>
                </c:pt>
                <c:pt idx="7">
                  <c:v>2.4169999999999998</c:v>
                </c:pt>
                <c:pt idx="8">
                  <c:v>3.5640000000000001</c:v>
                </c:pt>
                <c:pt idx="9">
                  <c:v>3.9880000000000004</c:v>
                </c:pt>
                <c:pt idx="10">
                  <c:v>4.25</c:v>
                </c:pt>
                <c:pt idx="11">
                  <c:v>4.9670000000000005</c:v>
                </c:pt>
                <c:pt idx="12">
                  <c:v>4.93</c:v>
                </c:pt>
                <c:pt idx="13">
                  <c:v>4.7220000000000004</c:v>
                </c:pt>
                <c:pt idx="14">
                  <c:v>4.8129999999999997</c:v>
                </c:pt>
                <c:pt idx="15">
                  <c:v>3.891</c:v>
                </c:pt>
                <c:pt idx="16">
                  <c:v>3.1040000000000001</c:v>
                </c:pt>
                <c:pt idx="17">
                  <c:v>3.0630000000000006</c:v>
                </c:pt>
                <c:pt idx="18">
                  <c:v>3.988</c:v>
                </c:pt>
                <c:pt idx="19">
                  <c:v>2.9430000000000001</c:v>
                </c:pt>
                <c:pt idx="20">
                  <c:v>3.5789999999999997</c:v>
                </c:pt>
                <c:pt idx="21">
                  <c:v>4.2640000000000002</c:v>
                </c:pt>
                <c:pt idx="22">
                  <c:v>5.08</c:v>
                </c:pt>
                <c:pt idx="23">
                  <c:v>6.0549999999999997</c:v>
                </c:pt>
                <c:pt idx="24">
                  <c:v>5.2370000000000001</c:v>
                </c:pt>
                <c:pt idx="25">
                  <c:v>4.7640000000000002</c:v>
                </c:pt>
                <c:pt idx="26">
                  <c:v>4.96</c:v>
                </c:pt>
                <c:pt idx="27">
                  <c:v>4.0070000000000006</c:v>
                </c:pt>
                <c:pt idx="28">
                  <c:v>3.7510000000000003</c:v>
                </c:pt>
                <c:pt idx="29">
                  <c:v>3.3109999999999995</c:v>
                </c:pt>
                <c:pt idx="30">
                  <c:v>3.774</c:v>
                </c:pt>
                <c:pt idx="31">
                  <c:v>3.093</c:v>
                </c:pt>
                <c:pt idx="32">
                  <c:v>4.1470000000000002</c:v>
                </c:pt>
                <c:pt idx="33">
                  <c:v>5.0939999999999994</c:v>
                </c:pt>
                <c:pt idx="34">
                  <c:v>5.72</c:v>
                </c:pt>
                <c:pt idx="35">
                  <c:v>6.2560000000000002</c:v>
                </c:pt>
                <c:pt idx="36">
                  <c:v>6.9660000000000002</c:v>
                </c:pt>
                <c:pt idx="37">
                  <c:v>5.141</c:v>
                </c:pt>
                <c:pt idx="38">
                  <c:v>5.3479999999999999</c:v>
                </c:pt>
                <c:pt idx="39">
                  <c:v>4.3780000000000001</c:v>
                </c:pt>
                <c:pt idx="40">
                  <c:v>4.1269999999999998</c:v>
                </c:pt>
                <c:pt idx="41">
                  <c:v>3.9940000000000002</c:v>
                </c:pt>
                <c:pt idx="42">
                  <c:v>4.1520000000000001</c:v>
                </c:pt>
                <c:pt idx="43">
                  <c:v>3.476</c:v>
                </c:pt>
                <c:pt idx="44">
                  <c:v>3.8460000000000005</c:v>
                </c:pt>
                <c:pt idx="45">
                  <c:v>4.7519999999999998</c:v>
                </c:pt>
                <c:pt idx="46">
                  <c:v>5.742</c:v>
                </c:pt>
                <c:pt idx="47">
                  <c:v>6.6840000000000002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57-44DE-9668-4DC48A5843E1}"/>
            </c:ext>
          </c:extLst>
        </c:ser>
        <c:ser>
          <c:idx val="8"/>
          <c:order val="3"/>
          <c:tx>
            <c:strRef>
              <c:f>'eurostat vs agsi data check'!$A$93:$B$93</c:f>
              <c:strCache>
                <c:ptCount val="2"/>
                <c:pt idx="0">
                  <c:v>Italy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check'!$C$93:$CT$93</c:f>
              <c:numCache>
                <c:formatCode>General</c:formatCode>
                <c:ptCount val="48"/>
                <c:pt idx="0">
                  <c:v>2.3279999999999998</c:v>
                </c:pt>
                <c:pt idx="1">
                  <c:v>1.79</c:v>
                </c:pt>
                <c:pt idx="2">
                  <c:v>0.95699999999999996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0.89100000000000001</c:v>
                </c:pt>
                <c:pt idx="11">
                  <c:v>2.0409999999999999</c:v>
                </c:pt>
                <c:pt idx="12">
                  <c:v>3.2029999999999998</c:v>
                </c:pt>
                <c:pt idx="13">
                  <c:v>2.8620000000000001</c:v>
                </c:pt>
                <c:pt idx="14">
                  <c:v>1.5589999999999999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0.88400000000000001</c:v>
                </c:pt>
                <c:pt idx="23">
                  <c:v>1.8109999999999999</c:v>
                </c:pt>
                <c:pt idx="24">
                  <c:v>3.3530000000000002</c:v>
                </c:pt>
                <c:pt idx="25">
                  <c:v>2.2610000000000001</c:v>
                </c:pt>
                <c:pt idx="26">
                  <c:v>1.5369999999999999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1.218</c:v>
                </c:pt>
                <c:pt idx="35">
                  <c:v>2.6480000000000001</c:v>
                </c:pt>
                <c:pt idx="36">
                  <c:v>3.6659999999999999</c:v>
                </c:pt>
                <c:pt idx="37">
                  <c:v>2.4580000000000002</c:v>
                </c:pt>
                <c:pt idx="38">
                  <c:v>0.622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1.714</c:v>
                </c:pt>
                <c:pt idx="47">
                  <c:v>2.544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57-44DE-9668-4DC48A584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9503440"/>
        <c:axId val="239504000"/>
        <c:extLst/>
      </c:barChart>
      <c:lineChart>
        <c:grouping val="standard"/>
        <c:varyColors val="0"/>
        <c:ser>
          <c:idx val="3"/>
          <c:order val="1"/>
          <c:tx>
            <c:strRef>
              <c:f>'eurostat vs agsi data check'!$A$88:$B$88</c:f>
              <c:strCache>
                <c:ptCount val="2"/>
                <c:pt idx="0">
                  <c:v>Italy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check'!$C$88:$CT$88</c:f>
              <c:numCache>
                <c:formatCode>General</c:formatCode>
                <c:ptCount val="48"/>
                <c:pt idx="0">
                  <c:v>8.4499999999999993</c:v>
                </c:pt>
                <c:pt idx="1">
                  <c:v>6.9619999999999997</c:v>
                </c:pt>
                <c:pt idx="2">
                  <c:v>6.0759999999999996</c:v>
                </c:pt>
                <c:pt idx="3">
                  <c:v>4.1230000000000002</c:v>
                </c:pt>
                <c:pt idx="4">
                  <c:v>3.72</c:v>
                </c:pt>
                <c:pt idx="5">
                  <c:v>3.5910000000000002</c:v>
                </c:pt>
                <c:pt idx="6">
                  <c:v>3.887</c:v>
                </c:pt>
                <c:pt idx="7">
                  <c:v>3.0329999999999999</c:v>
                </c:pt>
                <c:pt idx="8">
                  <c:v>4.12</c:v>
                </c:pt>
                <c:pt idx="9">
                  <c:v>4.593</c:v>
                </c:pt>
                <c:pt idx="10">
                  <c:v>5.7370000000000001</c:v>
                </c:pt>
                <c:pt idx="11">
                  <c:v>7.62</c:v>
                </c:pt>
                <c:pt idx="12">
                  <c:v>8.7189999999999994</c:v>
                </c:pt>
                <c:pt idx="13">
                  <c:v>8.0879999999999992</c:v>
                </c:pt>
                <c:pt idx="14">
                  <c:v>6.9459999999999997</c:v>
                </c:pt>
                <c:pt idx="15">
                  <c:v>4.4610000000000003</c:v>
                </c:pt>
                <c:pt idx="16">
                  <c:v>3.6949999999999998</c:v>
                </c:pt>
                <c:pt idx="17">
                  <c:v>3.6309999999999998</c:v>
                </c:pt>
                <c:pt idx="18">
                  <c:v>4.5510000000000002</c:v>
                </c:pt>
                <c:pt idx="19">
                  <c:v>3.5190000000000001</c:v>
                </c:pt>
                <c:pt idx="20">
                  <c:v>4.1280000000000001</c:v>
                </c:pt>
                <c:pt idx="21">
                  <c:v>4.8419999999999996</c:v>
                </c:pt>
                <c:pt idx="22">
                  <c:v>6.5250000000000004</c:v>
                </c:pt>
                <c:pt idx="23">
                  <c:v>8.4190000000000005</c:v>
                </c:pt>
                <c:pt idx="24">
                  <c:v>9.1319999999999997</c:v>
                </c:pt>
                <c:pt idx="25">
                  <c:v>7.5140000000000002</c:v>
                </c:pt>
                <c:pt idx="26">
                  <c:v>7.0259999999999998</c:v>
                </c:pt>
                <c:pt idx="27">
                  <c:v>4.41</c:v>
                </c:pt>
                <c:pt idx="28">
                  <c:v>4.1749999999999998</c:v>
                </c:pt>
                <c:pt idx="29">
                  <c:v>3.7160000000000002</c:v>
                </c:pt>
                <c:pt idx="30">
                  <c:v>4.1909999999999998</c:v>
                </c:pt>
                <c:pt idx="31">
                  <c:v>3.5590000000000002</c:v>
                </c:pt>
                <c:pt idx="32">
                  <c:v>4.6550000000000002</c:v>
                </c:pt>
                <c:pt idx="33">
                  <c:v>5.6349999999999998</c:v>
                </c:pt>
                <c:pt idx="34">
                  <c:v>7.4630000000000001</c:v>
                </c:pt>
                <c:pt idx="35">
                  <c:v>9.4380000000000006</c:v>
                </c:pt>
                <c:pt idx="36">
                  <c:v>11.141</c:v>
                </c:pt>
                <c:pt idx="37">
                  <c:v>8.0779999999999994</c:v>
                </c:pt>
                <c:pt idx="38">
                  <c:v>6.4909999999999997</c:v>
                </c:pt>
                <c:pt idx="39">
                  <c:v>4.835</c:v>
                </c:pt>
                <c:pt idx="40">
                  <c:v>4.51</c:v>
                </c:pt>
                <c:pt idx="41">
                  <c:v>4.3579999999999997</c:v>
                </c:pt>
                <c:pt idx="42">
                  <c:v>4.5650000000000004</c:v>
                </c:pt>
                <c:pt idx="43">
                  <c:v>3.972</c:v>
                </c:pt>
                <c:pt idx="44">
                  <c:v>4.327</c:v>
                </c:pt>
                <c:pt idx="45">
                  <c:v>5.2370000000000001</c:v>
                </c:pt>
                <c:pt idx="46">
                  <c:v>7.93</c:v>
                </c:pt>
                <c:pt idx="47">
                  <c:v>9.7059999999999995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457-44DE-9668-4DC48A584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503440"/>
        <c:axId val="239504000"/>
      </c:lineChart>
      <c:catAx>
        <c:axId val="239503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504000"/>
        <c:crosses val="autoZero"/>
        <c:auto val="1"/>
        <c:lblAlgn val="ctr"/>
        <c:lblOffset val="100"/>
        <c:noMultiLvlLbl val="0"/>
      </c:catAx>
      <c:valAx>
        <c:axId val="23950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503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EU28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'eurostat vs agsi data check'!$A$101:$B$101</c:f>
              <c:strCache>
                <c:ptCount val="2"/>
                <c:pt idx="0">
                  <c:v>EU28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check'!$C$101:$CT$101</c:f>
              <c:numCache>
                <c:formatCode>General</c:formatCode>
                <c:ptCount val="48"/>
                <c:pt idx="0">
                  <c:v>17.202999999999999</c:v>
                </c:pt>
                <c:pt idx="1">
                  <c:v>14.352</c:v>
                </c:pt>
                <c:pt idx="2">
                  <c:v>14.34</c:v>
                </c:pt>
                <c:pt idx="3">
                  <c:v>12.265000000000001</c:v>
                </c:pt>
                <c:pt idx="4">
                  <c:v>11.79</c:v>
                </c:pt>
                <c:pt idx="5">
                  <c:v>10.016</c:v>
                </c:pt>
                <c:pt idx="6">
                  <c:v>9.8170000000000002</c:v>
                </c:pt>
                <c:pt idx="7">
                  <c:v>10.407</c:v>
                </c:pt>
                <c:pt idx="8">
                  <c:v>9.9380000000000006</c:v>
                </c:pt>
                <c:pt idx="9">
                  <c:v>12.15</c:v>
                </c:pt>
                <c:pt idx="10">
                  <c:v>14.282999999999999</c:v>
                </c:pt>
                <c:pt idx="11">
                  <c:v>16.902999999999999</c:v>
                </c:pt>
                <c:pt idx="12">
                  <c:v>17.469000000000001</c:v>
                </c:pt>
                <c:pt idx="13">
                  <c:v>15.724</c:v>
                </c:pt>
                <c:pt idx="14">
                  <c:v>13.821999999999999</c:v>
                </c:pt>
                <c:pt idx="15">
                  <c:v>10.318</c:v>
                </c:pt>
                <c:pt idx="16">
                  <c:v>9.4540000000000006</c:v>
                </c:pt>
                <c:pt idx="17">
                  <c:v>9.0660000000000007</c:v>
                </c:pt>
                <c:pt idx="18">
                  <c:v>7.9820000000000002</c:v>
                </c:pt>
                <c:pt idx="19">
                  <c:v>8.1080000000000005</c:v>
                </c:pt>
                <c:pt idx="20">
                  <c:v>9.18</c:v>
                </c:pt>
                <c:pt idx="21">
                  <c:v>10.836</c:v>
                </c:pt>
                <c:pt idx="22">
                  <c:v>12.218999999999999</c:v>
                </c:pt>
                <c:pt idx="23">
                  <c:v>13.131</c:v>
                </c:pt>
                <c:pt idx="24">
                  <c:v>13.156000000000001</c:v>
                </c:pt>
                <c:pt idx="25">
                  <c:v>11.805</c:v>
                </c:pt>
                <c:pt idx="26">
                  <c:v>9.7379999999999995</c:v>
                </c:pt>
                <c:pt idx="27">
                  <c:v>10.856999999999999</c:v>
                </c:pt>
                <c:pt idx="28">
                  <c:v>11.026999999999999</c:v>
                </c:pt>
                <c:pt idx="29">
                  <c:v>9.1029999999999998</c:v>
                </c:pt>
                <c:pt idx="30">
                  <c:v>9.9570000000000007</c:v>
                </c:pt>
                <c:pt idx="31">
                  <c:v>9.7360000000000007</c:v>
                </c:pt>
                <c:pt idx="32">
                  <c:v>9.827</c:v>
                </c:pt>
                <c:pt idx="33">
                  <c:v>11.291</c:v>
                </c:pt>
                <c:pt idx="34">
                  <c:v>12.109</c:v>
                </c:pt>
                <c:pt idx="35">
                  <c:v>12.9</c:v>
                </c:pt>
                <c:pt idx="36">
                  <c:v>12.41</c:v>
                </c:pt>
                <c:pt idx="37">
                  <c:v>11.193</c:v>
                </c:pt>
                <c:pt idx="38">
                  <c:v>11.525</c:v>
                </c:pt>
                <c:pt idx="39">
                  <c:v>11.394</c:v>
                </c:pt>
                <c:pt idx="40">
                  <c:v>10.722</c:v>
                </c:pt>
                <c:pt idx="41">
                  <c:v>9.7970000000000006</c:v>
                </c:pt>
                <c:pt idx="42">
                  <c:v>10.134</c:v>
                </c:pt>
                <c:pt idx="43">
                  <c:v>9.9920000000000009</c:v>
                </c:pt>
                <c:pt idx="44">
                  <c:v>9.6969999999999992</c:v>
                </c:pt>
                <c:pt idx="45">
                  <c:v>11.173999999999999</c:v>
                </c:pt>
                <c:pt idx="46">
                  <c:v>11.68</c:v>
                </c:pt>
                <c:pt idx="47">
                  <c:v>10.91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38-4A9D-8BA7-7684DBB4C61A}"/>
            </c:ext>
          </c:extLst>
        </c:ser>
        <c:ser>
          <c:idx val="10"/>
          <c:order val="2"/>
          <c:tx>
            <c:strRef>
              <c:f>'eurostat vs agsi data check'!$A$111:$B$111</c:f>
              <c:strCache>
                <c:ptCount val="2"/>
                <c:pt idx="0">
                  <c:v>EU28</c:v>
                </c:pt>
                <c:pt idx="1">
                  <c:v>imp+stock_change -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check'!$C$111:$CT$111</c:f>
              <c:numCache>
                <c:formatCode>General</c:formatCode>
                <c:ptCount val="48"/>
                <c:pt idx="0">
                  <c:v>25.552999999999997</c:v>
                </c:pt>
                <c:pt idx="1">
                  <c:v>21.538</c:v>
                </c:pt>
                <c:pt idx="2">
                  <c:v>23.125999999999998</c:v>
                </c:pt>
                <c:pt idx="3">
                  <c:v>16.696999999999999</c:v>
                </c:pt>
                <c:pt idx="4">
                  <c:v>16.098999999999997</c:v>
                </c:pt>
                <c:pt idx="5">
                  <c:v>13.689</c:v>
                </c:pt>
                <c:pt idx="6">
                  <c:v>15.373000000000003</c:v>
                </c:pt>
                <c:pt idx="7">
                  <c:v>12.515000000000001</c:v>
                </c:pt>
                <c:pt idx="8">
                  <c:v>15.786000000000003</c:v>
                </c:pt>
                <c:pt idx="9">
                  <c:v>20.048999999999999</c:v>
                </c:pt>
                <c:pt idx="10">
                  <c:v>24.406000000000002</c:v>
                </c:pt>
                <c:pt idx="11">
                  <c:v>22.466999999999999</c:v>
                </c:pt>
                <c:pt idx="12">
                  <c:v>21.416</c:v>
                </c:pt>
                <c:pt idx="13">
                  <c:v>18.811999999999998</c:v>
                </c:pt>
                <c:pt idx="14">
                  <c:v>23.597000000000001</c:v>
                </c:pt>
                <c:pt idx="15">
                  <c:v>23.022999999999996</c:v>
                </c:pt>
                <c:pt idx="16">
                  <c:v>17.723000000000003</c:v>
                </c:pt>
                <c:pt idx="17">
                  <c:v>14.854000000000001</c:v>
                </c:pt>
                <c:pt idx="18">
                  <c:v>15.811999999999998</c:v>
                </c:pt>
                <c:pt idx="19">
                  <c:v>14.476999999999997</c:v>
                </c:pt>
                <c:pt idx="20">
                  <c:v>17.300000000000004</c:v>
                </c:pt>
                <c:pt idx="21">
                  <c:v>25.720000000000002</c:v>
                </c:pt>
                <c:pt idx="22">
                  <c:v>25.445</c:v>
                </c:pt>
                <c:pt idx="23">
                  <c:v>26.554000000000002</c:v>
                </c:pt>
                <c:pt idx="24">
                  <c:v>26.752000000000002</c:v>
                </c:pt>
                <c:pt idx="25">
                  <c:v>25.376000000000001</c:v>
                </c:pt>
                <c:pt idx="26">
                  <c:v>26.564</c:v>
                </c:pt>
                <c:pt idx="27">
                  <c:v>23.852999999999998</c:v>
                </c:pt>
                <c:pt idx="28">
                  <c:v>16.710999999999999</c:v>
                </c:pt>
                <c:pt idx="29">
                  <c:v>15.132000000000005</c:v>
                </c:pt>
                <c:pt idx="30">
                  <c:v>14.701000000000001</c:v>
                </c:pt>
                <c:pt idx="31">
                  <c:v>14.193000000000001</c:v>
                </c:pt>
                <c:pt idx="32">
                  <c:v>17.126000000000001</c:v>
                </c:pt>
                <c:pt idx="33">
                  <c:v>27.851000000000003</c:v>
                </c:pt>
                <c:pt idx="34">
                  <c:v>28.329000000000001</c:v>
                </c:pt>
                <c:pt idx="35">
                  <c:v>28.578000000000003</c:v>
                </c:pt>
                <c:pt idx="36">
                  <c:v>31.001999999999995</c:v>
                </c:pt>
                <c:pt idx="37">
                  <c:v>27.477</c:v>
                </c:pt>
                <c:pt idx="38">
                  <c:v>28.565999999999999</c:v>
                </c:pt>
                <c:pt idx="39">
                  <c:v>25.456000000000003</c:v>
                </c:pt>
                <c:pt idx="40">
                  <c:v>19.408000000000001</c:v>
                </c:pt>
                <c:pt idx="41">
                  <c:v>16.166999999999998</c:v>
                </c:pt>
                <c:pt idx="42">
                  <c:v>17.264999999999997</c:v>
                </c:pt>
                <c:pt idx="43">
                  <c:v>15.532999999999998</c:v>
                </c:pt>
                <c:pt idx="44">
                  <c:v>19.856000000000002</c:v>
                </c:pt>
                <c:pt idx="45">
                  <c:v>24.669</c:v>
                </c:pt>
                <c:pt idx="46">
                  <c:v>31.233999999999998</c:v>
                </c:pt>
                <c:pt idx="47">
                  <c:v>31.057000000000002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38-4A9D-8BA7-7684DBB4C61A}"/>
            </c:ext>
          </c:extLst>
        </c:ser>
        <c:ser>
          <c:idx val="8"/>
          <c:order val="3"/>
          <c:tx>
            <c:strRef>
              <c:f>'eurostat vs agsi data check'!$A$109:$B$109</c:f>
              <c:strCache>
                <c:ptCount val="2"/>
                <c:pt idx="0">
                  <c:v>EU28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check'!$C$109:$CT$109</c:f>
              <c:numCache>
                <c:formatCode>General</c:formatCode>
                <c:ptCount val="48"/>
                <c:pt idx="0">
                  <c:v>9.6579999999999995</c:v>
                </c:pt>
                <c:pt idx="1">
                  <c:v>8.6549999999999994</c:v>
                </c:pt>
                <c:pt idx="2">
                  <c:v>2.645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4.75</c:v>
                </c:pt>
                <c:pt idx="11">
                  <c:v>12.489000000000001</c:v>
                </c:pt>
                <c:pt idx="12">
                  <c:v>17.004000000000001</c:v>
                </c:pt>
                <c:pt idx="13">
                  <c:v>17.096</c:v>
                </c:pt>
                <c:pt idx="14">
                  <c:v>8.3810000000000002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4.0990000000000002</c:v>
                </c:pt>
                <c:pt idx="23">
                  <c:v>7.3339999999999996</c:v>
                </c:pt>
                <c:pt idx="24">
                  <c:v>18.678999999999998</c:v>
                </c:pt>
                <c:pt idx="25">
                  <c:v>11.94</c:v>
                </c:pt>
                <c:pt idx="26">
                  <c:v>9.657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10.91</c:v>
                </c:pt>
                <c:pt idx="35">
                  <c:v>16.940000000000001</c:v>
                </c:pt>
                <c:pt idx="36">
                  <c:v>24.469000000000001</c:v>
                </c:pt>
                <c:pt idx="37">
                  <c:v>11.484999999999999</c:v>
                </c:pt>
                <c:pt idx="38">
                  <c:v>3.9860000000000002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8.5259999999999998</c:v>
                </c:pt>
                <c:pt idx="47">
                  <c:v>16.094000000000001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38-4A9D-8BA7-7684DBB4C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9508480"/>
        <c:axId val="239509040"/>
        <c:extLst/>
      </c:barChart>
      <c:lineChart>
        <c:grouping val="standard"/>
        <c:varyColors val="0"/>
        <c:ser>
          <c:idx val="3"/>
          <c:order val="1"/>
          <c:tx>
            <c:strRef>
              <c:f>'eurostat vs agsi data check'!$A$104:$B$104</c:f>
              <c:strCache>
                <c:ptCount val="2"/>
                <c:pt idx="0">
                  <c:v>EU28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check'!$C$104:$CT$104</c:f>
              <c:numCache>
                <c:formatCode>General</c:formatCode>
                <c:ptCount val="48"/>
                <c:pt idx="0">
                  <c:v>52.414000000000001</c:v>
                </c:pt>
                <c:pt idx="1">
                  <c:v>44.545000000000002</c:v>
                </c:pt>
                <c:pt idx="2">
                  <c:v>40.110999999999997</c:v>
                </c:pt>
                <c:pt idx="3">
                  <c:v>28.962</c:v>
                </c:pt>
                <c:pt idx="4">
                  <c:v>27.888999999999999</c:v>
                </c:pt>
                <c:pt idx="5">
                  <c:v>23.704999999999998</c:v>
                </c:pt>
                <c:pt idx="6">
                  <c:v>25.19</c:v>
                </c:pt>
                <c:pt idx="7">
                  <c:v>22.922000000000001</c:v>
                </c:pt>
                <c:pt idx="8">
                  <c:v>25.724</c:v>
                </c:pt>
                <c:pt idx="9">
                  <c:v>32.198999999999998</c:v>
                </c:pt>
                <c:pt idx="10">
                  <c:v>43.439</c:v>
                </c:pt>
                <c:pt idx="11">
                  <c:v>51.859000000000002</c:v>
                </c:pt>
                <c:pt idx="12">
                  <c:v>55.889000000000003</c:v>
                </c:pt>
                <c:pt idx="13">
                  <c:v>51.631999999999998</c:v>
                </c:pt>
                <c:pt idx="14">
                  <c:v>45.8</c:v>
                </c:pt>
                <c:pt idx="15">
                  <c:v>33.341000000000001</c:v>
                </c:pt>
                <c:pt idx="16">
                  <c:v>27.177</c:v>
                </c:pt>
                <c:pt idx="17">
                  <c:v>23.92</c:v>
                </c:pt>
                <c:pt idx="18">
                  <c:v>23.794</c:v>
                </c:pt>
                <c:pt idx="19">
                  <c:v>22.585000000000001</c:v>
                </c:pt>
                <c:pt idx="20">
                  <c:v>26.48</c:v>
                </c:pt>
                <c:pt idx="21">
                  <c:v>36.555999999999997</c:v>
                </c:pt>
                <c:pt idx="22">
                  <c:v>41.762999999999998</c:v>
                </c:pt>
                <c:pt idx="23">
                  <c:v>47.018999999999998</c:v>
                </c:pt>
                <c:pt idx="24">
                  <c:v>58.587000000000003</c:v>
                </c:pt>
                <c:pt idx="25">
                  <c:v>49.121000000000002</c:v>
                </c:pt>
                <c:pt idx="26">
                  <c:v>45.959000000000003</c:v>
                </c:pt>
                <c:pt idx="27">
                  <c:v>34.71</c:v>
                </c:pt>
                <c:pt idx="28">
                  <c:v>27.738</c:v>
                </c:pt>
                <c:pt idx="29">
                  <c:v>24.234999999999999</c:v>
                </c:pt>
                <c:pt idx="30">
                  <c:v>24.658000000000001</c:v>
                </c:pt>
                <c:pt idx="31">
                  <c:v>23.928999999999998</c:v>
                </c:pt>
                <c:pt idx="32">
                  <c:v>26.952999999999999</c:v>
                </c:pt>
                <c:pt idx="33">
                  <c:v>39.142000000000003</c:v>
                </c:pt>
                <c:pt idx="34">
                  <c:v>51.347999999999999</c:v>
                </c:pt>
                <c:pt idx="35">
                  <c:v>58.417999999999999</c:v>
                </c:pt>
                <c:pt idx="36">
                  <c:v>67.881</c:v>
                </c:pt>
                <c:pt idx="37">
                  <c:v>50.155000000000001</c:v>
                </c:pt>
                <c:pt idx="38">
                  <c:v>44.076999999999998</c:v>
                </c:pt>
                <c:pt idx="39">
                  <c:v>36.85</c:v>
                </c:pt>
                <c:pt idx="40">
                  <c:v>30.13</c:v>
                </c:pt>
                <c:pt idx="41">
                  <c:v>25.963999999999999</c:v>
                </c:pt>
                <c:pt idx="42">
                  <c:v>27.399000000000001</c:v>
                </c:pt>
                <c:pt idx="43">
                  <c:v>25.524999999999999</c:v>
                </c:pt>
                <c:pt idx="44">
                  <c:v>29.553000000000001</c:v>
                </c:pt>
                <c:pt idx="45">
                  <c:v>35.843000000000004</c:v>
                </c:pt>
                <c:pt idx="46">
                  <c:v>51.44</c:v>
                </c:pt>
                <c:pt idx="47">
                  <c:v>58.061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138-4A9D-8BA7-7684DBB4C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508480"/>
        <c:axId val="239509040"/>
      </c:lineChart>
      <c:catAx>
        <c:axId val="23950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509040"/>
        <c:crosses val="autoZero"/>
        <c:auto val="1"/>
        <c:lblAlgn val="ctr"/>
        <c:lblOffset val="100"/>
        <c:noMultiLvlLbl val="0"/>
      </c:catAx>
      <c:valAx>
        <c:axId val="23950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508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Netherlands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8"/>
          <c:order val="8"/>
          <c:tx>
            <c:strRef>
              <c:f>'eurostat vs agsi data check'!$A$61:$B$61</c:f>
              <c:strCache>
                <c:ptCount val="2"/>
                <c:pt idx="0">
                  <c:v>Netherlands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check'!$C$61:$CT$61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0.52</c:v>
                </c:pt>
                <c:pt idx="23">
                  <c:v>0.754</c:v>
                </c:pt>
                <c:pt idx="24">
                  <c:v>2.4289999999999998</c:v>
                </c:pt>
                <c:pt idx="25">
                  <c:v>1.917</c:v>
                </c:pt>
                <c:pt idx="26">
                  <c:v>2.5510000000000002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0.223</c:v>
                </c:pt>
                <c:pt idx="34">
                  <c:v>2.6259999999999999</c:v>
                </c:pt>
                <c:pt idx="35">
                  <c:v>3.379</c:v>
                </c:pt>
                <c:pt idx="36">
                  <c:v>3.97</c:v>
                </c:pt>
                <c:pt idx="37">
                  <c:v>2.2450000000000001</c:v>
                </c:pt>
                <c:pt idx="38">
                  <c:v>0.26400000000000001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1.448</c:v>
                </c:pt>
                <c:pt idx="47">
                  <c:v>3.012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8E-43A6-84E8-46505F42CC02}"/>
            </c:ext>
          </c:extLst>
        </c:ser>
        <c:ser>
          <c:idx val="10"/>
          <c:order val="10"/>
          <c:tx>
            <c:strRef>
              <c:f>'eurostat vs agsi data check'!$A$63:$B$63</c:f>
              <c:strCache>
                <c:ptCount val="2"/>
                <c:pt idx="0">
                  <c:v>Netherlands</c:v>
                </c:pt>
                <c:pt idx="1">
                  <c:v>imp+stock_change -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check'!$C$63:$CT$63</c:f>
              <c:numCache>
                <c:formatCode>General</c:formatCode>
                <c:ptCount val="48"/>
                <c:pt idx="0">
                  <c:v>4.9699999999999989</c:v>
                </c:pt>
                <c:pt idx="1">
                  <c:v>4.2059999999999995</c:v>
                </c:pt>
                <c:pt idx="2">
                  <c:v>3.8109999999999999</c:v>
                </c:pt>
                <c:pt idx="3">
                  <c:v>2.948</c:v>
                </c:pt>
                <c:pt idx="4">
                  <c:v>2.6889999999999996</c:v>
                </c:pt>
                <c:pt idx="5">
                  <c:v>2.3240000000000003</c:v>
                </c:pt>
                <c:pt idx="6">
                  <c:v>2.4510000000000001</c:v>
                </c:pt>
                <c:pt idx="7">
                  <c:v>2.7730000000000001</c:v>
                </c:pt>
                <c:pt idx="8">
                  <c:v>2.4710000000000001</c:v>
                </c:pt>
                <c:pt idx="9">
                  <c:v>3.0910000000000002</c:v>
                </c:pt>
                <c:pt idx="10">
                  <c:v>3.9560000000000008</c:v>
                </c:pt>
                <c:pt idx="11">
                  <c:v>4.9150000000000009</c:v>
                </c:pt>
                <c:pt idx="12">
                  <c:v>5.3479999999999999</c:v>
                </c:pt>
                <c:pt idx="13">
                  <c:v>4.7940000000000005</c:v>
                </c:pt>
                <c:pt idx="14">
                  <c:v>4.4009999999999998</c:v>
                </c:pt>
                <c:pt idx="15">
                  <c:v>3.1470000000000002</c:v>
                </c:pt>
                <c:pt idx="16">
                  <c:v>2.4079999999999999</c:v>
                </c:pt>
                <c:pt idx="17">
                  <c:v>2.09</c:v>
                </c:pt>
                <c:pt idx="18">
                  <c:v>2.0129999999999999</c:v>
                </c:pt>
                <c:pt idx="19">
                  <c:v>2.1150000000000002</c:v>
                </c:pt>
                <c:pt idx="20">
                  <c:v>2.593</c:v>
                </c:pt>
                <c:pt idx="21">
                  <c:v>3.54</c:v>
                </c:pt>
                <c:pt idx="22">
                  <c:v>3.2559999999999998</c:v>
                </c:pt>
                <c:pt idx="23">
                  <c:v>3.161</c:v>
                </c:pt>
                <c:pt idx="24">
                  <c:v>2.6260000000000008</c:v>
                </c:pt>
                <c:pt idx="25">
                  <c:v>2.6430000000000002</c:v>
                </c:pt>
                <c:pt idx="26">
                  <c:v>-0.5129999999999999</c:v>
                </c:pt>
                <c:pt idx="27">
                  <c:v>3.3640000000000003</c:v>
                </c:pt>
                <c:pt idx="28">
                  <c:v>2.3360000000000012</c:v>
                </c:pt>
                <c:pt idx="29">
                  <c:v>2.1779999999999999</c:v>
                </c:pt>
                <c:pt idx="30">
                  <c:v>2.2089999999999996</c:v>
                </c:pt>
                <c:pt idx="31">
                  <c:v>2.7790000000000004</c:v>
                </c:pt>
                <c:pt idx="32">
                  <c:v>2.76</c:v>
                </c:pt>
                <c:pt idx="33">
                  <c:v>3.3259999999999996</c:v>
                </c:pt>
                <c:pt idx="34">
                  <c:v>1.9089999999999998</c:v>
                </c:pt>
                <c:pt idx="35">
                  <c:v>1.6529999999999996</c:v>
                </c:pt>
                <c:pt idx="36">
                  <c:v>1.9589999999999996</c:v>
                </c:pt>
                <c:pt idx="37">
                  <c:v>2.2910000000000004</c:v>
                </c:pt>
                <c:pt idx="38">
                  <c:v>3.7120000000000006</c:v>
                </c:pt>
                <c:pt idx="39">
                  <c:v>3.4689999999999994</c:v>
                </c:pt>
                <c:pt idx="40">
                  <c:v>2.7299999999999995</c:v>
                </c:pt>
                <c:pt idx="41">
                  <c:v>2.2579999999999991</c:v>
                </c:pt>
                <c:pt idx="42">
                  <c:v>2.4539999999999997</c:v>
                </c:pt>
                <c:pt idx="43">
                  <c:v>2.3080000000000003</c:v>
                </c:pt>
                <c:pt idx="44">
                  <c:v>2.7990000000000008</c:v>
                </c:pt>
                <c:pt idx="45">
                  <c:v>3.3870000000000005</c:v>
                </c:pt>
                <c:pt idx="46">
                  <c:v>2.9359999999999999</c:v>
                </c:pt>
                <c:pt idx="47">
                  <c:v>2.226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8E-43A6-84E8-46505F42C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9517440"/>
        <c:axId val="23951800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'eurostat vs agsi data check'!$A$53:$B$53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Inner_prod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check'!$C$53:$CT$53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9.5239999999999991</c:v>
                      </c:pt>
                      <c:pt idx="1">
                        <c:v>7.4809999999999999</c:v>
                      </c:pt>
                      <c:pt idx="2">
                        <c:v>6.9889999999999999</c:v>
                      </c:pt>
                      <c:pt idx="3">
                        <c:v>5.133</c:v>
                      </c:pt>
                      <c:pt idx="4">
                        <c:v>4.5960000000000001</c:v>
                      </c:pt>
                      <c:pt idx="5">
                        <c:v>3.556</c:v>
                      </c:pt>
                      <c:pt idx="6">
                        <c:v>3.2080000000000002</c:v>
                      </c:pt>
                      <c:pt idx="7">
                        <c:v>3.927</c:v>
                      </c:pt>
                      <c:pt idx="8">
                        <c:v>3.722</c:v>
                      </c:pt>
                      <c:pt idx="9">
                        <c:v>5.24</c:v>
                      </c:pt>
                      <c:pt idx="10">
                        <c:v>7.1870000000000003</c:v>
                      </c:pt>
                      <c:pt idx="11">
                        <c:v>9.6270000000000007</c:v>
                      </c:pt>
                      <c:pt idx="12">
                        <c:v>10.115</c:v>
                      </c:pt>
                      <c:pt idx="13">
                        <c:v>9.16</c:v>
                      </c:pt>
                      <c:pt idx="14">
                        <c:v>6.4980000000000002</c:v>
                      </c:pt>
                      <c:pt idx="15">
                        <c:v>3.286</c:v>
                      </c:pt>
                      <c:pt idx="16">
                        <c:v>1.8879999999999999</c:v>
                      </c:pt>
                      <c:pt idx="17">
                        <c:v>2.2679999999999998</c:v>
                      </c:pt>
                      <c:pt idx="18">
                        <c:v>1.4790000000000001</c:v>
                      </c:pt>
                      <c:pt idx="19">
                        <c:v>1.462</c:v>
                      </c:pt>
                      <c:pt idx="20">
                        <c:v>3.0089999999999999</c:v>
                      </c:pt>
                      <c:pt idx="21">
                        <c:v>3.7770000000000001</c:v>
                      </c:pt>
                      <c:pt idx="22">
                        <c:v>4.9829999999999997</c:v>
                      </c:pt>
                      <c:pt idx="23">
                        <c:v>5.7210000000000001</c:v>
                      </c:pt>
                      <c:pt idx="24">
                        <c:v>5.6980000000000004</c:v>
                      </c:pt>
                      <c:pt idx="25">
                        <c:v>5.125</c:v>
                      </c:pt>
                      <c:pt idx="26">
                        <c:v>2.5169999999999999</c:v>
                      </c:pt>
                      <c:pt idx="27">
                        <c:v>4.07</c:v>
                      </c:pt>
                      <c:pt idx="28">
                        <c:v>4.0860000000000003</c:v>
                      </c:pt>
                      <c:pt idx="29">
                        <c:v>2.9180000000000001</c:v>
                      </c:pt>
                      <c:pt idx="30">
                        <c:v>3.0179999999999998</c:v>
                      </c:pt>
                      <c:pt idx="31">
                        <c:v>3.2040000000000002</c:v>
                      </c:pt>
                      <c:pt idx="32">
                        <c:v>3.3109999999999999</c:v>
                      </c:pt>
                      <c:pt idx="33">
                        <c:v>3.9870000000000001</c:v>
                      </c:pt>
                      <c:pt idx="34">
                        <c:v>4.8620000000000001</c:v>
                      </c:pt>
                      <c:pt idx="35">
                        <c:v>5.2969999999999997</c:v>
                      </c:pt>
                      <c:pt idx="36">
                        <c:v>4.5270000000000001</c:v>
                      </c:pt>
                      <c:pt idx="37">
                        <c:v>4.32</c:v>
                      </c:pt>
                      <c:pt idx="38">
                        <c:v>4.1130000000000004</c:v>
                      </c:pt>
                      <c:pt idx="39">
                        <c:v>4.1109999999999998</c:v>
                      </c:pt>
                      <c:pt idx="40">
                        <c:v>3.5979999999999999</c:v>
                      </c:pt>
                      <c:pt idx="41">
                        <c:v>3.226</c:v>
                      </c:pt>
                      <c:pt idx="42">
                        <c:v>3.5059999999999998</c:v>
                      </c:pt>
                      <c:pt idx="43">
                        <c:v>3.73</c:v>
                      </c:pt>
                      <c:pt idx="44">
                        <c:v>3.37</c:v>
                      </c:pt>
                      <c:pt idx="45">
                        <c:v>3.665</c:v>
                      </c:pt>
                      <c:pt idx="46">
                        <c:v>4.1070000000000002</c:v>
                      </c:pt>
                      <c:pt idx="47">
                        <c:v>4.0780000000000003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DB8E-43A6-84E8-46505F42CC02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check'!$A$54:$B$54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check'!$C$54:$CT$54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B8E-43A6-84E8-46505F42CC02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check'!$A$55:$B$55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import net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check'!$C$55:$CT$55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-4.5540000000000003</c:v>
                      </c:pt>
                      <c:pt idx="1">
                        <c:v>-3.2750000000000004</c:v>
                      </c:pt>
                      <c:pt idx="2">
                        <c:v>-3.1779999999999999</c:v>
                      </c:pt>
                      <c:pt idx="3">
                        <c:v>-2.1850000000000001</c:v>
                      </c:pt>
                      <c:pt idx="4">
                        <c:v>-1.9070000000000005</c:v>
                      </c:pt>
                      <c:pt idx="5">
                        <c:v>-1.2319999999999998</c:v>
                      </c:pt>
                      <c:pt idx="6">
                        <c:v>-0.75700000000000012</c:v>
                      </c:pt>
                      <c:pt idx="7">
                        <c:v>-1.1539999999999999</c:v>
                      </c:pt>
                      <c:pt idx="8">
                        <c:v>-1.2509999999999999</c:v>
                      </c:pt>
                      <c:pt idx="9">
                        <c:v>-2.149</c:v>
                      </c:pt>
                      <c:pt idx="10">
                        <c:v>-3.2309999999999994</c:v>
                      </c:pt>
                      <c:pt idx="11">
                        <c:v>-4.7119999999999997</c:v>
                      </c:pt>
                      <c:pt idx="12">
                        <c:v>-4.7670000000000003</c:v>
                      </c:pt>
                      <c:pt idx="13">
                        <c:v>-4.3659999999999997</c:v>
                      </c:pt>
                      <c:pt idx="14">
                        <c:v>-2.097</c:v>
                      </c:pt>
                      <c:pt idx="15">
                        <c:v>-0.13899999999999979</c:v>
                      </c:pt>
                      <c:pt idx="16">
                        <c:v>0.52</c:v>
                      </c:pt>
                      <c:pt idx="17">
                        <c:v>-0.17799999999999994</c:v>
                      </c:pt>
                      <c:pt idx="18">
                        <c:v>0.53399999999999981</c:v>
                      </c:pt>
                      <c:pt idx="19">
                        <c:v>0.65300000000000002</c:v>
                      </c:pt>
                      <c:pt idx="20">
                        <c:v>0.81</c:v>
                      </c:pt>
                      <c:pt idx="21">
                        <c:v>8.0999999999999961E-2</c:v>
                      </c:pt>
                      <c:pt idx="22">
                        <c:v>-1.7269999999999999</c:v>
                      </c:pt>
                      <c:pt idx="23">
                        <c:v>-2.56</c:v>
                      </c:pt>
                      <c:pt idx="24">
                        <c:v>-3.0719999999999996</c:v>
                      </c:pt>
                      <c:pt idx="25">
                        <c:v>-2.4819999999999998</c:v>
                      </c:pt>
                      <c:pt idx="26">
                        <c:v>-3.03</c:v>
                      </c:pt>
                      <c:pt idx="27">
                        <c:v>-0.70599999999999996</c:v>
                      </c:pt>
                      <c:pt idx="28">
                        <c:v>0.17500000000000027</c:v>
                      </c:pt>
                      <c:pt idx="29">
                        <c:v>0.95899999999999963</c:v>
                      </c:pt>
                      <c:pt idx="30">
                        <c:v>1.1940000000000004</c:v>
                      </c:pt>
                      <c:pt idx="31">
                        <c:v>-0.42499999999999982</c:v>
                      </c:pt>
                      <c:pt idx="32">
                        <c:v>-0.55100000000000016</c:v>
                      </c:pt>
                      <c:pt idx="33">
                        <c:v>-0.66100000000000048</c:v>
                      </c:pt>
                      <c:pt idx="34">
                        <c:v>-2.9530000000000003</c:v>
                      </c:pt>
                      <c:pt idx="35">
                        <c:v>-3.6440000000000001</c:v>
                      </c:pt>
                      <c:pt idx="36">
                        <c:v>-2.5680000000000005</c:v>
                      </c:pt>
                      <c:pt idx="37">
                        <c:v>-2.0289999999999999</c:v>
                      </c:pt>
                      <c:pt idx="38">
                        <c:v>-0.4009999999999998</c:v>
                      </c:pt>
                      <c:pt idx="39">
                        <c:v>0.871</c:v>
                      </c:pt>
                      <c:pt idx="40">
                        <c:v>1.3529999999999998</c:v>
                      </c:pt>
                      <c:pt idx="41">
                        <c:v>1.0929999999999995</c:v>
                      </c:pt>
                      <c:pt idx="42">
                        <c:v>1.2319999999999998</c:v>
                      </c:pt>
                      <c:pt idx="43">
                        <c:v>1.0259999999999998</c:v>
                      </c:pt>
                      <c:pt idx="44">
                        <c:v>0.90100000000000025</c:v>
                      </c:pt>
                      <c:pt idx="45">
                        <c:v>-0.27799999999999958</c:v>
                      </c:pt>
                      <c:pt idx="46">
                        <c:v>-1.1710000000000003</c:v>
                      </c:pt>
                      <c:pt idx="47">
                        <c:v>-1.8520000000000003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B8E-43A6-84E8-46505F42CC02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check'!$A$57:$B$57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check'!$C$57:$CT$57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0.8182669811320753</c:v>
                      </c:pt>
                      <c:pt idx="1">
                        <c:v>0.41083018867924526</c:v>
                      </c:pt>
                      <c:pt idx="2">
                        <c:v>0.30224339622641511</c:v>
                      </c:pt>
                      <c:pt idx="3">
                        <c:v>0.15719811320754715</c:v>
                      </c:pt>
                      <c:pt idx="4">
                        <c:v>8.8926415094339642E-2</c:v>
                      </c:pt>
                      <c:pt idx="5">
                        <c:v>0.12123018867924529</c:v>
                      </c:pt>
                      <c:pt idx="6">
                        <c:v>0.12258207547169812</c:v>
                      </c:pt>
                      <c:pt idx="7">
                        <c:v>0.12118207547169811</c:v>
                      </c:pt>
                      <c:pt idx="8">
                        <c:v>8.3320754716981152E-2</c:v>
                      </c:pt>
                      <c:pt idx="9">
                        <c:v>0.18396226415094341</c:v>
                      </c:pt>
                      <c:pt idx="10">
                        <c:v>0.31687830188679245</c:v>
                      </c:pt>
                      <c:pt idx="11">
                        <c:v>1.2993622641509437</c:v>
                      </c:pt>
                      <c:pt idx="12">
                        <c:v>2.3276773584905657</c:v>
                      </c:pt>
                      <c:pt idx="13">
                        <c:v>2.8350933962264144</c:v>
                      </c:pt>
                      <c:pt idx="14">
                        <c:v>1.4799915094339622</c:v>
                      </c:pt>
                      <c:pt idx="15">
                        <c:v>0.37694716981132081</c:v>
                      </c:pt>
                      <c:pt idx="16">
                        <c:v>9.2371698113207557E-2</c:v>
                      </c:pt>
                      <c:pt idx="17">
                        <c:v>7.5478301886792457E-2</c:v>
                      </c:pt>
                      <c:pt idx="18">
                        <c:v>8.3951886792452843E-2</c:v>
                      </c:pt>
                      <c:pt idx="19">
                        <c:v>0.12024811320754716</c:v>
                      </c:pt>
                      <c:pt idx="20">
                        <c:v>0.13851037735849059</c:v>
                      </c:pt>
                      <c:pt idx="21">
                        <c:v>0.5112000000000001</c:v>
                      </c:pt>
                      <c:pt idx="22">
                        <c:v>1.4046132075471702</c:v>
                      </c:pt>
                      <c:pt idx="23">
                        <c:v>2.1269207547169815</c:v>
                      </c:pt>
                      <c:pt idx="24">
                        <c:v>2.4996264150943395</c:v>
                      </c:pt>
                      <c:pt idx="25">
                        <c:v>1.7299273584905659</c:v>
                      </c:pt>
                      <c:pt idx="26">
                        <c:v>1.9644962264150947</c:v>
                      </c:pt>
                      <c:pt idx="27">
                        <c:v>0.36442735849056601</c:v>
                      </c:pt>
                      <c:pt idx="28">
                        <c:v>0.11196037735849056</c:v>
                      </c:pt>
                      <c:pt idx="29">
                        <c:v>0.1218198113207547</c:v>
                      </c:pt>
                      <c:pt idx="30">
                        <c:v>8.9636792452830183E-2</c:v>
                      </c:pt>
                      <c:pt idx="31">
                        <c:v>0.34151981132075471</c:v>
                      </c:pt>
                      <c:pt idx="32">
                        <c:v>0.20215094339622644</c:v>
                      </c:pt>
                      <c:pt idx="33">
                        <c:v>0.61884245283018857</c:v>
                      </c:pt>
                      <c:pt idx="34">
                        <c:v>2.316206603773586</c:v>
                      </c:pt>
                      <c:pt idx="35">
                        <c:v>2.893211320754717</c:v>
                      </c:pt>
                      <c:pt idx="36">
                        <c:v>3.5906886792452828</c:v>
                      </c:pt>
                      <c:pt idx="37">
                        <c:v>2.1126547169811323</c:v>
                      </c:pt>
                      <c:pt idx="38">
                        <c:v>0.58466698113207549</c:v>
                      </c:pt>
                      <c:pt idx="39">
                        <c:v>0.17929905660377357</c:v>
                      </c:pt>
                      <c:pt idx="40">
                        <c:v>0.11306886792452832</c:v>
                      </c:pt>
                      <c:pt idx="41">
                        <c:v>0.16445094339622643</c:v>
                      </c:pt>
                      <c:pt idx="42">
                        <c:v>8.7375471698113216E-2</c:v>
                      </c:pt>
                      <c:pt idx="43">
                        <c:v>6.9066037735849059E-2</c:v>
                      </c:pt>
                      <c:pt idx="44">
                        <c:v>0.13234622641509436</c:v>
                      </c:pt>
                      <c:pt idx="45">
                        <c:v>0.15194245283018867</c:v>
                      </c:pt>
                      <c:pt idx="46">
                        <c:v>1.4582452830188679</c:v>
                      </c:pt>
                      <c:pt idx="47">
                        <c:v>2.74646320754717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B8E-43A6-84E8-46505F42CC02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check'!$A$58:$B$58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check'!$C$58:$CT$58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0.16074716981132073</c:v>
                      </c:pt>
                      <c:pt idx="1">
                        <c:v>0.12742735849056605</c:v>
                      </c:pt>
                      <c:pt idx="2">
                        <c:v>0.21419528301886795</c:v>
                      </c:pt>
                      <c:pt idx="3">
                        <c:v>0.52977641509433959</c:v>
                      </c:pt>
                      <c:pt idx="4">
                        <c:v>0.63485283018867911</c:v>
                      </c:pt>
                      <c:pt idx="5">
                        <c:v>0.44108396226415086</c:v>
                      </c:pt>
                      <c:pt idx="6">
                        <c:v>0.38750188679245284</c:v>
                      </c:pt>
                      <c:pt idx="7">
                        <c:v>0.37321226415094333</c:v>
                      </c:pt>
                      <c:pt idx="8">
                        <c:v>0.33724622641509433</c:v>
                      </c:pt>
                      <c:pt idx="9">
                        <c:v>0.15952830188679246</c:v>
                      </c:pt>
                      <c:pt idx="10">
                        <c:v>0.15092169811320755</c:v>
                      </c:pt>
                      <c:pt idx="11">
                        <c:v>0.18775377358490564</c:v>
                      </c:pt>
                      <c:pt idx="12">
                        <c:v>0.25835377358490563</c:v>
                      </c:pt>
                      <c:pt idx="13">
                        <c:v>0.12887075471698115</c:v>
                      </c:pt>
                      <c:pt idx="14">
                        <c:v>0.13124150943396226</c:v>
                      </c:pt>
                      <c:pt idx="15">
                        <c:v>1.2238754716981133</c:v>
                      </c:pt>
                      <c:pt idx="16">
                        <c:v>2.2871594339622643</c:v>
                      </c:pt>
                      <c:pt idx="17">
                        <c:v>1.7190858490566039</c:v>
                      </c:pt>
                      <c:pt idx="18">
                        <c:v>2.3389084905660376</c:v>
                      </c:pt>
                      <c:pt idx="19">
                        <c:v>1.8346424528301886</c:v>
                      </c:pt>
                      <c:pt idx="20">
                        <c:v>1.5193632075471699</c:v>
                      </c:pt>
                      <c:pt idx="21">
                        <c:v>0.37369339622641512</c:v>
                      </c:pt>
                      <c:pt idx="22">
                        <c:v>0.36782169811320758</c:v>
                      </c:pt>
                      <c:pt idx="23">
                        <c:v>0.31938113207547164</c:v>
                      </c:pt>
                      <c:pt idx="24">
                        <c:v>0.14290471698113208</c:v>
                      </c:pt>
                      <c:pt idx="25">
                        <c:v>0.13243396226415094</c:v>
                      </c:pt>
                      <c:pt idx="26">
                        <c:v>0.11098867924528304</c:v>
                      </c:pt>
                      <c:pt idx="27">
                        <c:v>1.1183528301886794</c:v>
                      </c:pt>
                      <c:pt idx="28">
                        <c:v>2.3347028301886792</c:v>
                      </c:pt>
                      <c:pt idx="29">
                        <c:v>2.1682396226415097</c:v>
                      </c:pt>
                      <c:pt idx="30">
                        <c:v>2.5218679245283013</c:v>
                      </c:pt>
                      <c:pt idx="31">
                        <c:v>1.4532490566037735</c:v>
                      </c:pt>
                      <c:pt idx="32">
                        <c:v>0.73021226415094342</c:v>
                      </c:pt>
                      <c:pt idx="33">
                        <c:v>0.14855566037735848</c:v>
                      </c:pt>
                      <c:pt idx="34">
                        <c:v>0.14284245283018865</c:v>
                      </c:pt>
                      <c:pt idx="35">
                        <c:v>0.15667735849056608</c:v>
                      </c:pt>
                      <c:pt idx="36">
                        <c:v>0.17357924528301888</c:v>
                      </c:pt>
                      <c:pt idx="37">
                        <c:v>0.17940471698113208</c:v>
                      </c:pt>
                      <c:pt idx="38">
                        <c:v>0.25066415094339628</c:v>
                      </c:pt>
                      <c:pt idx="39">
                        <c:v>1.4918075471698109</c:v>
                      </c:pt>
                      <c:pt idx="40">
                        <c:v>1.9947047169811325</c:v>
                      </c:pt>
                      <c:pt idx="41">
                        <c:v>1.9387905660377365</c:v>
                      </c:pt>
                      <c:pt idx="42">
                        <c:v>2.1453075471698115</c:v>
                      </c:pt>
                      <c:pt idx="43">
                        <c:v>2.1557584905660376</c:v>
                      </c:pt>
                      <c:pt idx="44">
                        <c:v>1.3679773584905659</c:v>
                      </c:pt>
                      <c:pt idx="45">
                        <c:v>0.23060660377358494</c:v>
                      </c:pt>
                      <c:pt idx="46">
                        <c:v>0.11838207547169813</c:v>
                      </c:pt>
                      <c:pt idx="47">
                        <c:v>0.19481415094339624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B8E-43A6-84E8-46505F42CC02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check'!$A$59:$B$59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check'!$C$59:$CT$59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0.65751981132075454</c:v>
                      </c:pt>
                      <c:pt idx="1">
                        <c:v>0.28340283018867918</c:v>
                      </c:pt>
                      <c:pt idx="2">
                        <c:v>8.8048113207547157E-2</c:v>
                      </c:pt>
                      <c:pt idx="3">
                        <c:v>-0.37257830188679242</c:v>
                      </c:pt>
                      <c:pt idx="4">
                        <c:v>-0.54592641509433948</c:v>
                      </c:pt>
                      <c:pt idx="5">
                        <c:v>-0.31985377358490558</c:v>
                      </c:pt>
                      <c:pt idx="6">
                        <c:v>-0.26491981132075471</c:v>
                      </c:pt>
                      <c:pt idx="7">
                        <c:v>-0.2520301886792452</c:v>
                      </c:pt>
                      <c:pt idx="8">
                        <c:v>-0.25392547169811319</c:v>
                      </c:pt>
                      <c:pt idx="9">
                        <c:v>2.4433962264150955E-2</c:v>
                      </c:pt>
                      <c:pt idx="10">
                        <c:v>0.1659566037735849</c:v>
                      </c:pt>
                      <c:pt idx="11">
                        <c:v>1.1116084905660379</c:v>
                      </c:pt>
                      <c:pt idx="12">
                        <c:v>2.0693235849056602</c:v>
                      </c:pt>
                      <c:pt idx="13">
                        <c:v>2.7062226415094335</c:v>
                      </c:pt>
                      <c:pt idx="14">
                        <c:v>1.3487499999999999</c:v>
                      </c:pt>
                      <c:pt idx="15">
                        <c:v>-0.84692830188679247</c:v>
                      </c:pt>
                      <c:pt idx="16">
                        <c:v>-2.1947877358490566</c:v>
                      </c:pt>
                      <c:pt idx="17">
                        <c:v>-1.6436075471698115</c:v>
                      </c:pt>
                      <c:pt idx="18">
                        <c:v>-2.2549566037735849</c:v>
                      </c:pt>
                      <c:pt idx="19">
                        <c:v>-1.7143943396226413</c:v>
                      </c:pt>
                      <c:pt idx="20">
                        <c:v>-1.3808528301886793</c:v>
                      </c:pt>
                      <c:pt idx="21">
                        <c:v>0.13750660377358498</c:v>
                      </c:pt>
                      <c:pt idx="22">
                        <c:v>1.0367915094339626</c:v>
                      </c:pt>
                      <c:pt idx="23">
                        <c:v>1.8075396226415099</c:v>
                      </c:pt>
                      <c:pt idx="24">
                        <c:v>2.3567216981132075</c:v>
                      </c:pt>
                      <c:pt idx="25">
                        <c:v>1.5974933962264148</c:v>
                      </c:pt>
                      <c:pt idx="26">
                        <c:v>1.8535075471698117</c:v>
                      </c:pt>
                      <c:pt idx="27">
                        <c:v>-0.75392547169811341</c:v>
                      </c:pt>
                      <c:pt idx="28">
                        <c:v>-2.2227424528301887</c:v>
                      </c:pt>
                      <c:pt idx="29">
                        <c:v>-2.0464198113207548</c:v>
                      </c:pt>
                      <c:pt idx="30">
                        <c:v>-2.4322311320754713</c:v>
                      </c:pt>
                      <c:pt idx="31">
                        <c:v>-1.1117292452830188</c:v>
                      </c:pt>
                      <c:pt idx="32">
                        <c:v>-0.52806132075471701</c:v>
                      </c:pt>
                      <c:pt idx="33">
                        <c:v>0.47028679245283012</c:v>
                      </c:pt>
                      <c:pt idx="34">
                        <c:v>2.1733641509433972</c:v>
                      </c:pt>
                      <c:pt idx="35">
                        <c:v>2.7365339622641507</c:v>
                      </c:pt>
                      <c:pt idx="36">
                        <c:v>3.4171094339622639</c:v>
                      </c:pt>
                      <c:pt idx="37">
                        <c:v>1.9332500000000001</c:v>
                      </c:pt>
                      <c:pt idx="38">
                        <c:v>0.33400283018867921</c:v>
                      </c:pt>
                      <c:pt idx="39">
                        <c:v>-1.3125084905660374</c:v>
                      </c:pt>
                      <c:pt idx="40">
                        <c:v>-1.8816358490566041</c:v>
                      </c:pt>
                      <c:pt idx="41">
                        <c:v>-1.77433962264151</c:v>
                      </c:pt>
                      <c:pt idx="42">
                        <c:v>-2.0579320754716983</c:v>
                      </c:pt>
                      <c:pt idx="43">
                        <c:v>-2.0866924528301887</c:v>
                      </c:pt>
                      <c:pt idx="44">
                        <c:v>-1.2356311320754716</c:v>
                      </c:pt>
                      <c:pt idx="45">
                        <c:v>-7.8664150943396266E-2</c:v>
                      </c:pt>
                      <c:pt idx="46">
                        <c:v>1.3398632075471697</c:v>
                      </c:pt>
                      <c:pt idx="47">
                        <c:v>2.5516490566037739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B8E-43A6-84E8-46505F42CC02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check'!$A$60:$B$60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check'!$C$60:$CT$60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-1.226</c:v>
                      </c:pt>
                      <c:pt idx="21">
                        <c:v>-0.318</c:v>
                      </c:pt>
                      <c:pt idx="22">
                        <c:v>0.52</c:v>
                      </c:pt>
                      <c:pt idx="23">
                        <c:v>0.754</c:v>
                      </c:pt>
                      <c:pt idx="24">
                        <c:v>2.4289999999999998</c:v>
                      </c:pt>
                      <c:pt idx="25">
                        <c:v>1.917</c:v>
                      </c:pt>
                      <c:pt idx="26">
                        <c:v>2.5510000000000002</c:v>
                      </c:pt>
                      <c:pt idx="27">
                        <c:v>-3.9E-2</c:v>
                      </c:pt>
                      <c:pt idx="28">
                        <c:v>-1.925</c:v>
                      </c:pt>
                      <c:pt idx="29">
                        <c:v>-1.6990000000000001</c:v>
                      </c:pt>
                      <c:pt idx="30">
                        <c:v>-2.0030000000000001</c:v>
                      </c:pt>
                      <c:pt idx="31">
                        <c:v>-0.49199999999999999</c:v>
                      </c:pt>
                      <c:pt idx="32">
                        <c:v>-0.36199999999999999</c:v>
                      </c:pt>
                      <c:pt idx="33">
                        <c:v>0.223</c:v>
                      </c:pt>
                      <c:pt idx="34">
                        <c:v>2.6259999999999999</c:v>
                      </c:pt>
                      <c:pt idx="35">
                        <c:v>3.379</c:v>
                      </c:pt>
                      <c:pt idx="36">
                        <c:v>3.97</c:v>
                      </c:pt>
                      <c:pt idx="37">
                        <c:v>2.2450000000000001</c:v>
                      </c:pt>
                      <c:pt idx="38">
                        <c:v>0.26400000000000001</c:v>
                      </c:pt>
                      <c:pt idx="39">
                        <c:v>-1.5129999999999999</c:v>
                      </c:pt>
                      <c:pt idx="40">
                        <c:v>-2.2210000000000001</c:v>
                      </c:pt>
                      <c:pt idx="41">
                        <c:v>-2.0609999999999999</c:v>
                      </c:pt>
                      <c:pt idx="42">
                        <c:v>-2.2839999999999998</c:v>
                      </c:pt>
                      <c:pt idx="43">
                        <c:v>-2.448</c:v>
                      </c:pt>
                      <c:pt idx="44">
                        <c:v>-1.472</c:v>
                      </c:pt>
                      <c:pt idx="45">
                        <c:v>-0.14000000000000001</c:v>
                      </c:pt>
                      <c:pt idx="46">
                        <c:v>1.448</c:v>
                      </c:pt>
                      <c:pt idx="47">
                        <c:v>3.012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B8E-43A6-84E8-46505F42CC02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check'!$A$62:$B$62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stock_change -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check'!$C$62:$CT$62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-1.226</c:v>
                      </c:pt>
                      <c:pt idx="21">
                        <c:v>-0.318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-3.9E-2</c:v>
                      </c:pt>
                      <c:pt idx="28">
                        <c:v>-1.925</c:v>
                      </c:pt>
                      <c:pt idx="29">
                        <c:v>-1.6990000000000001</c:v>
                      </c:pt>
                      <c:pt idx="30">
                        <c:v>-2.0030000000000001</c:v>
                      </c:pt>
                      <c:pt idx="31">
                        <c:v>-0.49199999999999999</c:v>
                      </c:pt>
                      <c:pt idx="32">
                        <c:v>-0.36199999999999999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-1.5129999999999999</c:v>
                      </c:pt>
                      <c:pt idx="40">
                        <c:v>-2.2210000000000001</c:v>
                      </c:pt>
                      <c:pt idx="41">
                        <c:v>-2.0609999999999999</c:v>
                      </c:pt>
                      <c:pt idx="42">
                        <c:v>-2.2839999999999998</c:v>
                      </c:pt>
                      <c:pt idx="43">
                        <c:v>-2.448</c:v>
                      </c:pt>
                      <c:pt idx="44">
                        <c:v>-1.472</c:v>
                      </c:pt>
                      <c:pt idx="45">
                        <c:v>-0.14000000000000001</c:v>
                      </c:pt>
                      <c:pt idx="46">
                        <c:v>0</c:v>
                      </c:pt>
                      <c:pt idx="47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B8E-43A6-84E8-46505F42CC02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3"/>
          <c:order val="3"/>
          <c:tx>
            <c:strRef>
              <c:f>'eurostat vs agsi data check'!$A$56:$B$56</c:f>
              <c:strCache>
                <c:ptCount val="2"/>
                <c:pt idx="0">
                  <c:v>Netherlands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check'!$C$56:$CT$56</c:f>
              <c:numCache>
                <c:formatCode>General</c:formatCode>
                <c:ptCount val="48"/>
                <c:pt idx="0">
                  <c:v>4.97</c:v>
                </c:pt>
                <c:pt idx="1">
                  <c:v>4.2060000000000004</c:v>
                </c:pt>
                <c:pt idx="2">
                  <c:v>3.8109999999999999</c:v>
                </c:pt>
                <c:pt idx="3">
                  <c:v>2.948</c:v>
                </c:pt>
                <c:pt idx="4">
                  <c:v>2.6890000000000001</c:v>
                </c:pt>
                <c:pt idx="5">
                  <c:v>2.3239999999999998</c:v>
                </c:pt>
                <c:pt idx="6">
                  <c:v>2.4510000000000001</c:v>
                </c:pt>
                <c:pt idx="7">
                  <c:v>2.7730000000000001</c:v>
                </c:pt>
                <c:pt idx="8">
                  <c:v>2.4710000000000001</c:v>
                </c:pt>
                <c:pt idx="9">
                  <c:v>3.0910000000000002</c:v>
                </c:pt>
                <c:pt idx="10">
                  <c:v>3.956</c:v>
                </c:pt>
                <c:pt idx="11">
                  <c:v>4.915</c:v>
                </c:pt>
                <c:pt idx="12">
                  <c:v>5.3479999999999999</c:v>
                </c:pt>
                <c:pt idx="13">
                  <c:v>4.7939999999999996</c:v>
                </c:pt>
                <c:pt idx="14">
                  <c:v>4.4009999999999998</c:v>
                </c:pt>
                <c:pt idx="15">
                  <c:v>3.1469999999999998</c:v>
                </c:pt>
                <c:pt idx="16">
                  <c:v>2.4079999999999999</c:v>
                </c:pt>
                <c:pt idx="17">
                  <c:v>2.09</c:v>
                </c:pt>
                <c:pt idx="18">
                  <c:v>2.0129999999999999</c:v>
                </c:pt>
                <c:pt idx="19">
                  <c:v>2.1150000000000002</c:v>
                </c:pt>
                <c:pt idx="20">
                  <c:v>2.593</c:v>
                </c:pt>
                <c:pt idx="21">
                  <c:v>3.54</c:v>
                </c:pt>
                <c:pt idx="22">
                  <c:v>3.7759999999999998</c:v>
                </c:pt>
                <c:pt idx="23">
                  <c:v>3.915</c:v>
                </c:pt>
                <c:pt idx="24">
                  <c:v>5.0549999999999997</c:v>
                </c:pt>
                <c:pt idx="25">
                  <c:v>4.5599999999999996</c:v>
                </c:pt>
                <c:pt idx="26">
                  <c:v>2.0379999999999998</c:v>
                </c:pt>
                <c:pt idx="27">
                  <c:v>3.3250000000000002</c:v>
                </c:pt>
                <c:pt idx="28">
                  <c:v>2.3359999999999999</c:v>
                </c:pt>
                <c:pt idx="29">
                  <c:v>2.1779999999999999</c:v>
                </c:pt>
                <c:pt idx="30">
                  <c:v>2.2090000000000001</c:v>
                </c:pt>
                <c:pt idx="31">
                  <c:v>2.2869999999999999</c:v>
                </c:pt>
                <c:pt idx="32">
                  <c:v>2.3980000000000001</c:v>
                </c:pt>
                <c:pt idx="33">
                  <c:v>3.5489999999999999</c:v>
                </c:pt>
                <c:pt idx="34">
                  <c:v>4.5350000000000001</c:v>
                </c:pt>
                <c:pt idx="35">
                  <c:v>5.032</c:v>
                </c:pt>
                <c:pt idx="36">
                  <c:v>5.9290000000000003</c:v>
                </c:pt>
                <c:pt idx="37">
                  <c:v>4.5359999999999996</c:v>
                </c:pt>
                <c:pt idx="38">
                  <c:v>3.976</c:v>
                </c:pt>
                <c:pt idx="39">
                  <c:v>3.4689999999999999</c:v>
                </c:pt>
                <c:pt idx="40">
                  <c:v>2.73</c:v>
                </c:pt>
                <c:pt idx="41">
                  <c:v>2.258</c:v>
                </c:pt>
                <c:pt idx="42">
                  <c:v>2.4540000000000002</c:v>
                </c:pt>
                <c:pt idx="43">
                  <c:v>2.3079999999999998</c:v>
                </c:pt>
                <c:pt idx="44">
                  <c:v>2.7989999999999999</c:v>
                </c:pt>
                <c:pt idx="45">
                  <c:v>3.2469999999999999</c:v>
                </c:pt>
                <c:pt idx="46">
                  <c:v>4.3840000000000003</c:v>
                </c:pt>
                <c:pt idx="47">
                  <c:v>5.2380000000000004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8E-43A6-84E8-46505F42C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517440"/>
        <c:axId val="239518000"/>
      </c:lineChart>
      <c:catAx>
        <c:axId val="239517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518000"/>
        <c:crosses val="autoZero"/>
        <c:auto val="1"/>
        <c:lblAlgn val="ctr"/>
        <c:lblOffset val="100"/>
        <c:noMultiLvlLbl val="0"/>
      </c:catAx>
      <c:valAx>
        <c:axId val="23951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517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13" Type="http://schemas.openxmlformats.org/officeDocument/2006/relationships/chart" Target="../charts/chart32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2" Type="http://schemas.openxmlformats.org/officeDocument/2006/relationships/chart" Target="../charts/chart21.xml"/><Relationship Id="rId16" Type="http://schemas.openxmlformats.org/officeDocument/2006/relationships/chart" Target="../charts/chart35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5" Type="http://schemas.openxmlformats.org/officeDocument/2006/relationships/chart" Target="../charts/chart3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Relationship Id="rId14" Type="http://schemas.openxmlformats.org/officeDocument/2006/relationships/chart" Target="../charts/chart3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chart" Target="../charts/chart39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7.xml"/><Relationship Id="rId13" Type="http://schemas.openxmlformats.org/officeDocument/2006/relationships/chart" Target="../charts/chart52.xml"/><Relationship Id="rId18" Type="http://schemas.openxmlformats.org/officeDocument/2006/relationships/chart" Target="../charts/chart57.xml"/><Relationship Id="rId3" Type="http://schemas.openxmlformats.org/officeDocument/2006/relationships/chart" Target="../charts/chart42.xml"/><Relationship Id="rId7" Type="http://schemas.openxmlformats.org/officeDocument/2006/relationships/chart" Target="../charts/chart46.xml"/><Relationship Id="rId12" Type="http://schemas.openxmlformats.org/officeDocument/2006/relationships/chart" Target="../charts/chart51.xml"/><Relationship Id="rId17" Type="http://schemas.openxmlformats.org/officeDocument/2006/relationships/chart" Target="../charts/chart56.xml"/><Relationship Id="rId2" Type="http://schemas.openxmlformats.org/officeDocument/2006/relationships/chart" Target="../charts/chart41.xml"/><Relationship Id="rId16" Type="http://schemas.openxmlformats.org/officeDocument/2006/relationships/chart" Target="../charts/chart55.xml"/><Relationship Id="rId1" Type="http://schemas.openxmlformats.org/officeDocument/2006/relationships/chart" Target="../charts/chart40.xml"/><Relationship Id="rId6" Type="http://schemas.openxmlformats.org/officeDocument/2006/relationships/chart" Target="../charts/chart45.xml"/><Relationship Id="rId11" Type="http://schemas.openxmlformats.org/officeDocument/2006/relationships/chart" Target="../charts/chart50.xml"/><Relationship Id="rId5" Type="http://schemas.openxmlformats.org/officeDocument/2006/relationships/chart" Target="../charts/chart44.xml"/><Relationship Id="rId15" Type="http://schemas.openxmlformats.org/officeDocument/2006/relationships/chart" Target="../charts/chart54.xml"/><Relationship Id="rId10" Type="http://schemas.openxmlformats.org/officeDocument/2006/relationships/chart" Target="../charts/chart49.xml"/><Relationship Id="rId4" Type="http://schemas.openxmlformats.org/officeDocument/2006/relationships/chart" Target="../charts/chart43.xml"/><Relationship Id="rId9" Type="http://schemas.openxmlformats.org/officeDocument/2006/relationships/chart" Target="../charts/chart48.xml"/><Relationship Id="rId14" Type="http://schemas.openxmlformats.org/officeDocument/2006/relationships/chart" Target="../charts/chart5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130709</xdr:colOff>
      <xdr:row>44</xdr:row>
      <xdr:rowOff>45702</xdr:rowOff>
    </xdr:from>
    <xdr:to>
      <xdr:col>32</xdr:col>
      <xdr:colOff>244929</xdr:colOff>
      <xdr:row>60</xdr:row>
      <xdr:rowOff>55228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144317</xdr:colOff>
      <xdr:row>60</xdr:row>
      <xdr:rowOff>176971</xdr:rowOff>
    </xdr:from>
    <xdr:to>
      <xdr:col>32</xdr:col>
      <xdr:colOff>217715</xdr:colOff>
      <xdr:row>76</xdr:row>
      <xdr:rowOff>186497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582145</xdr:colOff>
      <xdr:row>244</xdr:row>
      <xdr:rowOff>175371</xdr:rowOff>
    </xdr:from>
    <xdr:to>
      <xdr:col>32</xdr:col>
      <xdr:colOff>612320</xdr:colOff>
      <xdr:row>260</xdr:row>
      <xdr:rowOff>184897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337218</xdr:colOff>
      <xdr:row>244</xdr:row>
      <xdr:rowOff>120063</xdr:rowOff>
    </xdr:from>
    <xdr:to>
      <xdr:col>48</xdr:col>
      <xdr:colOff>596555</xdr:colOff>
      <xdr:row>260</xdr:row>
      <xdr:rowOff>126225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0</xdr:colOff>
      <xdr:row>261</xdr:row>
      <xdr:rowOff>40822</xdr:rowOff>
    </xdr:from>
    <xdr:to>
      <xdr:col>33</xdr:col>
      <xdr:colOff>81643</xdr:colOff>
      <xdr:row>277</xdr:row>
      <xdr:rowOff>50348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342021</xdr:colOff>
      <xdr:row>261</xdr:row>
      <xdr:rowOff>68037</xdr:rowOff>
    </xdr:from>
    <xdr:to>
      <xdr:col>48</xdr:col>
      <xdr:colOff>601358</xdr:colOff>
      <xdr:row>277</xdr:row>
      <xdr:rowOff>74199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598714</xdr:colOff>
      <xdr:row>277</xdr:row>
      <xdr:rowOff>171209</xdr:rowOff>
    </xdr:from>
    <xdr:to>
      <xdr:col>33</xdr:col>
      <xdr:colOff>95250</xdr:colOff>
      <xdr:row>293</xdr:row>
      <xdr:rowOff>180735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33</xdr:col>
      <xdr:colOff>310003</xdr:colOff>
      <xdr:row>277</xdr:row>
      <xdr:rowOff>122465</xdr:rowOff>
    </xdr:from>
    <xdr:to>
      <xdr:col>48</xdr:col>
      <xdr:colOff>569340</xdr:colOff>
      <xdr:row>293</xdr:row>
      <xdr:rowOff>128627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595513</xdr:colOff>
      <xdr:row>293</xdr:row>
      <xdr:rowOff>147197</xdr:rowOff>
    </xdr:from>
    <xdr:to>
      <xdr:col>33</xdr:col>
      <xdr:colOff>51955</xdr:colOff>
      <xdr:row>309</xdr:row>
      <xdr:rowOff>156723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33</xdr:col>
      <xdr:colOff>272382</xdr:colOff>
      <xdr:row>293</xdr:row>
      <xdr:rowOff>160885</xdr:rowOff>
    </xdr:from>
    <xdr:to>
      <xdr:col>48</xdr:col>
      <xdr:colOff>531719</xdr:colOff>
      <xdr:row>309</xdr:row>
      <xdr:rowOff>167047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585106</xdr:colOff>
      <xdr:row>310</xdr:row>
      <xdr:rowOff>68036</xdr:rowOff>
    </xdr:from>
    <xdr:to>
      <xdr:col>33</xdr:col>
      <xdr:colOff>68036</xdr:colOff>
      <xdr:row>326</xdr:row>
      <xdr:rowOff>77562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33</xdr:col>
      <xdr:colOff>302798</xdr:colOff>
      <xdr:row>310</xdr:row>
      <xdr:rowOff>136154</xdr:rowOff>
    </xdr:from>
    <xdr:to>
      <xdr:col>53</xdr:col>
      <xdr:colOff>272143</xdr:colOff>
      <xdr:row>333</xdr:row>
      <xdr:rowOff>95250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163286</xdr:colOff>
      <xdr:row>77</xdr:row>
      <xdr:rowOff>108857</xdr:rowOff>
    </xdr:from>
    <xdr:to>
      <xdr:col>32</xdr:col>
      <xdr:colOff>277505</xdr:colOff>
      <xdr:row>93</xdr:row>
      <xdr:rowOff>118383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176893</xdr:colOff>
      <xdr:row>94</xdr:row>
      <xdr:rowOff>13606</xdr:rowOff>
    </xdr:from>
    <xdr:to>
      <xdr:col>32</xdr:col>
      <xdr:colOff>291112</xdr:colOff>
      <xdr:row>110</xdr:row>
      <xdr:rowOff>23132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54429</xdr:colOff>
      <xdr:row>57</xdr:row>
      <xdr:rowOff>95251</xdr:rowOff>
    </xdr:from>
    <xdr:to>
      <xdr:col>20</xdr:col>
      <xdr:colOff>42999</xdr:colOff>
      <xdr:row>81</xdr:row>
      <xdr:rowOff>95251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207819</xdr:colOff>
      <xdr:row>57</xdr:row>
      <xdr:rowOff>75893</xdr:rowOff>
    </xdr:from>
    <xdr:to>
      <xdr:col>38</xdr:col>
      <xdr:colOff>739314</xdr:colOff>
      <xdr:row>80</xdr:row>
      <xdr:rowOff>174953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174858</xdr:colOff>
      <xdr:row>82</xdr:row>
      <xdr:rowOff>8222</xdr:rowOff>
    </xdr:from>
    <xdr:to>
      <xdr:col>38</xdr:col>
      <xdr:colOff>706353</xdr:colOff>
      <xdr:row>106</xdr:row>
      <xdr:rowOff>8222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207</xdr:col>
      <xdr:colOff>180975</xdr:colOff>
      <xdr:row>38</xdr:row>
      <xdr:rowOff>0</xdr:rowOff>
    </xdr:from>
    <xdr:to>
      <xdr:col>224</xdr:col>
      <xdr:colOff>342900</xdr:colOff>
      <xdr:row>43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95250</xdr:colOff>
      <xdr:row>82</xdr:row>
      <xdr:rowOff>32163</xdr:rowOff>
    </xdr:from>
    <xdr:to>
      <xdr:col>20</xdr:col>
      <xdr:colOff>83820</xdr:colOff>
      <xdr:row>106</xdr:row>
      <xdr:rowOff>32163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0.2715</cdr:x>
      <cdr:y>0.14583</cdr:y>
    </cdr:from>
    <cdr:to>
      <cdr:x>0.2715</cdr:x>
      <cdr:y>0.66964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E4A89B6B-49C4-41F0-8CEF-479F9A67F3DB}"/>
            </a:ext>
          </a:extLst>
        </cdr:cNvPr>
        <cdr:cNvCxnSpPr/>
      </cdr:nvCxnSpPr>
      <cdr:spPr>
        <a:xfrm xmlns:a="http://schemas.openxmlformats.org/drawingml/2006/main">
          <a:off x="3683907" y="666749"/>
          <a:ext cx="0" cy="2394857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chemeClr val="tx1"/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0.26979</cdr:x>
      <cdr:y>0.18957</cdr:y>
    </cdr:from>
    <cdr:to>
      <cdr:x>0.2718</cdr:x>
      <cdr:y>0.67852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4B7884-B564-45E9-AB3B-C406AC426371}"/>
            </a:ext>
          </a:extLst>
        </cdr:cNvPr>
        <cdr:cNvCxnSpPr/>
      </cdr:nvCxnSpPr>
      <cdr:spPr>
        <a:xfrm xmlns:a="http://schemas.openxmlformats.org/drawingml/2006/main">
          <a:off x="3656609" y="849393"/>
          <a:ext cx="27215" cy="2190750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chemeClr val="tx1"/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0.27053</cdr:x>
      <cdr:y>0.19761</cdr:y>
    </cdr:from>
    <cdr:to>
      <cdr:x>0.27222</cdr:x>
      <cdr:y>0.77499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DD0CBE55-F7F6-4652-BB1D-41BEAD8469D4}"/>
            </a:ext>
          </a:extLst>
        </cdr:cNvPr>
        <cdr:cNvCxnSpPr/>
      </cdr:nvCxnSpPr>
      <cdr:spPr>
        <a:xfrm xmlns:a="http://schemas.openxmlformats.org/drawingml/2006/main">
          <a:off x="3666683" y="903457"/>
          <a:ext cx="22887" cy="2639785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chemeClr val="tx1"/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0.26776</cdr:x>
      <cdr:y>0.27868</cdr:y>
    </cdr:from>
    <cdr:to>
      <cdr:x>0.26776</cdr:x>
      <cdr:y>0.69832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6DA156CE-6D11-47A1-8E4E-6DEB9B1142A5}"/>
            </a:ext>
          </a:extLst>
        </cdr:cNvPr>
        <cdr:cNvCxnSpPr/>
      </cdr:nvCxnSpPr>
      <cdr:spPr>
        <a:xfrm xmlns:a="http://schemas.openxmlformats.org/drawingml/2006/main">
          <a:off x="3633107" y="1274123"/>
          <a:ext cx="0" cy="1918607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chemeClr val="tx1"/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169718</xdr:colOff>
      <xdr:row>54</xdr:row>
      <xdr:rowOff>59314</xdr:rowOff>
    </xdr:from>
    <xdr:to>
      <xdr:col>8</xdr:col>
      <xdr:colOff>613471</xdr:colOff>
      <xdr:row>65</xdr:row>
      <xdr:rowOff>158374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168985</xdr:colOff>
      <xdr:row>66</xdr:row>
      <xdr:rowOff>178378</xdr:rowOff>
    </xdr:from>
    <xdr:to>
      <xdr:col>8</xdr:col>
      <xdr:colOff>612738</xdr:colOff>
      <xdr:row>78</xdr:row>
      <xdr:rowOff>86938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166572</xdr:colOff>
      <xdr:row>78</xdr:row>
      <xdr:rowOff>90843</xdr:rowOff>
    </xdr:from>
    <xdr:to>
      <xdr:col>8</xdr:col>
      <xdr:colOff>610325</xdr:colOff>
      <xdr:row>89</xdr:row>
      <xdr:rowOff>189903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173297</xdr:colOff>
      <xdr:row>90</xdr:row>
      <xdr:rowOff>17487</xdr:rowOff>
    </xdr:from>
    <xdr:to>
      <xdr:col>8</xdr:col>
      <xdr:colOff>617050</xdr:colOff>
      <xdr:row>101</xdr:row>
      <xdr:rowOff>108927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754339</xdr:colOff>
      <xdr:row>54</xdr:row>
      <xdr:rowOff>45724</xdr:rowOff>
    </xdr:from>
    <xdr:to>
      <xdr:col>16</xdr:col>
      <xdr:colOff>357651</xdr:colOff>
      <xdr:row>65</xdr:row>
      <xdr:rowOff>144784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753735</xdr:colOff>
      <xdr:row>67</xdr:row>
      <xdr:rowOff>29590</xdr:rowOff>
    </xdr:from>
    <xdr:to>
      <xdr:col>16</xdr:col>
      <xdr:colOff>357047</xdr:colOff>
      <xdr:row>78</xdr:row>
      <xdr:rowOff>119857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753387</xdr:colOff>
      <xdr:row>78</xdr:row>
      <xdr:rowOff>97483</xdr:rowOff>
    </xdr:from>
    <xdr:to>
      <xdr:col>16</xdr:col>
      <xdr:colOff>356699</xdr:colOff>
      <xdr:row>90</xdr:row>
      <xdr:rowOff>6043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750728</xdr:colOff>
      <xdr:row>90</xdr:row>
      <xdr:rowOff>9317</xdr:rowOff>
    </xdr:from>
    <xdr:to>
      <xdr:col>16</xdr:col>
      <xdr:colOff>354040</xdr:colOff>
      <xdr:row>101</xdr:row>
      <xdr:rowOff>100757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437111</xdr:colOff>
      <xdr:row>54</xdr:row>
      <xdr:rowOff>44486</xdr:rowOff>
    </xdr:from>
    <xdr:to>
      <xdr:col>24</xdr:col>
      <xdr:colOff>40423</xdr:colOff>
      <xdr:row>65</xdr:row>
      <xdr:rowOff>143546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450937</xdr:colOff>
      <xdr:row>66</xdr:row>
      <xdr:rowOff>178511</xdr:rowOff>
    </xdr:from>
    <xdr:to>
      <xdr:col>24</xdr:col>
      <xdr:colOff>54249</xdr:colOff>
      <xdr:row>78</xdr:row>
      <xdr:rowOff>87071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453603</xdr:colOff>
      <xdr:row>78</xdr:row>
      <xdr:rowOff>74601</xdr:rowOff>
    </xdr:from>
    <xdr:to>
      <xdr:col>24</xdr:col>
      <xdr:colOff>56915</xdr:colOff>
      <xdr:row>89</xdr:row>
      <xdr:rowOff>173661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458266</xdr:colOff>
      <xdr:row>89</xdr:row>
      <xdr:rowOff>141210</xdr:rowOff>
    </xdr:from>
    <xdr:to>
      <xdr:col>24</xdr:col>
      <xdr:colOff>61578</xdr:colOff>
      <xdr:row>101</xdr:row>
      <xdr:rowOff>49770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25</xdr:col>
      <xdr:colOff>149868</xdr:colOff>
      <xdr:row>54</xdr:row>
      <xdr:rowOff>13987</xdr:rowOff>
    </xdr:from>
    <xdr:to>
      <xdr:col>31</xdr:col>
      <xdr:colOff>593621</xdr:colOff>
      <xdr:row>65</xdr:row>
      <xdr:rowOff>113047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25</xdr:col>
      <xdr:colOff>139876</xdr:colOff>
      <xdr:row>67</xdr:row>
      <xdr:rowOff>13322</xdr:rowOff>
    </xdr:from>
    <xdr:to>
      <xdr:col>31</xdr:col>
      <xdr:colOff>583629</xdr:colOff>
      <xdr:row>78</xdr:row>
      <xdr:rowOff>112382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25</xdr:col>
      <xdr:colOff>149203</xdr:colOff>
      <xdr:row>78</xdr:row>
      <xdr:rowOff>91920</xdr:rowOff>
    </xdr:from>
    <xdr:to>
      <xdr:col>31</xdr:col>
      <xdr:colOff>592956</xdr:colOff>
      <xdr:row>90</xdr:row>
      <xdr:rowOff>480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149201</xdr:colOff>
      <xdr:row>89</xdr:row>
      <xdr:rowOff>165188</xdr:rowOff>
    </xdr:from>
    <xdr:to>
      <xdr:col>31</xdr:col>
      <xdr:colOff>592954</xdr:colOff>
      <xdr:row>101</xdr:row>
      <xdr:rowOff>73748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134463</xdr:colOff>
      <xdr:row>138</xdr:row>
      <xdr:rowOff>156402</xdr:rowOff>
    </xdr:from>
    <xdr:to>
      <xdr:col>16</xdr:col>
      <xdr:colOff>37748</xdr:colOff>
      <xdr:row>155</xdr:row>
      <xdr:rowOff>118302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36261</xdr:colOff>
      <xdr:row>138</xdr:row>
      <xdr:rowOff>145916</xdr:rowOff>
    </xdr:from>
    <xdr:to>
      <xdr:col>9</xdr:col>
      <xdr:colOff>870065</xdr:colOff>
      <xdr:row>155</xdr:row>
      <xdr:rowOff>107816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108737</xdr:colOff>
      <xdr:row>155</xdr:row>
      <xdr:rowOff>175465</xdr:rowOff>
    </xdr:from>
    <xdr:to>
      <xdr:col>16</xdr:col>
      <xdr:colOff>12022</xdr:colOff>
      <xdr:row>172</xdr:row>
      <xdr:rowOff>137365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42914</xdr:colOff>
      <xdr:row>155</xdr:row>
      <xdr:rowOff>158053</xdr:rowOff>
    </xdr:from>
    <xdr:to>
      <xdr:col>9</xdr:col>
      <xdr:colOff>876718</xdr:colOff>
      <xdr:row>172</xdr:row>
      <xdr:rowOff>119953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114</xdr:row>
      <xdr:rowOff>85725</xdr:rowOff>
    </xdr:from>
    <xdr:to>
      <xdr:col>57</xdr:col>
      <xdr:colOff>123825</xdr:colOff>
      <xdr:row>132</xdr:row>
      <xdr:rowOff>85725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239485</xdr:colOff>
      <xdr:row>135</xdr:row>
      <xdr:rowOff>85726</xdr:rowOff>
    </xdr:from>
    <xdr:to>
      <xdr:col>57</xdr:col>
      <xdr:colOff>123826</xdr:colOff>
      <xdr:row>154</xdr:row>
      <xdr:rowOff>85726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58</xdr:col>
      <xdr:colOff>495300</xdr:colOff>
      <xdr:row>114</xdr:row>
      <xdr:rowOff>85725</xdr:rowOff>
    </xdr:from>
    <xdr:to>
      <xdr:col>68</xdr:col>
      <xdr:colOff>428625</xdr:colOff>
      <xdr:row>132</xdr:row>
      <xdr:rowOff>85725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70</xdr:col>
      <xdr:colOff>142875</xdr:colOff>
      <xdr:row>114</xdr:row>
      <xdr:rowOff>85725</xdr:rowOff>
    </xdr:from>
    <xdr:to>
      <xdr:col>78</xdr:col>
      <xdr:colOff>304800</xdr:colOff>
      <xdr:row>132</xdr:row>
      <xdr:rowOff>93744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58</xdr:col>
      <xdr:colOff>495300</xdr:colOff>
      <xdr:row>134</xdr:row>
      <xdr:rowOff>85725</xdr:rowOff>
    </xdr:from>
    <xdr:to>
      <xdr:col>68</xdr:col>
      <xdr:colOff>428625</xdr:colOff>
      <xdr:row>153</xdr:row>
      <xdr:rowOff>85725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219075</xdr:colOff>
      <xdr:row>157</xdr:row>
      <xdr:rowOff>85726</xdr:rowOff>
    </xdr:from>
    <xdr:to>
      <xdr:col>57</xdr:col>
      <xdr:colOff>148318</xdr:colOff>
      <xdr:row>177</xdr:row>
      <xdr:rowOff>85725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219075</xdr:colOff>
      <xdr:row>180</xdr:row>
      <xdr:rowOff>85725</xdr:rowOff>
    </xdr:from>
    <xdr:to>
      <xdr:col>57</xdr:col>
      <xdr:colOff>123824</xdr:colOff>
      <xdr:row>199</xdr:row>
      <xdr:rowOff>85726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219075</xdr:colOff>
      <xdr:row>202</xdr:row>
      <xdr:rowOff>85725</xdr:rowOff>
    </xdr:from>
    <xdr:to>
      <xdr:col>57</xdr:col>
      <xdr:colOff>123824</xdr:colOff>
      <xdr:row>221</xdr:row>
      <xdr:rowOff>85726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219075</xdr:colOff>
      <xdr:row>224</xdr:row>
      <xdr:rowOff>85726</xdr:rowOff>
    </xdr:from>
    <xdr:to>
      <xdr:col>57</xdr:col>
      <xdr:colOff>123824</xdr:colOff>
      <xdr:row>244</xdr:row>
      <xdr:rowOff>85726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58</xdr:col>
      <xdr:colOff>495300</xdr:colOff>
      <xdr:row>157</xdr:row>
      <xdr:rowOff>85725</xdr:rowOff>
    </xdr:from>
    <xdr:to>
      <xdr:col>68</xdr:col>
      <xdr:colOff>428625</xdr:colOff>
      <xdr:row>177</xdr:row>
      <xdr:rowOff>85724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58</xdr:col>
      <xdr:colOff>495300</xdr:colOff>
      <xdr:row>180</xdr:row>
      <xdr:rowOff>85725</xdr:rowOff>
    </xdr:from>
    <xdr:to>
      <xdr:col>68</xdr:col>
      <xdr:colOff>428625</xdr:colOff>
      <xdr:row>199</xdr:row>
      <xdr:rowOff>85726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58</xdr:col>
      <xdr:colOff>495300</xdr:colOff>
      <xdr:row>202</xdr:row>
      <xdr:rowOff>85725</xdr:rowOff>
    </xdr:from>
    <xdr:to>
      <xdr:col>68</xdr:col>
      <xdr:colOff>428625</xdr:colOff>
      <xdr:row>221</xdr:row>
      <xdr:rowOff>85726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58</xdr:col>
      <xdr:colOff>495300</xdr:colOff>
      <xdr:row>224</xdr:row>
      <xdr:rowOff>85725</xdr:rowOff>
    </xdr:from>
    <xdr:to>
      <xdr:col>68</xdr:col>
      <xdr:colOff>428625</xdr:colOff>
      <xdr:row>244</xdr:row>
      <xdr:rowOff>85725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70</xdr:col>
      <xdr:colOff>142875</xdr:colOff>
      <xdr:row>134</xdr:row>
      <xdr:rowOff>85726</xdr:rowOff>
    </xdr:from>
    <xdr:to>
      <xdr:col>78</xdr:col>
      <xdr:colOff>304800</xdr:colOff>
      <xdr:row>153</xdr:row>
      <xdr:rowOff>85726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70</xdr:col>
      <xdr:colOff>142875</xdr:colOff>
      <xdr:row>180</xdr:row>
      <xdr:rowOff>85726</xdr:rowOff>
    </xdr:from>
    <xdr:to>
      <xdr:col>78</xdr:col>
      <xdr:colOff>304800</xdr:colOff>
      <xdr:row>199</xdr:row>
      <xdr:rowOff>85726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70</xdr:col>
      <xdr:colOff>142875</xdr:colOff>
      <xdr:row>202</xdr:row>
      <xdr:rowOff>85725</xdr:rowOff>
    </xdr:from>
    <xdr:to>
      <xdr:col>78</xdr:col>
      <xdr:colOff>304800</xdr:colOff>
      <xdr:row>221</xdr:row>
      <xdr:rowOff>85726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70</xdr:col>
      <xdr:colOff>142875</xdr:colOff>
      <xdr:row>224</xdr:row>
      <xdr:rowOff>85725</xdr:rowOff>
    </xdr:from>
    <xdr:to>
      <xdr:col>78</xdr:col>
      <xdr:colOff>356508</xdr:colOff>
      <xdr:row>244</xdr:row>
      <xdr:rowOff>85725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70</xdr:col>
      <xdr:colOff>142875</xdr:colOff>
      <xdr:row>157</xdr:row>
      <xdr:rowOff>85725</xdr:rowOff>
    </xdr:from>
    <xdr:to>
      <xdr:col>78</xdr:col>
      <xdr:colOff>304800</xdr:colOff>
      <xdr:row>177</xdr:row>
      <xdr:rowOff>85724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Paper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Paper">
    <a:dk1>
      <a:sysClr val="windowText" lastClr="000000"/>
    </a:dk1>
    <a:lt1>
      <a:sysClr val="window" lastClr="FFFFFF"/>
    </a:lt1>
    <a:dk2>
      <a:srgbClr val="444D26"/>
    </a:dk2>
    <a:lt2>
      <a:srgbClr val="FEFAC9"/>
    </a:lt2>
    <a:accent1>
      <a:srgbClr val="A5B592"/>
    </a:accent1>
    <a:accent2>
      <a:srgbClr val="F3A447"/>
    </a:accent2>
    <a:accent3>
      <a:srgbClr val="E7BC29"/>
    </a:accent3>
    <a:accent4>
      <a:srgbClr val="D092A7"/>
    </a:accent4>
    <a:accent5>
      <a:srgbClr val="9C85C0"/>
    </a:accent5>
    <a:accent6>
      <a:srgbClr val="809EC2"/>
    </a:accent6>
    <a:hlink>
      <a:srgbClr val="8E58B6"/>
    </a:hlink>
    <a:folHlink>
      <a:srgbClr val="7F6F6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Paper">
    <a:dk1>
      <a:sysClr val="windowText" lastClr="000000"/>
    </a:dk1>
    <a:lt1>
      <a:sysClr val="window" lastClr="FFFFFF"/>
    </a:lt1>
    <a:dk2>
      <a:srgbClr val="444D26"/>
    </a:dk2>
    <a:lt2>
      <a:srgbClr val="FEFAC9"/>
    </a:lt2>
    <a:accent1>
      <a:srgbClr val="A5B592"/>
    </a:accent1>
    <a:accent2>
      <a:srgbClr val="F3A447"/>
    </a:accent2>
    <a:accent3>
      <a:srgbClr val="E7BC29"/>
    </a:accent3>
    <a:accent4>
      <a:srgbClr val="D092A7"/>
    </a:accent4>
    <a:accent5>
      <a:srgbClr val="9C85C0"/>
    </a:accent5>
    <a:accent6>
      <a:srgbClr val="809EC2"/>
    </a:accent6>
    <a:hlink>
      <a:srgbClr val="8E58B6"/>
    </a:hlink>
    <a:folHlink>
      <a:srgbClr val="7F6F6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Paper">
    <a:dk1>
      <a:sysClr val="windowText" lastClr="000000"/>
    </a:dk1>
    <a:lt1>
      <a:sysClr val="window" lastClr="FFFFFF"/>
    </a:lt1>
    <a:dk2>
      <a:srgbClr val="444D26"/>
    </a:dk2>
    <a:lt2>
      <a:srgbClr val="FEFAC9"/>
    </a:lt2>
    <a:accent1>
      <a:srgbClr val="A5B592"/>
    </a:accent1>
    <a:accent2>
      <a:srgbClr val="F3A447"/>
    </a:accent2>
    <a:accent3>
      <a:srgbClr val="E7BC29"/>
    </a:accent3>
    <a:accent4>
      <a:srgbClr val="D092A7"/>
    </a:accent4>
    <a:accent5>
      <a:srgbClr val="9C85C0"/>
    </a:accent5>
    <a:accent6>
      <a:srgbClr val="809EC2"/>
    </a:accent6>
    <a:hlink>
      <a:srgbClr val="8E58B6"/>
    </a:hlink>
    <a:folHlink>
      <a:srgbClr val="7F6F6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Paper">
    <a:dk1>
      <a:sysClr val="windowText" lastClr="000000"/>
    </a:dk1>
    <a:lt1>
      <a:sysClr val="window" lastClr="FFFFFF"/>
    </a:lt1>
    <a:dk2>
      <a:srgbClr val="444D26"/>
    </a:dk2>
    <a:lt2>
      <a:srgbClr val="FEFAC9"/>
    </a:lt2>
    <a:accent1>
      <a:srgbClr val="A5B592"/>
    </a:accent1>
    <a:accent2>
      <a:srgbClr val="F3A447"/>
    </a:accent2>
    <a:accent3>
      <a:srgbClr val="E7BC29"/>
    </a:accent3>
    <a:accent4>
      <a:srgbClr val="D092A7"/>
    </a:accent4>
    <a:accent5>
      <a:srgbClr val="9C85C0"/>
    </a:accent5>
    <a:accent6>
      <a:srgbClr val="809EC2"/>
    </a:accent6>
    <a:hlink>
      <a:srgbClr val="8E58B6"/>
    </a:hlink>
    <a:folHlink>
      <a:srgbClr val="7F6F6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Paper">
    <a:dk1>
      <a:sysClr val="windowText" lastClr="000000"/>
    </a:dk1>
    <a:lt1>
      <a:sysClr val="window" lastClr="FFFFFF"/>
    </a:lt1>
    <a:dk2>
      <a:srgbClr val="444D26"/>
    </a:dk2>
    <a:lt2>
      <a:srgbClr val="FEFAC9"/>
    </a:lt2>
    <a:accent1>
      <a:srgbClr val="A5B592"/>
    </a:accent1>
    <a:accent2>
      <a:srgbClr val="F3A447"/>
    </a:accent2>
    <a:accent3>
      <a:srgbClr val="E7BC29"/>
    </a:accent3>
    <a:accent4>
      <a:srgbClr val="D092A7"/>
    </a:accent4>
    <a:accent5>
      <a:srgbClr val="9C85C0"/>
    </a:accent5>
    <a:accent6>
      <a:srgbClr val="809EC2"/>
    </a:accent6>
    <a:hlink>
      <a:srgbClr val="8E58B6"/>
    </a:hlink>
    <a:folHlink>
      <a:srgbClr val="7F6F6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Paper">
    <a:dk1>
      <a:sysClr val="windowText" lastClr="000000"/>
    </a:dk1>
    <a:lt1>
      <a:sysClr val="window" lastClr="FFFFFF"/>
    </a:lt1>
    <a:dk2>
      <a:srgbClr val="444D26"/>
    </a:dk2>
    <a:lt2>
      <a:srgbClr val="FEFAC9"/>
    </a:lt2>
    <a:accent1>
      <a:srgbClr val="A5B592"/>
    </a:accent1>
    <a:accent2>
      <a:srgbClr val="F3A447"/>
    </a:accent2>
    <a:accent3>
      <a:srgbClr val="E7BC29"/>
    </a:accent3>
    <a:accent4>
      <a:srgbClr val="D092A7"/>
    </a:accent4>
    <a:accent5>
      <a:srgbClr val="9C85C0"/>
    </a:accent5>
    <a:accent6>
      <a:srgbClr val="809EC2"/>
    </a:accent6>
    <a:hlink>
      <a:srgbClr val="8E58B6"/>
    </a:hlink>
    <a:folHlink>
      <a:srgbClr val="7F6F6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Paper">
    <a:dk1>
      <a:sysClr val="windowText" lastClr="000000"/>
    </a:dk1>
    <a:lt1>
      <a:sysClr val="window" lastClr="FFFFFF"/>
    </a:lt1>
    <a:dk2>
      <a:srgbClr val="444D26"/>
    </a:dk2>
    <a:lt2>
      <a:srgbClr val="FEFAC9"/>
    </a:lt2>
    <a:accent1>
      <a:srgbClr val="A5B592"/>
    </a:accent1>
    <a:accent2>
      <a:srgbClr val="F3A447"/>
    </a:accent2>
    <a:accent3>
      <a:srgbClr val="E7BC29"/>
    </a:accent3>
    <a:accent4>
      <a:srgbClr val="D092A7"/>
    </a:accent4>
    <a:accent5>
      <a:srgbClr val="9C85C0"/>
    </a:accent5>
    <a:accent6>
      <a:srgbClr val="809EC2"/>
    </a:accent6>
    <a:hlink>
      <a:srgbClr val="8E58B6"/>
    </a:hlink>
    <a:folHlink>
      <a:srgbClr val="7F6F6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Paper">
    <a:dk1>
      <a:sysClr val="windowText" lastClr="000000"/>
    </a:dk1>
    <a:lt1>
      <a:sysClr val="window" lastClr="FFFFFF"/>
    </a:lt1>
    <a:dk2>
      <a:srgbClr val="444D26"/>
    </a:dk2>
    <a:lt2>
      <a:srgbClr val="FEFAC9"/>
    </a:lt2>
    <a:accent1>
      <a:srgbClr val="A5B592"/>
    </a:accent1>
    <a:accent2>
      <a:srgbClr val="F3A447"/>
    </a:accent2>
    <a:accent3>
      <a:srgbClr val="E7BC29"/>
    </a:accent3>
    <a:accent4>
      <a:srgbClr val="D092A7"/>
    </a:accent4>
    <a:accent5>
      <a:srgbClr val="9C85C0"/>
    </a:accent5>
    <a:accent6>
      <a:srgbClr val="809EC2"/>
    </a:accent6>
    <a:hlink>
      <a:srgbClr val="8E58B6"/>
    </a:hlink>
    <a:folHlink>
      <a:srgbClr val="7F6F6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Paper">
    <a:dk1>
      <a:sysClr val="windowText" lastClr="000000"/>
    </a:dk1>
    <a:lt1>
      <a:sysClr val="window" lastClr="FFFFFF"/>
    </a:lt1>
    <a:dk2>
      <a:srgbClr val="444D26"/>
    </a:dk2>
    <a:lt2>
      <a:srgbClr val="FEFAC9"/>
    </a:lt2>
    <a:accent1>
      <a:srgbClr val="A5B592"/>
    </a:accent1>
    <a:accent2>
      <a:srgbClr val="F3A447"/>
    </a:accent2>
    <a:accent3>
      <a:srgbClr val="E7BC29"/>
    </a:accent3>
    <a:accent4>
      <a:srgbClr val="D092A7"/>
    </a:accent4>
    <a:accent5>
      <a:srgbClr val="9C85C0"/>
    </a:accent5>
    <a:accent6>
      <a:srgbClr val="809EC2"/>
    </a:accent6>
    <a:hlink>
      <a:srgbClr val="8E58B6"/>
    </a:hlink>
    <a:folHlink>
      <a:srgbClr val="7F6F6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>
    <tabColor theme="0"/>
  </sheetPr>
  <dimension ref="C3:IV184"/>
  <sheetViews>
    <sheetView topLeftCell="A49" zoomScale="70" zoomScaleNormal="70" workbookViewId="0">
      <selection activeCell="K19" sqref="K19"/>
    </sheetView>
  </sheetViews>
  <sheetFormatPr defaultColWidth="9.140625" defaultRowHeight="15" x14ac:dyDescent="0.25"/>
  <cols>
    <col min="1" max="2" width="9.140625" style="73"/>
    <col min="3" max="3" width="16.85546875" style="73" customWidth="1"/>
    <col min="4" max="4" width="21.7109375" style="73" customWidth="1"/>
    <col min="5" max="16384" width="9.140625" style="73"/>
  </cols>
  <sheetData>
    <row r="3" spans="3:256" x14ac:dyDescent="0.25">
      <c r="E3" s="102" t="s">
        <v>12</v>
      </c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 t="s">
        <v>19</v>
      </c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 t="s">
        <v>20</v>
      </c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 t="s">
        <v>21</v>
      </c>
      <c r="AP3" s="102"/>
      <c r="AQ3" s="102"/>
      <c r="AR3" s="102"/>
      <c r="AS3" s="102"/>
      <c r="AT3" s="102"/>
      <c r="AU3" s="102"/>
      <c r="AV3" s="102"/>
      <c r="AW3" s="102"/>
      <c r="AX3" s="102"/>
      <c r="AY3" s="102"/>
      <c r="AZ3" s="102"/>
      <c r="BA3" s="102" t="s">
        <v>29</v>
      </c>
      <c r="BB3" s="102"/>
      <c r="BC3" s="102"/>
      <c r="BD3" s="102"/>
      <c r="BE3" s="102"/>
      <c r="BF3" s="102"/>
      <c r="BG3" s="102"/>
      <c r="BH3" s="102"/>
      <c r="BI3" s="102"/>
      <c r="BJ3" s="102"/>
      <c r="BK3" s="102"/>
      <c r="BL3" s="102"/>
      <c r="BM3" s="102" t="s">
        <v>30</v>
      </c>
      <c r="BN3" s="102"/>
      <c r="BO3" s="102"/>
      <c r="BP3" s="102"/>
      <c r="BQ3" s="102"/>
      <c r="BR3" s="102"/>
      <c r="BS3" s="102"/>
      <c r="BT3" s="102"/>
      <c r="BU3" s="102"/>
      <c r="BV3" s="102"/>
      <c r="BW3" s="102"/>
      <c r="BX3" s="102"/>
      <c r="BY3" s="102" t="s">
        <v>31</v>
      </c>
      <c r="BZ3" s="102"/>
      <c r="CA3" s="102"/>
      <c r="CB3" s="102"/>
      <c r="CC3" s="102"/>
      <c r="CD3" s="102"/>
      <c r="CE3" s="102"/>
      <c r="CF3" s="102"/>
      <c r="CG3" s="102"/>
      <c r="CH3" s="102"/>
      <c r="CI3" s="102"/>
      <c r="CJ3" s="102"/>
      <c r="CK3" s="102" t="s">
        <v>32</v>
      </c>
      <c r="CL3" s="102"/>
      <c r="CM3" s="102"/>
      <c r="CN3" s="102"/>
      <c r="CO3" s="102"/>
      <c r="CP3" s="102"/>
      <c r="CQ3" s="102"/>
      <c r="CR3" s="102"/>
      <c r="CS3" s="102"/>
      <c r="CT3" s="102"/>
      <c r="CU3" s="102"/>
      <c r="CV3" s="102"/>
      <c r="CW3" s="102" t="s">
        <v>33</v>
      </c>
      <c r="CX3" s="102"/>
      <c r="CY3" s="102"/>
      <c r="CZ3" s="102"/>
      <c r="DA3" s="102"/>
      <c r="DB3" s="102"/>
      <c r="DC3" s="102"/>
      <c r="DD3" s="102"/>
      <c r="DE3" s="102"/>
      <c r="DF3" s="102"/>
      <c r="DG3" s="102"/>
      <c r="DH3" s="102"/>
      <c r="DI3" s="102" t="s">
        <v>34</v>
      </c>
      <c r="DJ3" s="102"/>
      <c r="DK3" s="102"/>
      <c r="DL3" s="102"/>
      <c r="DM3" s="102"/>
      <c r="DN3" s="102"/>
      <c r="DO3" s="102"/>
      <c r="DP3" s="102"/>
      <c r="DQ3" s="102"/>
      <c r="DR3" s="102"/>
      <c r="DS3" s="102"/>
      <c r="DT3" s="102"/>
      <c r="DU3" s="102" t="s">
        <v>35</v>
      </c>
      <c r="DV3" s="102"/>
      <c r="DW3" s="102"/>
      <c r="DX3" s="102"/>
      <c r="DY3" s="102"/>
      <c r="DZ3" s="102"/>
      <c r="EA3" s="102"/>
      <c r="EB3" s="102"/>
      <c r="EC3" s="102"/>
      <c r="ED3" s="102"/>
      <c r="EE3" s="102"/>
      <c r="EF3" s="102"/>
      <c r="EG3" s="102" t="s">
        <v>36</v>
      </c>
      <c r="EH3" s="102"/>
      <c r="EI3" s="102"/>
      <c r="EJ3" s="102"/>
      <c r="EK3" s="102"/>
      <c r="EL3" s="102"/>
      <c r="EM3" s="102"/>
      <c r="EN3" s="102"/>
      <c r="EO3" s="102"/>
      <c r="EP3" s="102"/>
      <c r="EQ3" s="102"/>
      <c r="ER3" s="102"/>
      <c r="ES3" s="102" t="s">
        <v>37</v>
      </c>
      <c r="ET3" s="102"/>
      <c r="EU3" s="102"/>
      <c r="EV3" s="102"/>
      <c r="EW3" s="102"/>
      <c r="EX3" s="102"/>
      <c r="EY3" s="102"/>
      <c r="EZ3" s="102"/>
      <c r="FA3" s="102"/>
      <c r="FB3" s="102"/>
      <c r="FC3" s="102"/>
      <c r="FD3" s="102"/>
      <c r="FE3" s="102" t="s">
        <v>38</v>
      </c>
      <c r="FF3" s="102"/>
      <c r="FG3" s="102"/>
      <c r="FH3" s="102"/>
      <c r="FI3" s="102"/>
      <c r="FJ3" s="102"/>
      <c r="FK3" s="102"/>
      <c r="FL3" s="102"/>
      <c r="FM3" s="102"/>
      <c r="FN3" s="102"/>
      <c r="FO3" s="102"/>
      <c r="FP3" s="102"/>
      <c r="FQ3" s="102" t="s">
        <v>39</v>
      </c>
      <c r="FR3" s="102"/>
      <c r="FS3" s="102"/>
      <c r="FT3" s="102"/>
      <c r="FU3" s="102"/>
      <c r="FV3" s="102"/>
      <c r="FW3" s="102"/>
      <c r="FX3" s="102"/>
      <c r="FY3" s="102"/>
      <c r="FZ3" s="102"/>
      <c r="GA3" s="102"/>
      <c r="GB3" s="102"/>
      <c r="GC3" s="102" t="s">
        <v>40</v>
      </c>
      <c r="GD3" s="102"/>
      <c r="GE3" s="102"/>
      <c r="GF3" s="102"/>
      <c r="GG3" s="102"/>
      <c r="GH3" s="102"/>
      <c r="GI3" s="102"/>
      <c r="GJ3" s="102"/>
      <c r="GK3" s="102"/>
      <c r="GL3" s="102"/>
      <c r="GM3" s="102"/>
      <c r="GN3" s="102"/>
      <c r="GO3" s="102" t="s">
        <v>41</v>
      </c>
      <c r="GP3" s="102"/>
      <c r="GQ3" s="102"/>
      <c r="GR3" s="102"/>
      <c r="GS3" s="102"/>
      <c r="GT3" s="102"/>
      <c r="GU3" s="102"/>
      <c r="GV3" s="102"/>
      <c r="GW3" s="102"/>
      <c r="GX3" s="102"/>
      <c r="GY3" s="102"/>
      <c r="GZ3" s="102"/>
      <c r="HA3" s="102" t="s">
        <v>66</v>
      </c>
      <c r="HB3" s="102"/>
      <c r="HC3" s="102"/>
      <c r="HD3" s="102"/>
      <c r="HE3" s="102"/>
      <c r="HF3" s="102"/>
      <c r="HG3" s="102"/>
      <c r="HH3" s="102"/>
      <c r="HI3" s="102"/>
      <c r="HJ3" s="102"/>
      <c r="HK3" s="102"/>
      <c r="HL3" s="102"/>
      <c r="HM3" s="102" t="s">
        <v>109</v>
      </c>
      <c r="HN3" s="102"/>
      <c r="HO3" s="102"/>
      <c r="HP3" s="102"/>
      <c r="HQ3" s="102"/>
      <c r="HR3" s="102"/>
      <c r="HS3" s="102"/>
      <c r="HT3" s="102"/>
      <c r="HU3" s="102"/>
      <c r="HV3" s="102"/>
      <c r="HW3" s="102"/>
      <c r="HX3" s="102"/>
      <c r="HY3" s="102"/>
      <c r="HZ3" s="102"/>
      <c r="IA3" s="102"/>
      <c r="IB3" s="102"/>
      <c r="IC3" s="102"/>
      <c r="ID3" s="102"/>
      <c r="IE3" s="102"/>
      <c r="IF3" s="102"/>
      <c r="IG3" s="102"/>
      <c r="IH3" s="102"/>
      <c r="II3" s="102"/>
      <c r="IJ3" s="102"/>
      <c r="IK3" s="102"/>
      <c r="IL3" s="102"/>
      <c r="IM3" s="102"/>
      <c r="IN3" s="102"/>
      <c r="IO3" s="102"/>
      <c r="IP3" s="102"/>
      <c r="IQ3" s="102"/>
      <c r="IR3" s="102"/>
      <c r="IS3" s="102"/>
      <c r="IT3" s="102"/>
      <c r="IU3" s="102"/>
      <c r="IV3" s="102"/>
    </row>
    <row r="4" spans="3:256" x14ac:dyDescent="0.25">
      <c r="E4" s="101" t="s">
        <v>0</v>
      </c>
      <c r="F4" s="101" t="s">
        <v>1</v>
      </c>
      <c r="G4" s="101" t="s">
        <v>2</v>
      </c>
      <c r="H4" s="101" t="s">
        <v>3</v>
      </c>
      <c r="I4" s="101" t="s">
        <v>4</v>
      </c>
      <c r="J4" s="101" t="s">
        <v>5</v>
      </c>
      <c r="K4" s="101" t="s">
        <v>6</v>
      </c>
      <c r="L4" s="101" t="s">
        <v>7</v>
      </c>
      <c r="M4" s="101" t="s">
        <v>8</v>
      </c>
      <c r="N4" s="101" t="s">
        <v>9</v>
      </c>
      <c r="O4" s="101" t="s">
        <v>10</v>
      </c>
      <c r="P4" s="101" t="s">
        <v>11</v>
      </c>
      <c r="Q4" s="101" t="s">
        <v>0</v>
      </c>
      <c r="R4" s="101" t="s">
        <v>1</v>
      </c>
      <c r="S4" s="101" t="s">
        <v>2</v>
      </c>
      <c r="T4" s="101" t="s">
        <v>3</v>
      </c>
      <c r="U4" s="101" t="s">
        <v>4</v>
      </c>
      <c r="V4" s="101" t="s">
        <v>5</v>
      </c>
      <c r="W4" s="101" t="s">
        <v>6</v>
      </c>
      <c r="X4" s="101" t="s">
        <v>7</v>
      </c>
      <c r="Y4" s="101" t="s">
        <v>8</v>
      </c>
      <c r="Z4" s="101" t="s">
        <v>9</v>
      </c>
      <c r="AA4" s="101" t="s">
        <v>10</v>
      </c>
      <c r="AB4" s="101" t="s">
        <v>11</v>
      </c>
      <c r="AC4" s="101" t="s">
        <v>0</v>
      </c>
      <c r="AD4" s="101" t="s">
        <v>1</v>
      </c>
      <c r="AE4" s="101" t="s">
        <v>2</v>
      </c>
      <c r="AF4" s="101" t="s">
        <v>3</v>
      </c>
      <c r="AG4" s="101" t="s">
        <v>4</v>
      </c>
      <c r="AH4" s="101" t="s">
        <v>5</v>
      </c>
      <c r="AI4" s="101" t="s">
        <v>6</v>
      </c>
      <c r="AJ4" s="101" t="s">
        <v>7</v>
      </c>
      <c r="AK4" s="101" t="s">
        <v>8</v>
      </c>
      <c r="AL4" s="101" t="s">
        <v>9</v>
      </c>
      <c r="AM4" s="101" t="s">
        <v>10</v>
      </c>
      <c r="AN4" s="101" t="s">
        <v>11</v>
      </c>
      <c r="AO4" s="101" t="s">
        <v>0</v>
      </c>
      <c r="AP4" s="101" t="s">
        <v>1</v>
      </c>
      <c r="AQ4" s="101" t="s">
        <v>2</v>
      </c>
      <c r="AR4" s="101" t="s">
        <v>3</v>
      </c>
      <c r="AS4" s="101" t="s">
        <v>4</v>
      </c>
      <c r="AT4" s="101" t="s">
        <v>5</v>
      </c>
      <c r="AU4" s="101" t="s">
        <v>6</v>
      </c>
      <c r="AV4" s="101" t="s">
        <v>7</v>
      </c>
      <c r="AW4" s="101" t="s">
        <v>8</v>
      </c>
      <c r="AX4" s="101" t="s">
        <v>9</v>
      </c>
      <c r="AY4" s="101" t="s">
        <v>10</v>
      </c>
      <c r="AZ4" s="101" t="s">
        <v>11</v>
      </c>
      <c r="BA4" s="101" t="s">
        <v>0</v>
      </c>
      <c r="BB4" s="101" t="s">
        <v>1</v>
      </c>
      <c r="BC4" s="101" t="s">
        <v>2</v>
      </c>
      <c r="BD4" s="101" t="s">
        <v>3</v>
      </c>
      <c r="BE4" s="101" t="s">
        <v>4</v>
      </c>
      <c r="BF4" s="101" t="s">
        <v>5</v>
      </c>
      <c r="BG4" s="101" t="s">
        <v>6</v>
      </c>
      <c r="BH4" s="101" t="s">
        <v>7</v>
      </c>
      <c r="BI4" s="101" t="s">
        <v>8</v>
      </c>
      <c r="BJ4" s="101" t="s">
        <v>9</v>
      </c>
      <c r="BK4" s="101" t="s">
        <v>10</v>
      </c>
      <c r="BL4" s="101" t="s">
        <v>11</v>
      </c>
      <c r="BM4" s="101" t="s">
        <v>0</v>
      </c>
      <c r="BN4" s="101" t="s">
        <v>1</v>
      </c>
      <c r="BO4" s="101" t="s">
        <v>2</v>
      </c>
      <c r="BP4" s="101" t="s">
        <v>3</v>
      </c>
      <c r="BQ4" s="101" t="s">
        <v>4</v>
      </c>
      <c r="BR4" s="101" t="s">
        <v>5</v>
      </c>
      <c r="BS4" s="101" t="s">
        <v>6</v>
      </c>
      <c r="BT4" s="101" t="s">
        <v>7</v>
      </c>
      <c r="BU4" s="101" t="s">
        <v>8</v>
      </c>
      <c r="BV4" s="101" t="s">
        <v>9</v>
      </c>
      <c r="BW4" s="101" t="s">
        <v>10</v>
      </c>
      <c r="BX4" s="101" t="s">
        <v>11</v>
      </c>
      <c r="BY4" s="101" t="s">
        <v>0</v>
      </c>
      <c r="BZ4" s="101" t="s">
        <v>1</v>
      </c>
      <c r="CA4" s="101" t="s">
        <v>2</v>
      </c>
      <c r="CB4" s="101" t="s">
        <v>3</v>
      </c>
      <c r="CC4" s="101" t="s">
        <v>4</v>
      </c>
      <c r="CD4" s="101" t="s">
        <v>5</v>
      </c>
      <c r="CE4" s="101" t="s">
        <v>6</v>
      </c>
      <c r="CF4" s="101" t="s">
        <v>7</v>
      </c>
      <c r="CG4" s="101" t="s">
        <v>8</v>
      </c>
      <c r="CH4" s="101" t="s">
        <v>9</v>
      </c>
      <c r="CI4" s="101" t="s">
        <v>10</v>
      </c>
      <c r="CJ4" s="101" t="s">
        <v>11</v>
      </c>
      <c r="CK4" s="101" t="s">
        <v>0</v>
      </c>
      <c r="CL4" s="101" t="s">
        <v>1</v>
      </c>
      <c r="CM4" s="101" t="s">
        <v>2</v>
      </c>
      <c r="CN4" s="101" t="s">
        <v>3</v>
      </c>
      <c r="CO4" s="101" t="s">
        <v>4</v>
      </c>
      <c r="CP4" s="101" t="s">
        <v>5</v>
      </c>
      <c r="CQ4" s="101" t="s">
        <v>6</v>
      </c>
      <c r="CR4" s="101" t="s">
        <v>7</v>
      </c>
      <c r="CS4" s="101" t="s">
        <v>8</v>
      </c>
      <c r="CT4" s="101" t="s">
        <v>9</v>
      </c>
      <c r="CU4" s="101" t="s">
        <v>10</v>
      </c>
      <c r="CV4" s="101" t="s">
        <v>11</v>
      </c>
      <c r="CW4" s="101" t="s">
        <v>0</v>
      </c>
      <c r="CX4" s="101" t="s">
        <v>1</v>
      </c>
      <c r="CY4" s="101" t="s">
        <v>2</v>
      </c>
      <c r="CZ4" s="101" t="s">
        <v>3</v>
      </c>
      <c r="DA4" s="101" t="s">
        <v>4</v>
      </c>
      <c r="DB4" s="101" t="s">
        <v>5</v>
      </c>
      <c r="DC4" s="101" t="s">
        <v>6</v>
      </c>
      <c r="DD4" s="101" t="s">
        <v>7</v>
      </c>
      <c r="DE4" s="101" t="s">
        <v>8</v>
      </c>
      <c r="DF4" s="101" t="s">
        <v>9</v>
      </c>
      <c r="DG4" s="101" t="s">
        <v>10</v>
      </c>
      <c r="DH4" s="101" t="s">
        <v>11</v>
      </c>
      <c r="DI4" s="101" t="s">
        <v>0</v>
      </c>
      <c r="DJ4" s="101" t="s">
        <v>1</v>
      </c>
      <c r="DK4" s="101" t="s">
        <v>2</v>
      </c>
      <c r="DL4" s="101" t="s">
        <v>3</v>
      </c>
      <c r="DM4" s="101" t="s">
        <v>4</v>
      </c>
      <c r="DN4" s="101" t="s">
        <v>5</v>
      </c>
      <c r="DO4" s="101" t="s">
        <v>6</v>
      </c>
      <c r="DP4" s="101" t="s">
        <v>7</v>
      </c>
      <c r="DQ4" s="101" t="s">
        <v>8</v>
      </c>
      <c r="DR4" s="101" t="s">
        <v>9</v>
      </c>
      <c r="DS4" s="101" t="s">
        <v>10</v>
      </c>
      <c r="DT4" s="101" t="s">
        <v>11</v>
      </c>
      <c r="DU4" s="101" t="s">
        <v>0</v>
      </c>
      <c r="DV4" s="101" t="s">
        <v>1</v>
      </c>
      <c r="DW4" s="101" t="s">
        <v>2</v>
      </c>
      <c r="DX4" s="101" t="s">
        <v>3</v>
      </c>
      <c r="DY4" s="101" t="s">
        <v>4</v>
      </c>
      <c r="DZ4" s="101" t="s">
        <v>5</v>
      </c>
      <c r="EA4" s="101" t="s">
        <v>6</v>
      </c>
      <c r="EB4" s="101" t="s">
        <v>7</v>
      </c>
      <c r="EC4" s="101" t="s">
        <v>8</v>
      </c>
      <c r="ED4" s="101" t="s">
        <v>9</v>
      </c>
      <c r="EE4" s="101" t="s">
        <v>10</v>
      </c>
      <c r="EF4" s="101" t="s">
        <v>11</v>
      </c>
      <c r="EG4" s="101" t="s">
        <v>0</v>
      </c>
      <c r="EH4" s="101" t="s">
        <v>1</v>
      </c>
      <c r="EI4" s="101" t="s">
        <v>2</v>
      </c>
      <c r="EJ4" s="101" t="s">
        <v>3</v>
      </c>
      <c r="EK4" s="101" t="s">
        <v>4</v>
      </c>
      <c r="EL4" s="101" t="s">
        <v>5</v>
      </c>
      <c r="EM4" s="101" t="s">
        <v>6</v>
      </c>
      <c r="EN4" s="101" t="s">
        <v>7</v>
      </c>
      <c r="EO4" s="101" t="s">
        <v>8</v>
      </c>
      <c r="EP4" s="101" t="s">
        <v>9</v>
      </c>
      <c r="EQ4" s="101" t="s">
        <v>10</v>
      </c>
      <c r="ER4" s="101" t="s">
        <v>11</v>
      </c>
      <c r="ES4" s="101" t="s">
        <v>0</v>
      </c>
      <c r="ET4" s="101" t="s">
        <v>1</v>
      </c>
      <c r="EU4" s="101" t="s">
        <v>2</v>
      </c>
      <c r="EV4" s="101" t="s">
        <v>3</v>
      </c>
      <c r="EW4" s="101" t="s">
        <v>4</v>
      </c>
      <c r="EX4" s="101" t="s">
        <v>5</v>
      </c>
      <c r="EY4" s="101" t="s">
        <v>6</v>
      </c>
      <c r="EZ4" s="101" t="s">
        <v>7</v>
      </c>
      <c r="FA4" s="101" t="s">
        <v>8</v>
      </c>
      <c r="FB4" s="101" t="s">
        <v>9</v>
      </c>
      <c r="FC4" s="101" t="s">
        <v>10</v>
      </c>
      <c r="FD4" s="101" t="s">
        <v>11</v>
      </c>
      <c r="FE4" s="101" t="s">
        <v>0</v>
      </c>
      <c r="FF4" s="101" t="s">
        <v>1</v>
      </c>
      <c r="FG4" s="101" t="s">
        <v>2</v>
      </c>
      <c r="FH4" s="101" t="s">
        <v>3</v>
      </c>
      <c r="FI4" s="101" t="s">
        <v>4</v>
      </c>
      <c r="FJ4" s="101" t="s">
        <v>5</v>
      </c>
      <c r="FK4" s="101" t="s">
        <v>6</v>
      </c>
      <c r="FL4" s="101" t="s">
        <v>7</v>
      </c>
      <c r="FM4" s="101" t="s">
        <v>8</v>
      </c>
      <c r="FN4" s="101" t="s">
        <v>9</v>
      </c>
      <c r="FO4" s="101" t="s">
        <v>10</v>
      </c>
      <c r="FP4" s="101" t="s">
        <v>11</v>
      </c>
      <c r="FQ4" s="101" t="s">
        <v>0</v>
      </c>
      <c r="FR4" s="101" t="s">
        <v>1</v>
      </c>
      <c r="FS4" s="101" t="s">
        <v>2</v>
      </c>
      <c r="FT4" s="101" t="s">
        <v>3</v>
      </c>
      <c r="FU4" s="101" t="s">
        <v>4</v>
      </c>
      <c r="FV4" s="101" t="s">
        <v>5</v>
      </c>
      <c r="FW4" s="101" t="s">
        <v>6</v>
      </c>
      <c r="FX4" s="101" t="s">
        <v>7</v>
      </c>
      <c r="FY4" s="101" t="s">
        <v>8</v>
      </c>
      <c r="FZ4" s="101" t="s">
        <v>9</v>
      </c>
      <c r="GA4" s="101" t="s">
        <v>10</v>
      </c>
      <c r="GB4" s="101" t="s">
        <v>11</v>
      </c>
      <c r="GC4" s="101" t="s">
        <v>0</v>
      </c>
      <c r="GD4" s="101" t="s">
        <v>1</v>
      </c>
      <c r="GE4" s="101" t="s">
        <v>2</v>
      </c>
      <c r="GF4" s="101" t="s">
        <v>3</v>
      </c>
      <c r="GG4" s="101" t="s">
        <v>4</v>
      </c>
      <c r="GH4" s="101" t="s">
        <v>5</v>
      </c>
      <c r="GI4" s="101" t="s">
        <v>6</v>
      </c>
      <c r="GJ4" s="101" t="s">
        <v>7</v>
      </c>
      <c r="GK4" s="101" t="s">
        <v>8</v>
      </c>
      <c r="GL4" s="101" t="s">
        <v>9</v>
      </c>
      <c r="GM4" s="101" t="s">
        <v>10</v>
      </c>
      <c r="GN4" s="101" t="s">
        <v>11</v>
      </c>
      <c r="GO4" s="101" t="s">
        <v>0</v>
      </c>
      <c r="GP4" s="101" t="s">
        <v>1</v>
      </c>
      <c r="GQ4" s="101" t="s">
        <v>2</v>
      </c>
      <c r="GR4" s="101" t="s">
        <v>3</v>
      </c>
      <c r="GS4" s="101" t="s">
        <v>4</v>
      </c>
      <c r="GT4" s="101" t="s">
        <v>5</v>
      </c>
      <c r="GU4" s="101" t="s">
        <v>6</v>
      </c>
      <c r="GV4" s="101" t="s">
        <v>7</v>
      </c>
      <c r="GW4" s="101" t="s">
        <v>8</v>
      </c>
      <c r="GX4" s="101" t="s">
        <v>9</v>
      </c>
      <c r="GY4" s="101" t="s">
        <v>10</v>
      </c>
      <c r="GZ4" s="101" t="s">
        <v>11</v>
      </c>
      <c r="HA4" s="101" t="s">
        <v>0</v>
      </c>
      <c r="HB4" s="101" t="s">
        <v>1</v>
      </c>
      <c r="HC4" s="101" t="s">
        <v>2</v>
      </c>
      <c r="HD4" s="101" t="s">
        <v>3</v>
      </c>
      <c r="HE4" s="101" t="s">
        <v>4</v>
      </c>
      <c r="HF4" s="101" t="s">
        <v>5</v>
      </c>
      <c r="HG4" s="101" t="s">
        <v>6</v>
      </c>
      <c r="HH4" s="101" t="s">
        <v>7</v>
      </c>
      <c r="HI4" s="101" t="s">
        <v>8</v>
      </c>
      <c r="HJ4" s="101" t="s">
        <v>9</v>
      </c>
      <c r="HK4" s="101" t="s">
        <v>10</v>
      </c>
      <c r="HL4" s="101" t="s">
        <v>11</v>
      </c>
      <c r="HM4" s="101" t="s">
        <v>0</v>
      </c>
      <c r="HN4" s="101" t="s">
        <v>1</v>
      </c>
      <c r="HO4" s="101" t="s">
        <v>2</v>
      </c>
      <c r="HP4" s="101" t="s">
        <v>3</v>
      </c>
      <c r="HQ4" s="101" t="s">
        <v>4</v>
      </c>
      <c r="HR4" s="101" t="s">
        <v>5</v>
      </c>
      <c r="HS4" s="101" t="s">
        <v>6</v>
      </c>
      <c r="HT4" s="101" t="s">
        <v>7</v>
      </c>
      <c r="HU4" s="101" t="s">
        <v>8</v>
      </c>
      <c r="HV4" s="101" t="s">
        <v>9</v>
      </c>
      <c r="HW4" s="101" t="s">
        <v>10</v>
      </c>
      <c r="HX4" s="101" t="s">
        <v>11</v>
      </c>
      <c r="HY4" s="74"/>
      <c r="HZ4" s="74"/>
      <c r="IA4" s="74"/>
      <c r="IB4" s="74"/>
      <c r="IC4" s="74"/>
      <c r="ID4" s="74"/>
      <c r="IE4" s="74"/>
      <c r="IF4" s="74"/>
      <c r="IG4" s="74"/>
      <c r="IH4" s="74"/>
      <c r="II4" s="74"/>
      <c r="IJ4" s="74"/>
      <c r="IK4" s="74"/>
      <c r="IL4" s="74"/>
      <c r="IM4" s="74"/>
      <c r="IN4" s="74"/>
      <c r="IO4" s="74"/>
      <c r="IP4" s="74"/>
      <c r="IQ4" s="74"/>
      <c r="IR4" s="74"/>
      <c r="IS4" s="74"/>
      <c r="IT4" s="74"/>
      <c r="IU4" s="74"/>
      <c r="IV4" s="74"/>
    </row>
    <row r="5" spans="3:256" x14ac:dyDescent="0.25">
      <c r="C5" s="101" t="s">
        <v>13</v>
      </c>
      <c r="D5" s="75" t="s">
        <v>28</v>
      </c>
      <c r="E5" s="73">
        <v>0.65501527924939718</v>
      </c>
      <c r="F5" s="73">
        <v>0.65501527924939718</v>
      </c>
      <c r="G5" s="73">
        <v>0.65501527924939718</v>
      </c>
      <c r="H5" s="73">
        <v>0.65501527924939718</v>
      </c>
      <c r="I5" s="73">
        <v>0.65501527924939718</v>
      </c>
      <c r="J5" s="73">
        <v>0.65501527924939718</v>
      </c>
      <c r="K5" s="73">
        <v>0.65501527924939718</v>
      </c>
      <c r="L5" s="73">
        <v>0.65501527924939718</v>
      </c>
      <c r="M5" s="73">
        <v>0.65501527924939718</v>
      </c>
      <c r="N5" s="73">
        <v>0.65501527924939718</v>
      </c>
      <c r="O5" s="73">
        <v>0.65501527924939718</v>
      </c>
      <c r="P5" s="73">
        <v>0.65501527924939718</v>
      </c>
      <c r="Q5" s="73">
        <v>0.60623445390490849</v>
      </c>
      <c r="R5" s="73">
        <v>0.60623445390490849</v>
      </c>
      <c r="S5" s="73">
        <v>0.60623445390490849</v>
      </c>
      <c r="T5" s="73">
        <v>0.60623445390490849</v>
      </c>
      <c r="U5" s="73">
        <v>0.60623445390490849</v>
      </c>
      <c r="V5" s="73">
        <v>0.60623445390490849</v>
      </c>
      <c r="W5" s="73">
        <v>0.60623445390490849</v>
      </c>
      <c r="X5" s="73">
        <v>0.60623445390490849</v>
      </c>
      <c r="Y5" s="73">
        <v>0.60623445390490849</v>
      </c>
      <c r="Z5" s="73">
        <v>0.60623445390490849</v>
      </c>
      <c r="AA5" s="73">
        <v>0.60623445390490849</v>
      </c>
      <c r="AB5" s="73">
        <v>0.60623445390490849</v>
      </c>
      <c r="AC5" s="73">
        <v>0.55736530022812991</v>
      </c>
      <c r="AD5" s="73">
        <v>0.55736530022812991</v>
      </c>
      <c r="AE5" s="73">
        <v>0.55736530022812991</v>
      </c>
      <c r="AF5" s="73">
        <v>0.55736530022812991</v>
      </c>
      <c r="AG5" s="73">
        <v>0.55736530022812991</v>
      </c>
      <c r="AH5" s="73">
        <v>0.55736530022812991</v>
      </c>
      <c r="AI5" s="73">
        <v>0.55736530022812991</v>
      </c>
      <c r="AJ5" s="73">
        <v>0.55736530022812991</v>
      </c>
      <c r="AK5" s="73">
        <v>0.55736530022812991</v>
      </c>
      <c r="AL5" s="73">
        <v>0.55736530022812991</v>
      </c>
      <c r="AM5" s="73">
        <v>0.55736530022812991</v>
      </c>
      <c r="AN5" s="73">
        <v>0.55736530022812991</v>
      </c>
      <c r="AO5" s="73">
        <v>0.5085403107174965</v>
      </c>
      <c r="AP5" s="73">
        <v>0.5085403107174965</v>
      </c>
      <c r="AQ5" s="73">
        <v>0.5085403107174965</v>
      </c>
      <c r="AR5" s="73">
        <v>0.5085403107174965</v>
      </c>
      <c r="AS5" s="73">
        <v>0.5085403107174965</v>
      </c>
      <c r="AT5" s="73">
        <v>0.5085403107174965</v>
      </c>
      <c r="AU5" s="73">
        <v>0.5085403107174965</v>
      </c>
      <c r="AV5" s="73">
        <v>0.5085403107174965</v>
      </c>
      <c r="AW5" s="73">
        <v>0.5085403107174965</v>
      </c>
      <c r="AX5" s="73">
        <v>0.5085403107174965</v>
      </c>
      <c r="AY5" s="73">
        <v>0.5085403107174965</v>
      </c>
      <c r="AZ5" s="73">
        <v>0.5085403107174965</v>
      </c>
      <c r="BA5" s="73">
        <v>0.48573395301245553</v>
      </c>
      <c r="BB5" s="73">
        <v>0.48573395301245553</v>
      </c>
      <c r="BC5" s="73">
        <v>0.48573395301245553</v>
      </c>
      <c r="BD5" s="73">
        <v>0.48573395301245553</v>
      </c>
      <c r="BE5" s="73">
        <v>0.48573395301245553</v>
      </c>
      <c r="BF5" s="73">
        <v>0.48573395301245553</v>
      </c>
      <c r="BG5" s="73">
        <v>0.48573395301245553</v>
      </c>
      <c r="BH5" s="73">
        <v>0.48573395301245553</v>
      </c>
      <c r="BI5" s="73">
        <v>0.48573395301245553</v>
      </c>
      <c r="BJ5" s="73">
        <v>0.48573395301245553</v>
      </c>
      <c r="BK5" s="73">
        <v>0.48573395301245553</v>
      </c>
      <c r="BL5" s="73">
        <v>0.48573395301245553</v>
      </c>
      <c r="BM5" s="73">
        <v>0.45902978144509837</v>
      </c>
      <c r="BN5" s="73">
        <v>0.45902978144509837</v>
      </c>
      <c r="BO5" s="73">
        <v>0.45902978144509837</v>
      </c>
      <c r="BP5" s="73">
        <v>0.45902978144509837</v>
      </c>
      <c r="BQ5" s="73">
        <v>0.45902978144509837</v>
      </c>
      <c r="BR5" s="73">
        <v>0.45902978144509837</v>
      </c>
      <c r="BS5" s="73">
        <v>0.45902978144509837</v>
      </c>
      <c r="BT5" s="73">
        <v>0.45902978144509837</v>
      </c>
      <c r="BU5" s="73">
        <v>0.45902978144509837</v>
      </c>
      <c r="BV5" s="73">
        <v>0.45902978144509837</v>
      </c>
      <c r="BW5" s="73">
        <v>0.45902978144509837</v>
      </c>
      <c r="BX5" s="73">
        <v>0.45902978144509837</v>
      </c>
      <c r="BY5" s="73">
        <v>0.42544223646131063</v>
      </c>
      <c r="BZ5" s="73">
        <v>0.42544223646131063</v>
      </c>
      <c r="CA5" s="73">
        <v>0.42544223646131063</v>
      </c>
      <c r="CB5" s="73">
        <v>0.42544223646131063</v>
      </c>
      <c r="CC5" s="73">
        <v>0.42544223646131063</v>
      </c>
      <c r="CD5" s="73">
        <v>0.42544223646131063</v>
      </c>
      <c r="CE5" s="73">
        <v>0.42544223646131063</v>
      </c>
      <c r="CF5" s="73">
        <v>0.42544223646131063</v>
      </c>
      <c r="CG5" s="73">
        <v>0.42544223646131063</v>
      </c>
      <c r="CH5" s="73">
        <v>0.42544223646131063</v>
      </c>
      <c r="CI5" s="73">
        <v>0.42544223646131063</v>
      </c>
      <c r="CJ5" s="73">
        <v>0.42544223646131063</v>
      </c>
      <c r="CK5" s="73">
        <v>0.38115643640861285</v>
      </c>
      <c r="CL5" s="73">
        <v>0.38115643640861285</v>
      </c>
      <c r="CM5" s="73">
        <v>0.38115643640861285</v>
      </c>
      <c r="CN5" s="73">
        <v>0.38115643640861285</v>
      </c>
      <c r="CO5" s="73">
        <v>0.38115643640861285</v>
      </c>
      <c r="CP5" s="73">
        <v>0.38115643640861285</v>
      </c>
      <c r="CQ5" s="73">
        <v>0.38115643640861285</v>
      </c>
      <c r="CR5" s="73">
        <v>0.38115643640861285</v>
      </c>
      <c r="CS5" s="73">
        <v>0.38115643640861285</v>
      </c>
      <c r="CT5" s="73">
        <v>0.38115643640861285</v>
      </c>
      <c r="CU5" s="73">
        <v>0.38115643640861285</v>
      </c>
      <c r="CV5" s="73">
        <v>0.38115643640861285</v>
      </c>
      <c r="CW5" s="73">
        <v>0.34209536557561526</v>
      </c>
      <c r="CX5" s="73">
        <v>0.34209536557561526</v>
      </c>
      <c r="CY5" s="73">
        <v>0.34209536557561526</v>
      </c>
      <c r="CZ5" s="73">
        <v>0.34209536557561526</v>
      </c>
      <c r="DA5" s="73">
        <v>0.34209536557561526</v>
      </c>
      <c r="DB5" s="73">
        <v>0.34209536557561526</v>
      </c>
      <c r="DC5" s="73">
        <v>0.34209536557561526</v>
      </c>
      <c r="DD5" s="73">
        <v>0.34209536557561526</v>
      </c>
      <c r="DE5" s="73">
        <v>0.34209536557561526</v>
      </c>
      <c r="DF5" s="73">
        <v>0.34209536557561526</v>
      </c>
      <c r="DG5" s="73">
        <v>0.34209536557561526</v>
      </c>
      <c r="DH5" s="73">
        <v>0.34209536557561526</v>
      </c>
      <c r="DI5" s="73">
        <v>0.30543932882787661</v>
      </c>
      <c r="DJ5" s="73">
        <v>0.30543932882787661</v>
      </c>
      <c r="DK5" s="73">
        <v>0.30543932882787661</v>
      </c>
      <c r="DL5" s="73">
        <v>0.30543932882787661</v>
      </c>
      <c r="DM5" s="73">
        <v>0.30543932882787661</v>
      </c>
      <c r="DN5" s="73">
        <v>0.30543932882787661</v>
      </c>
      <c r="DO5" s="73">
        <v>0.30543932882787661</v>
      </c>
      <c r="DP5" s="73">
        <v>0.30543932882787661</v>
      </c>
      <c r="DQ5" s="73">
        <v>0.30543932882787661</v>
      </c>
      <c r="DR5" s="73">
        <v>0.30543932882787661</v>
      </c>
      <c r="DS5" s="73">
        <v>0.30543932882787661</v>
      </c>
      <c r="DT5" s="73">
        <v>0.30543932882787661</v>
      </c>
      <c r="DU5" s="73">
        <v>0.27550080107689556</v>
      </c>
      <c r="DV5" s="73">
        <v>0.27550080107689556</v>
      </c>
      <c r="DW5" s="73">
        <v>0.27550080107689556</v>
      </c>
      <c r="DX5" s="73">
        <v>0.27550080107689556</v>
      </c>
      <c r="DY5" s="73">
        <v>0.27550080107689556</v>
      </c>
      <c r="DZ5" s="73">
        <v>0.27550080107689556</v>
      </c>
      <c r="EA5" s="73">
        <v>0.27550080107689556</v>
      </c>
      <c r="EB5" s="73">
        <v>0.27550080107689556</v>
      </c>
      <c r="EC5" s="73">
        <v>0.27550080107689556</v>
      </c>
      <c r="ED5" s="73">
        <v>0.27550080107689556</v>
      </c>
      <c r="EE5" s="73">
        <v>0.27550080107689556</v>
      </c>
      <c r="EF5" s="73">
        <v>0.27550080107689556</v>
      </c>
      <c r="EG5" s="73">
        <v>0.25236271453250847</v>
      </c>
      <c r="EH5" s="73">
        <v>0.25236271453250847</v>
      </c>
      <c r="EI5" s="73">
        <v>0.25236271453250847</v>
      </c>
      <c r="EJ5" s="73">
        <v>0.25236271453250847</v>
      </c>
      <c r="EK5" s="73">
        <v>0.25236271453250847</v>
      </c>
      <c r="EL5" s="73">
        <v>0.25236271453250847</v>
      </c>
      <c r="EM5" s="73">
        <v>0.25236271453250847</v>
      </c>
      <c r="EN5" s="73">
        <v>0.25236271453250847</v>
      </c>
      <c r="EO5" s="73">
        <v>0.25236271453250847</v>
      </c>
      <c r="EP5" s="73">
        <v>0.25236271453250847</v>
      </c>
      <c r="EQ5" s="73">
        <v>0.25236271453250847</v>
      </c>
      <c r="ER5" s="73">
        <v>0.25236271453250847</v>
      </c>
      <c r="ES5" s="73">
        <v>0.23146379765370725</v>
      </c>
      <c r="ET5" s="73">
        <v>0.23146379765370725</v>
      </c>
      <c r="EU5" s="73">
        <v>0.23146379765370725</v>
      </c>
      <c r="EV5" s="73">
        <v>0.23146379765370725</v>
      </c>
      <c r="EW5" s="73">
        <v>0.23146379765370725</v>
      </c>
      <c r="EX5" s="73">
        <v>0.23146379765370725</v>
      </c>
      <c r="EY5" s="73">
        <v>0.23146379765370725</v>
      </c>
      <c r="EZ5" s="73">
        <v>0.23146379765370725</v>
      </c>
      <c r="FA5" s="73">
        <v>0.23146379765370725</v>
      </c>
      <c r="FB5" s="73">
        <v>0.23146379765370725</v>
      </c>
      <c r="FC5" s="73">
        <v>0.23146379765370725</v>
      </c>
      <c r="FD5" s="73">
        <v>0.23146379765370725</v>
      </c>
      <c r="FE5" s="73">
        <v>0.21214059276179975</v>
      </c>
      <c r="FF5" s="73">
        <v>0.21214059276179975</v>
      </c>
      <c r="FG5" s="73">
        <v>0.21214059276179975</v>
      </c>
      <c r="FH5" s="73">
        <v>0.21214059276179975</v>
      </c>
      <c r="FI5" s="73">
        <v>0.21214059276179975</v>
      </c>
      <c r="FJ5" s="73">
        <v>0.21214059276179975</v>
      </c>
      <c r="FK5" s="73">
        <v>0.21214059276179975</v>
      </c>
      <c r="FL5" s="73">
        <v>0.21214059276179975</v>
      </c>
      <c r="FM5" s="73">
        <v>0.21214059276179975</v>
      </c>
      <c r="FN5" s="73">
        <v>0.21214059276179975</v>
      </c>
      <c r="FO5" s="73">
        <v>0.21214059276179975</v>
      </c>
      <c r="FP5" s="73">
        <v>0.21214059276179975</v>
      </c>
      <c r="FQ5" s="73">
        <v>0.19431016764694953</v>
      </c>
      <c r="FR5" s="73">
        <v>0.19431016764694953</v>
      </c>
      <c r="FS5" s="73">
        <v>0.19431016764694953</v>
      </c>
      <c r="FT5" s="73">
        <v>0.19431016764694953</v>
      </c>
      <c r="FU5" s="73">
        <v>0.19431016764694953</v>
      </c>
      <c r="FV5" s="73">
        <v>0.19431016764694953</v>
      </c>
      <c r="FW5" s="73">
        <v>0.19431016764694953</v>
      </c>
      <c r="FX5" s="73">
        <v>0.19431016764694953</v>
      </c>
      <c r="FY5" s="73">
        <v>0.19431016764694953</v>
      </c>
      <c r="FZ5" s="73">
        <v>0.19431016764694953</v>
      </c>
      <c r="GA5" s="73">
        <v>0.19431016764694953</v>
      </c>
      <c r="GB5" s="73">
        <v>0.19431016764694953</v>
      </c>
      <c r="GC5" s="73">
        <v>0.17805545451899296</v>
      </c>
      <c r="GD5" s="73">
        <v>0.17805545451899296</v>
      </c>
      <c r="GE5" s="73">
        <v>0.17805545451899296</v>
      </c>
      <c r="GF5" s="73">
        <v>0.17805545451899296</v>
      </c>
      <c r="GG5" s="73">
        <v>0.17805545451899296</v>
      </c>
      <c r="GH5" s="73">
        <v>0.17805545451899296</v>
      </c>
      <c r="GI5" s="73">
        <v>0.17805545451899296</v>
      </c>
      <c r="GJ5" s="73">
        <v>0.17805545451899296</v>
      </c>
      <c r="GK5" s="73">
        <v>0.17805545451899296</v>
      </c>
      <c r="GL5" s="73">
        <v>0.17805545451899296</v>
      </c>
      <c r="GM5" s="73">
        <v>0.17805545451899296</v>
      </c>
      <c r="GN5" s="73">
        <v>0.17805545451899296</v>
      </c>
      <c r="GO5" s="73">
        <v>0.17805545451899296</v>
      </c>
      <c r="GP5" s="73">
        <v>0.17805545451899296</v>
      </c>
      <c r="GQ5" s="73">
        <v>0.17805545451899296</v>
      </c>
      <c r="GR5" s="73">
        <v>0.17805545451899296</v>
      </c>
      <c r="GS5" s="73">
        <v>0.17805545451899296</v>
      </c>
      <c r="GT5" s="73">
        <v>0.17805545451899296</v>
      </c>
      <c r="GU5" s="73">
        <v>0.17805545451899296</v>
      </c>
      <c r="GV5" s="73">
        <v>0.17805545451899296</v>
      </c>
      <c r="GW5" s="73">
        <v>0.17805545451899296</v>
      </c>
      <c r="GX5" s="73">
        <v>0.17805545451899296</v>
      </c>
      <c r="GY5" s="73">
        <v>0.17805545451899296</v>
      </c>
      <c r="GZ5" s="73">
        <v>0.17805545451899296</v>
      </c>
      <c r="HA5" s="73">
        <v>0.17805545451899296</v>
      </c>
      <c r="HB5" s="73">
        <v>0.17805545451899296</v>
      </c>
      <c r="HC5" s="73">
        <v>0.17805545451899296</v>
      </c>
      <c r="HD5" s="73">
        <v>0.17805545451899296</v>
      </c>
      <c r="HE5" s="73">
        <v>0.17805545451899296</v>
      </c>
      <c r="HF5" s="73">
        <v>0.17805545451899296</v>
      </c>
      <c r="HG5" s="73">
        <v>0.17805545451899296</v>
      </c>
      <c r="HH5" s="73">
        <v>0.17805545451899296</v>
      </c>
      <c r="HI5" s="73">
        <v>0.17805545451899296</v>
      </c>
      <c r="HJ5" s="73">
        <v>0.17805545451899296</v>
      </c>
      <c r="HK5" s="73">
        <v>0.17805545451899296</v>
      </c>
      <c r="HL5" s="73">
        <v>0.17805545451899296</v>
      </c>
      <c r="HM5" s="73">
        <v>0.17805545451899296</v>
      </c>
      <c r="HN5" s="73">
        <v>0.17805545451899296</v>
      </c>
      <c r="HO5" s="73">
        <v>0.17805545451899296</v>
      </c>
      <c r="HP5" s="73">
        <v>0.17805545451899296</v>
      </c>
      <c r="HQ5" s="73">
        <v>0.17805545451899296</v>
      </c>
      <c r="HR5" s="73">
        <v>0.17805545451899296</v>
      </c>
      <c r="HS5" s="73">
        <v>0.17805545451899296</v>
      </c>
      <c r="HT5" s="73">
        <v>0.17805545451899296</v>
      </c>
      <c r="HU5" s="73">
        <v>0.17805545451899296</v>
      </c>
      <c r="HV5" s="73">
        <v>0.17805545451899296</v>
      </c>
      <c r="HW5" s="73">
        <v>0.17805545451899296</v>
      </c>
      <c r="HX5" s="73">
        <v>0.17805545451899296</v>
      </c>
    </row>
    <row r="6" spans="3:256" x14ac:dyDescent="0.25">
      <c r="C6" s="101" t="s">
        <v>13</v>
      </c>
      <c r="D6" s="75" t="s">
        <v>14</v>
      </c>
      <c r="E6" s="73">
        <v>5.903866575562283</v>
      </c>
      <c r="F6" s="73">
        <v>5.9345242260719395</v>
      </c>
      <c r="G6" s="73">
        <v>5.9096257524052724</v>
      </c>
      <c r="H6" s="73">
        <v>6.5772997791406187</v>
      </c>
      <c r="I6" s="73">
        <v>6.1372772464097771</v>
      </c>
      <c r="J6" s="73">
        <v>7.0671206283950614</v>
      </c>
      <c r="K6" s="73">
        <v>6.97402474633056</v>
      </c>
      <c r="L6" s="73">
        <v>6.0515450354933176</v>
      </c>
      <c r="M6" s="73">
        <v>7.0528716117283938</v>
      </c>
      <c r="N6" s="73">
        <v>6.8404418236110676</v>
      </c>
      <c r="O6" s="73">
        <v>6.0168534340719404</v>
      </c>
      <c r="P6" s="73">
        <v>5.965235963126732</v>
      </c>
      <c r="Q6" s="73">
        <v>6.085363254864566</v>
      </c>
      <c r="R6" s="73">
        <v>5.7646405611734082</v>
      </c>
      <c r="S6" s="73">
        <v>5.9107082975054741</v>
      </c>
      <c r="T6" s="73">
        <v>6.1086896928783823</v>
      </c>
      <c r="U6" s="73">
        <v>6.160930400632731</v>
      </c>
      <c r="V6" s="73">
        <v>6.2360097208149341</v>
      </c>
      <c r="W6" s="73">
        <v>7.6044434134964707</v>
      </c>
      <c r="X6" s="73">
        <v>6.2416894746203795</v>
      </c>
      <c r="Y6" s="73">
        <v>7.556475779873848</v>
      </c>
      <c r="Z6" s="73">
        <v>6.0822528269154237</v>
      </c>
      <c r="AA6" s="73">
        <v>6.3314030962475343</v>
      </c>
      <c r="AB6" s="73">
        <v>6.3125627530393675</v>
      </c>
      <c r="AC6" s="73">
        <v>6.483637136352991</v>
      </c>
      <c r="AD6" s="73">
        <v>6.5525892820183333</v>
      </c>
      <c r="AE6" s="73">
        <v>6.229809491864283</v>
      </c>
      <c r="AF6" s="73">
        <v>6.0153024769139467</v>
      </c>
      <c r="AG6" s="73">
        <v>6.2136659956389186</v>
      </c>
      <c r="AH6" s="73">
        <v>6.73624344331808</v>
      </c>
      <c r="AI6" s="73">
        <v>5.5945072708456944</v>
      </c>
      <c r="AJ6" s="73">
        <v>5.5879072708456956</v>
      </c>
      <c r="AK6" s="73">
        <v>5.5655311980130246</v>
      </c>
      <c r="AL6" s="73">
        <v>5.4079794944730661</v>
      </c>
      <c r="AM6" s="73">
        <v>5.6045144602508632</v>
      </c>
      <c r="AN6" s="73">
        <v>4.9044015249636708</v>
      </c>
      <c r="AO6" s="73">
        <v>5.3121770428187221</v>
      </c>
      <c r="AP6" s="73">
        <v>5.6161794788989194</v>
      </c>
      <c r="AQ6" s="73">
        <v>5.5172966508018604</v>
      </c>
      <c r="AR6" s="73">
        <v>5.5507255091223486</v>
      </c>
      <c r="AS6" s="73">
        <v>5.8890637185808625</v>
      </c>
      <c r="AT6" s="73">
        <v>6.7000013802314911</v>
      </c>
      <c r="AU6" s="73">
        <v>6.7944522642932377</v>
      </c>
      <c r="AV6" s="73">
        <v>5.2744767960404184</v>
      </c>
      <c r="AW6" s="73">
        <v>5.9919389048585607</v>
      </c>
      <c r="AX6" s="73">
        <v>5.3933419813343004</v>
      </c>
      <c r="AY6" s="73">
        <v>4.9879647765747048</v>
      </c>
      <c r="AZ6" s="73">
        <v>5.1754587938593613</v>
      </c>
      <c r="BA6" s="73">
        <v>4.337121229319731</v>
      </c>
      <c r="BB6" s="73">
        <v>4.5813252716060475</v>
      </c>
      <c r="BC6" s="73">
        <v>4.7872086903478284</v>
      </c>
      <c r="BD6" s="73">
        <v>5.5083770307740005</v>
      </c>
      <c r="BE6" s="73">
        <v>4.7935470435416745</v>
      </c>
      <c r="BF6" s="73">
        <v>5.5466132091856624</v>
      </c>
      <c r="BG6" s="73">
        <v>5.5610639244074411</v>
      </c>
      <c r="BH6" s="73">
        <v>5.4241405307660537</v>
      </c>
      <c r="BI6" s="73">
        <v>4.8887729149713151</v>
      </c>
      <c r="BJ6" s="73">
        <v>5.352685836389937</v>
      </c>
      <c r="BK6" s="73">
        <v>5.1992004284149962</v>
      </c>
      <c r="BL6" s="73">
        <v>4.6604189371767282</v>
      </c>
      <c r="BM6" s="73">
        <v>7.6535789196458577</v>
      </c>
      <c r="BN6" s="73">
        <v>7.6675455600004554</v>
      </c>
      <c r="BO6" s="73">
        <v>7.7799092809891697</v>
      </c>
      <c r="BP6" s="73">
        <v>5.4699263662879725</v>
      </c>
      <c r="BQ6" s="73">
        <v>5.7075693219144945</v>
      </c>
      <c r="BR6" s="73">
        <v>5.9633488571610904</v>
      </c>
      <c r="BS6" s="73">
        <v>5.9794289178549818</v>
      </c>
      <c r="BT6" s="73">
        <v>5.9701889178549843</v>
      </c>
      <c r="BU6" s="73">
        <v>5.9233087357733076</v>
      </c>
      <c r="BV6" s="73">
        <v>5.3159275053078927</v>
      </c>
      <c r="BW6" s="73">
        <v>6.8724416009907623</v>
      </c>
      <c r="BX6" s="73">
        <v>6.1887472116576365</v>
      </c>
      <c r="BY6" s="73">
        <v>4.887462560808812</v>
      </c>
      <c r="BZ6" s="73">
        <v>6.4129706459642231</v>
      </c>
      <c r="CA6" s="73">
        <v>6.5763371327306892</v>
      </c>
      <c r="CB6" s="73">
        <v>5.414203481282664</v>
      </c>
      <c r="CC6" s="73">
        <v>6.2484162073806582</v>
      </c>
      <c r="CD6" s="73">
        <v>6.3965416213346531</v>
      </c>
      <c r="CE6" s="73">
        <v>6.4125262049304439</v>
      </c>
      <c r="CF6" s="73">
        <v>6.2965408726356342</v>
      </c>
      <c r="CG6" s="73">
        <v>5.348126153678491</v>
      </c>
      <c r="CH6" s="73">
        <v>5.2625243717308736</v>
      </c>
      <c r="CI6" s="73">
        <v>6.9589555540180248</v>
      </c>
      <c r="CJ6" s="73">
        <v>6.0859374331020053</v>
      </c>
      <c r="CK6" s="73">
        <v>5.9537218396398908</v>
      </c>
      <c r="CL6" s="73">
        <v>5.4643812511585628</v>
      </c>
      <c r="CM6" s="73">
        <v>5.7974750455980502</v>
      </c>
      <c r="CN6" s="73">
        <v>5.4297508084761796</v>
      </c>
      <c r="CO6" s="73">
        <v>5.3666991909338213</v>
      </c>
      <c r="CP6" s="73">
        <v>6.569358318354328</v>
      </c>
      <c r="CQ6" s="73">
        <v>6.6405868153504155</v>
      </c>
      <c r="CR6" s="73">
        <v>7.0556247438832767</v>
      </c>
      <c r="CS6" s="73">
        <v>5.6046979936388821</v>
      </c>
      <c r="CT6" s="73">
        <v>5.2198194932227615</v>
      </c>
      <c r="CU6" s="73">
        <v>7.2361708278900556</v>
      </c>
      <c r="CV6" s="73">
        <v>5.9832871275082349</v>
      </c>
      <c r="CW6" s="73">
        <v>4.6646204869247363</v>
      </c>
      <c r="CX6" s="73">
        <v>5.1627939249089376</v>
      </c>
      <c r="CY6" s="73">
        <v>3.9218672205871372</v>
      </c>
      <c r="CZ6" s="73">
        <v>5.3768673425980573</v>
      </c>
      <c r="DA6" s="73">
        <v>5.9487945925914563</v>
      </c>
      <c r="DB6" s="73">
        <v>7.3068782204310789</v>
      </c>
      <c r="DC6" s="73">
        <v>7.7233865805309838</v>
      </c>
      <c r="DD6" s="73">
        <v>8.5738344022191129</v>
      </c>
      <c r="DE6" s="73">
        <v>5.8330523379802912</v>
      </c>
      <c r="DF6" s="73">
        <v>5.1718898854949504</v>
      </c>
      <c r="DG6" s="73">
        <v>6.1658462719667479</v>
      </c>
      <c r="DH6" s="73">
        <v>4.9362019335256697</v>
      </c>
      <c r="DI6" s="73">
        <v>3.4119339506172834</v>
      </c>
      <c r="DJ6" s="73">
        <v>4.1010365708409804</v>
      </c>
      <c r="DK6" s="73">
        <v>4.7480296331866487</v>
      </c>
      <c r="DL6" s="73">
        <v>5.2662750989488085</v>
      </c>
      <c r="DM6" s="73">
        <v>7.7826535088139135</v>
      </c>
      <c r="DN6" s="73">
        <v>7.5281951887232657</v>
      </c>
      <c r="DO6" s="73">
        <v>7.0553330699235994</v>
      </c>
      <c r="DP6" s="73">
        <v>7.3973131698052379</v>
      </c>
      <c r="DQ6" s="73">
        <v>7.4503220177922289</v>
      </c>
      <c r="DR6" s="73">
        <v>5.1215552436818816</v>
      </c>
      <c r="DS6" s="73">
        <v>5.4876887839911106</v>
      </c>
      <c r="DT6" s="73">
        <v>4.7264026562796806</v>
      </c>
      <c r="DU6" s="73">
        <v>3.4119339506172839</v>
      </c>
      <c r="DV6" s="73">
        <v>3.5396453035310542</v>
      </c>
      <c r="DW6" s="73">
        <v>3.8199350938774552</v>
      </c>
      <c r="DX6" s="73">
        <v>5.6791115100737271</v>
      </c>
      <c r="DY6" s="73">
        <v>8.027408522968507</v>
      </c>
      <c r="DZ6" s="73">
        <v>6.7963360621900666</v>
      </c>
      <c r="EA6" s="73">
        <v>7.9851022372273084</v>
      </c>
      <c r="EB6" s="73">
        <v>7.4675897009039636</v>
      </c>
      <c r="EC6" s="73">
        <v>7.8491261806945678</v>
      </c>
      <c r="ED6" s="73">
        <v>5.3086118617817943</v>
      </c>
      <c r="EE6" s="73">
        <v>4.3380033263244986</v>
      </c>
      <c r="EF6" s="73">
        <v>3.7672244848090886</v>
      </c>
      <c r="EG6" s="73">
        <v>3.4119339506172843</v>
      </c>
      <c r="EH6" s="73">
        <v>3.4469377716964282</v>
      </c>
      <c r="EI6" s="73">
        <v>3.7168856971892805</v>
      </c>
      <c r="EJ6" s="73">
        <v>5.7322655800555511</v>
      </c>
      <c r="EK6" s="73">
        <v>7.356929742072146</v>
      </c>
      <c r="EL6" s="73">
        <v>8.3315748100199407</v>
      </c>
      <c r="EM6" s="73">
        <v>8.478901004536155</v>
      </c>
      <c r="EN6" s="73">
        <v>7.4570180200551706</v>
      </c>
      <c r="EO6" s="73">
        <v>5.7399462164950377</v>
      </c>
      <c r="EP6" s="73">
        <v>5.5359542905766501</v>
      </c>
      <c r="EQ6" s="73">
        <v>4.0363169668336427</v>
      </c>
      <c r="ER6" s="73">
        <v>3.7309195665387445</v>
      </c>
      <c r="ES6" s="73">
        <v>3.4119339506172839</v>
      </c>
      <c r="ET6" s="73">
        <v>3.4119339506172839</v>
      </c>
      <c r="EU6" s="73">
        <v>3.6805029671677727</v>
      </c>
      <c r="EV6" s="73">
        <v>5.8237246776540816</v>
      </c>
      <c r="EW6" s="73">
        <v>7.2606565357750572</v>
      </c>
      <c r="EX6" s="73">
        <v>7.4394138489052732</v>
      </c>
      <c r="EY6" s="73">
        <v>7.4658160449287783</v>
      </c>
      <c r="EZ6" s="73">
        <v>6.8881430132758945</v>
      </c>
      <c r="FA6" s="73">
        <v>7.3110672051793113</v>
      </c>
      <c r="FB6" s="73">
        <v>5.6477370357902235</v>
      </c>
      <c r="FC6" s="73">
        <v>3.9884978420265416</v>
      </c>
      <c r="FD6" s="73">
        <v>3.6917039092881478</v>
      </c>
      <c r="FE6" s="73">
        <v>3.4119339506172834</v>
      </c>
      <c r="FF6" s="73">
        <v>3.4119339506172834</v>
      </c>
      <c r="FG6" s="73">
        <v>3.6441202371462622</v>
      </c>
      <c r="FH6" s="73">
        <v>5.9361807278479564</v>
      </c>
      <c r="FI6" s="73">
        <v>6.207932630350264</v>
      </c>
      <c r="FJ6" s="73">
        <v>7.4276974597929302</v>
      </c>
      <c r="FK6" s="73">
        <v>7.4540579499989867</v>
      </c>
      <c r="FL6" s="73">
        <v>7.0522347785559711</v>
      </c>
      <c r="FM6" s="73">
        <v>7.1609020256597207</v>
      </c>
      <c r="FN6" s="73">
        <v>5.7675405212808109</v>
      </c>
      <c r="FO6" s="73">
        <v>3.954200301508743</v>
      </c>
      <c r="FP6" s="73">
        <v>3.653943621527675</v>
      </c>
      <c r="FQ6" s="73">
        <v>3.4119339506172839</v>
      </c>
      <c r="FR6" s="73">
        <v>3.4119339506172834</v>
      </c>
      <c r="FS6" s="73">
        <v>3.6077375071247553</v>
      </c>
      <c r="FT6" s="73">
        <v>5.9490711751190544</v>
      </c>
      <c r="FU6" s="73">
        <v>7.0697407298250905</v>
      </c>
      <c r="FV6" s="73">
        <v>7.413356442841974</v>
      </c>
      <c r="FW6" s="73">
        <v>6.9959614597012711</v>
      </c>
      <c r="FX6" s="73">
        <v>5.9328725230060106</v>
      </c>
      <c r="FY6" s="73">
        <v>7.1455310054320647</v>
      </c>
      <c r="FZ6" s="73">
        <v>5.7530887416495835</v>
      </c>
      <c r="GA6" s="73">
        <v>3.9201304545099154</v>
      </c>
      <c r="GB6" s="73">
        <v>3.6161833337672062</v>
      </c>
      <c r="GC6" s="73">
        <v>3.4119339506172848</v>
      </c>
      <c r="GD6" s="73">
        <v>3.4119339506172839</v>
      </c>
      <c r="GE6" s="73">
        <v>3.571354777103247</v>
      </c>
      <c r="GF6" s="73">
        <v>5.9274892364199969</v>
      </c>
      <c r="GG6" s="73">
        <v>7.0141176334042372</v>
      </c>
      <c r="GH6" s="73">
        <v>7.4016992961591663</v>
      </c>
      <c r="GI6" s="73">
        <v>7.2748346163637194</v>
      </c>
      <c r="GJ6" s="73">
        <v>7.3485801037519707</v>
      </c>
      <c r="GK6" s="73">
        <v>7.1277577352652566</v>
      </c>
      <c r="GL6" s="73">
        <v>5.2739984420466381</v>
      </c>
      <c r="GM6" s="73">
        <v>3.8860606075110864</v>
      </c>
      <c r="GN6" s="73">
        <v>3.578423046006737</v>
      </c>
      <c r="GO6" s="73">
        <v>3.4119339506172839</v>
      </c>
      <c r="GP6" s="73">
        <v>3.4119339506172839</v>
      </c>
      <c r="GQ6" s="73">
        <v>3.5713547771032488</v>
      </c>
      <c r="GR6" s="73">
        <v>5.927489236419996</v>
      </c>
      <c r="GS6" s="73">
        <v>7.0450640323981029</v>
      </c>
      <c r="GT6" s="73">
        <v>7.2967020381703591</v>
      </c>
      <c r="GU6" s="73">
        <v>7.4389712533852492</v>
      </c>
      <c r="GV6" s="73">
        <v>7.3270650953984271</v>
      </c>
      <c r="GW6" s="73">
        <v>6.8977777195647789</v>
      </c>
      <c r="GX6" s="73">
        <v>5.4431831002038873</v>
      </c>
      <c r="GY6" s="73">
        <v>3.8860606075110855</v>
      </c>
      <c r="GZ6" s="73">
        <v>3.5784230460067334</v>
      </c>
      <c r="HA6" s="73">
        <v>3.4119339506172839</v>
      </c>
      <c r="HB6" s="73">
        <v>3.4119339506172839</v>
      </c>
      <c r="HC6" s="73">
        <v>3.5713547771030836</v>
      </c>
      <c r="HD6" s="73">
        <v>5.9274892364199951</v>
      </c>
      <c r="HE6" s="73">
        <v>7.0450640323981037</v>
      </c>
      <c r="HF6" s="73">
        <v>7.4016992961591681</v>
      </c>
      <c r="HG6" s="73">
        <v>6.7406066408554182</v>
      </c>
      <c r="HH6" s="73">
        <v>7.2748346163637212</v>
      </c>
      <c r="HI6" s="73">
        <v>7.1277577352652575</v>
      </c>
      <c r="HJ6" s="73">
        <v>5.7844047552452604</v>
      </c>
      <c r="HK6" s="73">
        <v>3.8860606075110864</v>
      </c>
      <c r="HL6" s="73">
        <v>3.5784230460067352</v>
      </c>
      <c r="HM6" s="73">
        <v>3.4119339506172848</v>
      </c>
      <c r="HN6" s="73">
        <v>3.4119339506172839</v>
      </c>
      <c r="HO6" s="73">
        <v>3.5713547771032488</v>
      </c>
      <c r="HP6" s="73">
        <v>5.9051850691400229</v>
      </c>
      <c r="HQ6" s="73">
        <v>6.9500252652506642</v>
      </c>
      <c r="HR6" s="73">
        <v>7.2557463091045067</v>
      </c>
      <c r="HS6" s="73">
        <v>7.274834616363723</v>
      </c>
      <c r="HT6" s="73">
        <v>6.2946887904775242</v>
      </c>
      <c r="HU6" s="73">
        <v>6.4634002716795678</v>
      </c>
      <c r="HV6" s="73">
        <v>4.7269950466259161</v>
      </c>
      <c r="HW6" s="73">
        <v>3.4119339506172839</v>
      </c>
      <c r="HX6" s="73">
        <v>3.4119339506172848</v>
      </c>
    </row>
    <row r="7" spans="3:256" x14ac:dyDescent="0.25">
      <c r="C7" s="101" t="s">
        <v>13</v>
      </c>
      <c r="D7" s="75" t="s">
        <v>18</v>
      </c>
      <c r="E7" s="73">
        <v>0</v>
      </c>
      <c r="F7" s="73">
        <v>0</v>
      </c>
      <c r="G7" s="73">
        <v>0</v>
      </c>
      <c r="H7" s="73">
        <v>0</v>
      </c>
      <c r="I7" s="73">
        <v>0</v>
      </c>
      <c r="J7" s="73">
        <v>0</v>
      </c>
      <c r="K7" s="73">
        <v>0</v>
      </c>
      <c r="L7" s="73">
        <v>0</v>
      </c>
      <c r="M7" s="73">
        <v>0</v>
      </c>
      <c r="N7" s="73">
        <v>0</v>
      </c>
      <c r="O7" s="73">
        <v>0</v>
      </c>
      <c r="P7" s="73">
        <v>0</v>
      </c>
      <c r="Q7" s="73">
        <v>0</v>
      </c>
      <c r="R7" s="73">
        <v>0</v>
      </c>
      <c r="S7" s="73">
        <v>0</v>
      </c>
      <c r="T7" s="73">
        <v>0</v>
      </c>
      <c r="U7" s="73">
        <v>0</v>
      </c>
      <c r="V7" s="73">
        <v>0</v>
      </c>
      <c r="W7" s="73">
        <v>0</v>
      </c>
      <c r="X7" s="73">
        <v>0</v>
      </c>
      <c r="Y7" s="73">
        <v>0</v>
      </c>
      <c r="Z7" s="73">
        <v>0</v>
      </c>
      <c r="AA7" s="73">
        <v>0</v>
      </c>
      <c r="AB7" s="73">
        <v>0</v>
      </c>
      <c r="AC7" s="73">
        <v>0</v>
      </c>
      <c r="AD7" s="73">
        <v>0</v>
      </c>
      <c r="AE7" s="73">
        <v>0</v>
      </c>
      <c r="AF7" s="73">
        <v>0</v>
      </c>
      <c r="AG7" s="73">
        <v>0</v>
      </c>
      <c r="AH7" s="73">
        <v>0</v>
      </c>
      <c r="AI7" s="73">
        <v>0</v>
      </c>
      <c r="AJ7" s="73">
        <v>0</v>
      </c>
      <c r="AK7" s="73">
        <v>0</v>
      </c>
      <c r="AL7" s="73">
        <v>0</v>
      </c>
      <c r="AM7" s="73">
        <v>0</v>
      </c>
      <c r="AN7" s="73">
        <v>0</v>
      </c>
      <c r="AO7" s="73">
        <v>0</v>
      </c>
      <c r="AP7" s="73">
        <v>0</v>
      </c>
      <c r="AQ7" s="73">
        <v>0</v>
      </c>
      <c r="AR7" s="73">
        <v>0</v>
      </c>
      <c r="AS7" s="73">
        <v>0</v>
      </c>
      <c r="AT7" s="73">
        <v>0</v>
      </c>
      <c r="AU7" s="73">
        <v>0</v>
      </c>
      <c r="AV7" s="73">
        <v>0</v>
      </c>
      <c r="AW7" s="73">
        <v>0</v>
      </c>
      <c r="AX7" s="73">
        <v>0</v>
      </c>
      <c r="AY7" s="73">
        <v>0</v>
      </c>
      <c r="AZ7" s="73">
        <v>0</v>
      </c>
      <c r="BA7" s="73">
        <v>0</v>
      </c>
      <c r="BB7" s="73">
        <v>0</v>
      </c>
      <c r="BC7" s="73">
        <v>0</v>
      </c>
      <c r="BD7" s="73">
        <v>0</v>
      </c>
      <c r="BE7" s="73">
        <v>0</v>
      </c>
      <c r="BF7" s="73">
        <v>0</v>
      </c>
      <c r="BG7" s="73">
        <v>0</v>
      </c>
      <c r="BH7" s="73">
        <v>0</v>
      </c>
      <c r="BI7" s="73">
        <v>0</v>
      </c>
      <c r="BJ7" s="73">
        <v>0</v>
      </c>
      <c r="BK7" s="73">
        <v>0</v>
      </c>
      <c r="BL7" s="73">
        <v>0</v>
      </c>
      <c r="BM7" s="73">
        <v>0</v>
      </c>
      <c r="BN7" s="73">
        <v>0</v>
      </c>
      <c r="BO7" s="73">
        <v>0</v>
      </c>
      <c r="BP7" s="73">
        <v>0</v>
      </c>
      <c r="BQ7" s="73">
        <v>0</v>
      </c>
      <c r="BR7" s="73">
        <v>0</v>
      </c>
      <c r="BS7" s="73">
        <v>0</v>
      </c>
      <c r="BT7" s="73">
        <v>0</v>
      </c>
      <c r="BU7" s="73">
        <v>0</v>
      </c>
      <c r="BV7" s="73">
        <v>0</v>
      </c>
      <c r="BW7" s="73">
        <v>0</v>
      </c>
      <c r="BX7" s="73">
        <v>0</v>
      </c>
      <c r="BY7" s="73">
        <v>0</v>
      </c>
      <c r="BZ7" s="73">
        <v>0</v>
      </c>
      <c r="CA7" s="73">
        <v>0</v>
      </c>
      <c r="CB7" s="73">
        <v>0</v>
      </c>
      <c r="CC7" s="73">
        <v>0</v>
      </c>
      <c r="CD7" s="73">
        <v>0</v>
      </c>
      <c r="CE7" s="73">
        <v>0</v>
      </c>
      <c r="CF7" s="73">
        <v>0</v>
      </c>
      <c r="CG7" s="73">
        <v>0</v>
      </c>
      <c r="CH7" s="73">
        <v>0</v>
      </c>
      <c r="CI7" s="73">
        <v>0</v>
      </c>
      <c r="CJ7" s="73">
        <v>0</v>
      </c>
      <c r="CK7" s="73">
        <v>0</v>
      </c>
      <c r="CL7" s="73">
        <v>0</v>
      </c>
      <c r="CM7" s="73">
        <v>0</v>
      </c>
      <c r="CN7" s="73">
        <v>0</v>
      </c>
      <c r="CO7" s="73">
        <v>0</v>
      </c>
      <c r="CP7" s="73">
        <v>0</v>
      </c>
      <c r="CQ7" s="73">
        <v>0</v>
      </c>
      <c r="CR7" s="73">
        <v>0</v>
      </c>
      <c r="CS7" s="73">
        <v>0</v>
      </c>
      <c r="CT7" s="73">
        <v>0</v>
      </c>
      <c r="CU7" s="73">
        <v>0</v>
      </c>
      <c r="CV7" s="73">
        <v>0</v>
      </c>
      <c r="CW7" s="73">
        <v>0</v>
      </c>
      <c r="CX7" s="73">
        <v>0</v>
      </c>
      <c r="CY7" s="73">
        <v>0</v>
      </c>
      <c r="CZ7" s="73">
        <v>0</v>
      </c>
      <c r="DA7" s="73">
        <v>0</v>
      </c>
      <c r="DB7" s="73">
        <v>0</v>
      </c>
      <c r="DC7" s="73">
        <v>0</v>
      </c>
      <c r="DD7" s="73">
        <v>0</v>
      </c>
      <c r="DE7" s="73">
        <v>0</v>
      </c>
      <c r="DF7" s="73">
        <v>0</v>
      </c>
      <c r="DG7" s="73">
        <v>0</v>
      </c>
      <c r="DH7" s="73">
        <v>0</v>
      </c>
      <c r="DI7" s="73">
        <v>0</v>
      </c>
      <c r="DJ7" s="73">
        <v>0</v>
      </c>
      <c r="DK7" s="73">
        <v>0</v>
      </c>
      <c r="DL7" s="73">
        <v>0</v>
      </c>
      <c r="DM7" s="73">
        <v>0</v>
      </c>
      <c r="DN7" s="73">
        <v>0</v>
      </c>
      <c r="DO7" s="73">
        <v>0</v>
      </c>
      <c r="DP7" s="73">
        <v>0</v>
      </c>
      <c r="DQ7" s="73">
        <v>0</v>
      </c>
      <c r="DR7" s="73">
        <v>0</v>
      </c>
      <c r="DS7" s="73">
        <v>0</v>
      </c>
      <c r="DT7" s="73">
        <v>0</v>
      </c>
      <c r="DU7" s="73">
        <v>0</v>
      </c>
      <c r="DV7" s="73">
        <v>0</v>
      </c>
      <c r="DW7" s="73">
        <v>0</v>
      </c>
      <c r="DX7" s="73">
        <v>0</v>
      </c>
      <c r="DY7" s="73">
        <v>0</v>
      </c>
      <c r="DZ7" s="73">
        <v>0</v>
      </c>
      <c r="EA7" s="73">
        <v>0</v>
      </c>
      <c r="EB7" s="73">
        <v>0</v>
      </c>
      <c r="EC7" s="73">
        <v>0</v>
      </c>
      <c r="ED7" s="73">
        <v>0</v>
      </c>
      <c r="EE7" s="73">
        <v>0</v>
      </c>
      <c r="EF7" s="73">
        <v>0</v>
      </c>
      <c r="EG7" s="73">
        <v>0</v>
      </c>
      <c r="EH7" s="73">
        <v>0</v>
      </c>
      <c r="EI7" s="73">
        <v>0</v>
      </c>
      <c r="EJ7" s="73">
        <v>0</v>
      </c>
      <c r="EK7" s="73">
        <v>0</v>
      </c>
      <c r="EL7" s="73">
        <v>0</v>
      </c>
      <c r="EM7" s="73">
        <v>0</v>
      </c>
      <c r="EN7" s="73">
        <v>0</v>
      </c>
      <c r="EO7" s="73">
        <v>0</v>
      </c>
      <c r="EP7" s="73">
        <v>0</v>
      </c>
      <c r="EQ7" s="73">
        <v>0</v>
      </c>
      <c r="ER7" s="73">
        <v>0</v>
      </c>
      <c r="ES7" s="73">
        <v>0</v>
      </c>
      <c r="ET7" s="73">
        <v>0</v>
      </c>
      <c r="EU7" s="73">
        <v>0</v>
      </c>
      <c r="EV7" s="73">
        <v>0</v>
      </c>
      <c r="EW7" s="73">
        <v>0</v>
      </c>
      <c r="EX7" s="73">
        <v>0</v>
      </c>
      <c r="EY7" s="73">
        <v>0</v>
      </c>
      <c r="EZ7" s="73">
        <v>0</v>
      </c>
      <c r="FA7" s="73">
        <v>0</v>
      </c>
      <c r="FB7" s="73">
        <v>0</v>
      </c>
      <c r="FC7" s="73">
        <v>0</v>
      </c>
      <c r="FD7" s="73">
        <v>0</v>
      </c>
      <c r="FE7" s="73">
        <v>0</v>
      </c>
      <c r="FF7" s="73">
        <v>0</v>
      </c>
      <c r="FG7" s="73">
        <v>0</v>
      </c>
      <c r="FH7" s="73">
        <v>0</v>
      </c>
      <c r="FI7" s="73">
        <v>0</v>
      </c>
      <c r="FJ7" s="73">
        <v>0</v>
      </c>
      <c r="FK7" s="73">
        <v>0</v>
      </c>
      <c r="FL7" s="73">
        <v>0</v>
      </c>
      <c r="FM7" s="73">
        <v>0</v>
      </c>
      <c r="FN7" s="73">
        <v>0</v>
      </c>
      <c r="FO7" s="73">
        <v>0</v>
      </c>
      <c r="FP7" s="73">
        <v>0</v>
      </c>
      <c r="FQ7" s="73">
        <v>0</v>
      </c>
      <c r="FR7" s="73">
        <v>0</v>
      </c>
      <c r="FS7" s="73">
        <v>0</v>
      </c>
      <c r="FT7" s="73">
        <v>0</v>
      </c>
      <c r="FU7" s="73">
        <v>0</v>
      </c>
      <c r="FV7" s="73">
        <v>0</v>
      </c>
      <c r="FW7" s="73">
        <v>0</v>
      </c>
      <c r="FX7" s="73">
        <v>0</v>
      </c>
      <c r="FY7" s="73">
        <v>0</v>
      </c>
      <c r="FZ7" s="73">
        <v>0</v>
      </c>
      <c r="GA7" s="73">
        <v>0</v>
      </c>
      <c r="GB7" s="73">
        <v>0</v>
      </c>
      <c r="GC7" s="73">
        <v>0</v>
      </c>
      <c r="GD7" s="73">
        <v>0</v>
      </c>
      <c r="GE7" s="73">
        <v>0</v>
      </c>
      <c r="GF7" s="73">
        <v>0</v>
      </c>
      <c r="GG7" s="73">
        <v>0</v>
      </c>
      <c r="GH7" s="73">
        <v>0</v>
      </c>
      <c r="GI7" s="73">
        <v>0</v>
      </c>
      <c r="GJ7" s="73">
        <v>0</v>
      </c>
      <c r="GK7" s="73">
        <v>0</v>
      </c>
      <c r="GL7" s="73">
        <v>0</v>
      </c>
      <c r="GM7" s="73">
        <v>0</v>
      </c>
      <c r="GN7" s="73">
        <v>0</v>
      </c>
      <c r="GO7" s="73">
        <v>0</v>
      </c>
      <c r="GP7" s="73">
        <v>0</v>
      </c>
      <c r="GQ7" s="73">
        <v>0</v>
      </c>
      <c r="GR7" s="73">
        <v>0</v>
      </c>
      <c r="GS7" s="73">
        <v>0</v>
      </c>
      <c r="GT7" s="73">
        <v>0</v>
      </c>
      <c r="GU7" s="73">
        <v>0</v>
      </c>
      <c r="GV7" s="73">
        <v>0</v>
      </c>
      <c r="GW7" s="73">
        <v>0</v>
      </c>
      <c r="GX7" s="73">
        <v>0</v>
      </c>
      <c r="GY7" s="73">
        <v>0</v>
      </c>
      <c r="GZ7" s="73">
        <v>0</v>
      </c>
      <c r="HA7" s="73">
        <v>0</v>
      </c>
      <c r="HB7" s="73">
        <v>0</v>
      </c>
      <c r="HC7" s="73">
        <v>0</v>
      </c>
      <c r="HD7" s="73">
        <v>0</v>
      </c>
      <c r="HE7" s="73">
        <v>0</v>
      </c>
      <c r="HF7" s="73">
        <v>0</v>
      </c>
      <c r="HG7" s="73">
        <v>0</v>
      </c>
      <c r="HH7" s="73">
        <v>0</v>
      </c>
      <c r="HI7" s="73">
        <v>0</v>
      </c>
      <c r="HJ7" s="73">
        <v>0</v>
      </c>
      <c r="HK7" s="73">
        <v>0</v>
      </c>
      <c r="HL7" s="73">
        <v>0</v>
      </c>
      <c r="HM7" s="73">
        <v>0</v>
      </c>
      <c r="HN7" s="73">
        <v>0</v>
      </c>
      <c r="HO7" s="73">
        <v>0</v>
      </c>
      <c r="HP7" s="73">
        <v>0</v>
      </c>
      <c r="HQ7" s="73">
        <v>0</v>
      </c>
      <c r="HR7" s="73">
        <v>0</v>
      </c>
      <c r="HS7" s="73">
        <v>0</v>
      </c>
      <c r="HT7" s="73">
        <v>0</v>
      </c>
      <c r="HU7" s="73">
        <v>0</v>
      </c>
      <c r="HV7" s="73">
        <v>0</v>
      </c>
      <c r="HW7" s="73">
        <v>0</v>
      </c>
      <c r="HX7" s="73">
        <v>0</v>
      </c>
    </row>
    <row r="8" spans="3:256" x14ac:dyDescent="0.25">
      <c r="C8" s="101" t="s">
        <v>13</v>
      </c>
      <c r="D8" s="75" t="s">
        <v>15</v>
      </c>
      <c r="E8" s="73">
        <v>4.0010524651883221</v>
      </c>
      <c r="F8" s="73">
        <v>3.0768619106786632</v>
      </c>
      <c r="G8" s="73">
        <v>2.1269972163453303</v>
      </c>
      <c r="H8" s="73">
        <v>0</v>
      </c>
      <c r="I8" s="73">
        <v>0</v>
      </c>
      <c r="J8" s="73">
        <v>0</v>
      </c>
      <c r="K8" s="73">
        <v>0</v>
      </c>
      <c r="L8" s="73">
        <v>0</v>
      </c>
      <c r="M8" s="73">
        <v>0</v>
      </c>
      <c r="N8" s="73">
        <v>0</v>
      </c>
      <c r="O8" s="73">
        <v>1.6136182146786631</v>
      </c>
      <c r="P8" s="73">
        <v>3.0461501736238699</v>
      </c>
      <c r="Q8" s="73">
        <v>3.7583349399715624</v>
      </c>
      <c r="R8" s="73">
        <v>3.1948325633846331</v>
      </c>
      <c r="S8" s="73">
        <v>2.0841556594765098</v>
      </c>
      <c r="T8" s="73">
        <v>0</v>
      </c>
      <c r="U8" s="73">
        <v>0</v>
      </c>
      <c r="V8" s="73">
        <v>0</v>
      </c>
      <c r="W8" s="73">
        <v>0</v>
      </c>
      <c r="X8" s="73">
        <v>0</v>
      </c>
      <c r="Y8" s="73">
        <v>0</v>
      </c>
      <c r="Z8" s="73">
        <v>0</v>
      </c>
      <c r="AA8" s="73">
        <v>1.2615403742443698</v>
      </c>
      <c r="AB8" s="73">
        <v>2.6469103715186755</v>
      </c>
      <c r="AC8" s="73">
        <v>3.2989285409009517</v>
      </c>
      <c r="AD8" s="73">
        <v>2.3550591586794338</v>
      </c>
      <c r="AE8" s="73">
        <v>1.7233837816812763</v>
      </c>
      <c r="AF8" s="73">
        <v>0</v>
      </c>
      <c r="AG8" s="73">
        <v>0</v>
      </c>
      <c r="AH8" s="73">
        <v>0</v>
      </c>
      <c r="AI8" s="73">
        <v>0</v>
      </c>
      <c r="AJ8" s="73">
        <v>0</v>
      </c>
      <c r="AK8" s="73">
        <v>0</v>
      </c>
      <c r="AL8" s="73">
        <v>0</v>
      </c>
      <c r="AM8" s="73">
        <v>1.9509891603146325</v>
      </c>
      <c r="AN8" s="73">
        <v>4.0032469157340955</v>
      </c>
      <c r="AO8" s="73">
        <v>4.4092119526868938</v>
      </c>
      <c r="AP8" s="73">
        <v>3.2396001137724326</v>
      </c>
      <c r="AQ8" s="73">
        <v>2.3941817751412051</v>
      </c>
      <c r="AR8" s="73">
        <v>0</v>
      </c>
      <c r="AS8" s="73">
        <v>0</v>
      </c>
      <c r="AT8" s="73">
        <v>0</v>
      </c>
      <c r="AU8" s="73">
        <v>0</v>
      </c>
      <c r="AV8" s="73">
        <v>0</v>
      </c>
      <c r="AW8" s="73">
        <v>0</v>
      </c>
      <c r="AX8" s="73">
        <v>0</v>
      </c>
      <c r="AY8" s="73">
        <v>2.5300548298982415</v>
      </c>
      <c r="AZ8" s="73">
        <v>3.6803207988119908</v>
      </c>
      <c r="BA8" s="73">
        <v>5.2970724526319595</v>
      </c>
      <c r="BB8" s="73">
        <v>4.1965668412332917</v>
      </c>
      <c r="BC8" s="73">
        <v>3.0565362561871297</v>
      </c>
      <c r="BD8" s="73">
        <v>0</v>
      </c>
      <c r="BE8" s="73">
        <v>0</v>
      </c>
      <c r="BF8" s="73">
        <v>0</v>
      </c>
      <c r="BG8" s="73">
        <v>0</v>
      </c>
      <c r="BH8" s="73">
        <v>0</v>
      </c>
      <c r="BI8" s="73">
        <v>0</v>
      </c>
      <c r="BJ8" s="73">
        <v>0</v>
      </c>
      <c r="BK8" s="73">
        <v>2.2553165321598003</v>
      </c>
      <c r="BL8" s="73">
        <v>4.1174731756626111</v>
      </c>
      <c r="BM8" s="73">
        <v>1.8973172626142301</v>
      </c>
      <c r="BN8" s="73">
        <v>1.0363568868691502</v>
      </c>
      <c r="BO8" s="73">
        <v>0</v>
      </c>
      <c r="BP8" s="73">
        <v>0</v>
      </c>
      <c r="BQ8" s="73">
        <v>0</v>
      </c>
      <c r="BR8" s="73">
        <v>0</v>
      </c>
      <c r="BS8" s="73">
        <v>0</v>
      </c>
      <c r="BT8" s="73">
        <v>0</v>
      </c>
      <c r="BU8" s="73">
        <v>0</v>
      </c>
      <c r="BV8" s="73">
        <v>0</v>
      </c>
      <c r="BW8" s="73">
        <v>0.52247052754820622</v>
      </c>
      <c r="BX8" s="73">
        <v>2.5151552352120117</v>
      </c>
      <c r="BY8" s="73">
        <v>4.5462373235963289</v>
      </c>
      <c r="BZ8" s="73">
        <v>2.1864941359060639</v>
      </c>
      <c r="CA8" s="73">
        <v>1.1130529918288676</v>
      </c>
      <c r="CB8" s="73">
        <v>0</v>
      </c>
      <c r="CC8" s="73">
        <v>0</v>
      </c>
      <c r="CD8" s="73">
        <v>0</v>
      </c>
      <c r="CE8" s="73">
        <v>0</v>
      </c>
      <c r="CF8" s="73">
        <v>0</v>
      </c>
      <c r="CG8" s="73">
        <v>0</v>
      </c>
      <c r="CH8" s="73">
        <v>0</v>
      </c>
      <c r="CI8" s="73">
        <v>0.35123679666203422</v>
      </c>
      <c r="CJ8" s="73">
        <v>2.5135273487682808</v>
      </c>
      <c r="CK8" s="73">
        <v>3.3734800019792122</v>
      </c>
      <c r="CL8" s="73">
        <v>3.0413441207812717</v>
      </c>
      <c r="CM8" s="73">
        <v>1.8120941776007644</v>
      </c>
      <c r="CN8" s="73">
        <v>0</v>
      </c>
      <c r="CO8" s="73">
        <v>0</v>
      </c>
      <c r="CP8" s="73">
        <v>0</v>
      </c>
      <c r="CQ8" s="73">
        <v>0</v>
      </c>
      <c r="CR8" s="73">
        <v>0</v>
      </c>
      <c r="CS8" s="73">
        <v>0</v>
      </c>
      <c r="CT8" s="73">
        <v>0</v>
      </c>
      <c r="CU8" s="73">
        <v>0</v>
      </c>
      <c r="CV8" s="73">
        <v>2.5224382444316005</v>
      </c>
      <c r="CW8" s="73">
        <v>4.5508585826886323</v>
      </c>
      <c r="CX8" s="73">
        <v>3.2439673078807481</v>
      </c>
      <c r="CY8" s="73">
        <v>3.6026563720312561</v>
      </c>
      <c r="CZ8" s="73">
        <v>0</v>
      </c>
      <c r="DA8" s="73">
        <v>0</v>
      </c>
      <c r="DB8" s="73">
        <v>0</v>
      </c>
      <c r="DC8" s="73">
        <v>0</v>
      </c>
      <c r="DD8" s="73">
        <v>0</v>
      </c>
      <c r="DE8" s="73">
        <v>0</v>
      </c>
      <c r="DF8" s="73">
        <v>0</v>
      </c>
      <c r="DG8" s="73">
        <v>0.99107830391360796</v>
      </c>
      <c r="DH8" s="73">
        <v>3.470559299264016</v>
      </c>
      <c r="DI8" s="73">
        <v>5.6894173129050891</v>
      </c>
      <c r="DJ8" s="73">
        <v>4.2043554887132926</v>
      </c>
      <c r="DK8" s="73">
        <v>2.6890432947660647</v>
      </c>
      <c r="DL8" s="73">
        <v>0</v>
      </c>
      <c r="DM8" s="73">
        <v>0</v>
      </c>
      <c r="DN8" s="73">
        <v>0</v>
      </c>
      <c r="DO8" s="73">
        <v>0</v>
      </c>
      <c r="DP8" s="73">
        <v>0</v>
      </c>
      <c r="DQ8" s="73">
        <v>0</v>
      </c>
      <c r="DR8" s="73">
        <v>0</v>
      </c>
      <c r="DS8" s="73">
        <v>1.5875845057942843</v>
      </c>
      <c r="DT8" s="73">
        <v>3.5789894032745924</v>
      </c>
      <c r="DU8" s="73">
        <v>5.5685719978173358</v>
      </c>
      <c r="DV8" s="73">
        <v>4.6576600737910532</v>
      </c>
      <c r="DW8" s="73">
        <v>3.5229696604128016</v>
      </c>
      <c r="DX8" s="73">
        <v>0</v>
      </c>
      <c r="DY8" s="73">
        <v>0</v>
      </c>
      <c r="DZ8" s="73">
        <v>0</v>
      </c>
      <c r="EA8" s="73">
        <v>0</v>
      </c>
      <c r="EB8" s="73">
        <v>0</v>
      </c>
      <c r="EC8" s="73">
        <v>0</v>
      </c>
      <c r="ED8" s="73">
        <v>0</v>
      </c>
      <c r="EE8" s="73">
        <v>2.6489011683691803</v>
      </c>
      <c r="EF8" s="73">
        <v>4.4300808925130184</v>
      </c>
      <c r="EG8" s="73">
        <v>5.4409262415229902</v>
      </c>
      <c r="EH8" s="73">
        <v>4.6354804821869164</v>
      </c>
      <c r="EI8" s="73">
        <v>3.5250504422319375</v>
      </c>
      <c r="EJ8" s="73">
        <v>0</v>
      </c>
      <c r="EK8" s="73">
        <v>0</v>
      </c>
      <c r="EL8" s="73">
        <v>0</v>
      </c>
      <c r="EM8" s="73">
        <v>0</v>
      </c>
      <c r="EN8" s="73">
        <v>0</v>
      </c>
      <c r="EO8" s="73">
        <v>0</v>
      </c>
      <c r="EP8" s="73">
        <v>0</v>
      </c>
      <c r="EQ8" s="73">
        <v>2.8554182915617234</v>
      </c>
      <c r="ER8" s="73">
        <v>4.3514986873446002</v>
      </c>
      <c r="ES8" s="73">
        <v>5.3110413155630569</v>
      </c>
      <c r="ET8" s="73">
        <v>4.5533580101617135</v>
      </c>
      <c r="EU8" s="73">
        <v>3.4582253877188434</v>
      </c>
      <c r="EV8" s="73">
        <v>0</v>
      </c>
      <c r="EW8" s="73">
        <v>0</v>
      </c>
      <c r="EX8" s="73">
        <v>0</v>
      </c>
      <c r="EY8" s="73">
        <v>0</v>
      </c>
      <c r="EZ8" s="73">
        <v>0</v>
      </c>
      <c r="FA8" s="73">
        <v>0</v>
      </c>
      <c r="FB8" s="73">
        <v>0</v>
      </c>
      <c r="FC8" s="73">
        <v>2.8058290104049268</v>
      </c>
      <c r="FD8" s="73">
        <v>4.2735880514908491</v>
      </c>
      <c r="FE8" s="73">
        <v>5.1795806776162294</v>
      </c>
      <c r="FF8" s="73">
        <v>4.4346560050704733</v>
      </c>
      <c r="FG8" s="73">
        <v>3.3898246212189074</v>
      </c>
      <c r="FH8" s="73">
        <v>0</v>
      </c>
      <c r="FI8" s="73">
        <v>0</v>
      </c>
      <c r="FJ8" s="73">
        <v>0</v>
      </c>
      <c r="FK8" s="73">
        <v>0</v>
      </c>
      <c r="FL8" s="73">
        <v>0</v>
      </c>
      <c r="FM8" s="73">
        <v>0</v>
      </c>
      <c r="FN8" s="73">
        <v>0</v>
      </c>
      <c r="FO8" s="73">
        <v>2.7411424329719338</v>
      </c>
      <c r="FP8" s="73">
        <v>4.1926463341600817</v>
      </c>
      <c r="FQ8" s="73">
        <v>5.0466272598923476</v>
      </c>
      <c r="FR8" s="73">
        <v>4.3144612202021744</v>
      </c>
      <c r="FS8" s="73">
        <v>3.3199310749417879</v>
      </c>
      <c r="FT8" s="73">
        <v>0</v>
      </c>
      <c r="FU8" s="73">
        <v>0</v>
      </c>
      <c r="FV8" s="73">
        <v>0</v>
      </c>
      <c r="FW8" s="73">
        <v>0</v>
      </c>
      <c r="FX8" s="73">
        <v>0</v>
      </c>
      <c r="FY8" s="73">
        <v>0</v>
      </c>
      <c r="FZ8" s="73">
        <v>0</v>
      </c>
      <c r="GA8" s="73">
        <v>2.6747353822429139</v>
      </c>
      <c r="GB8" s="73">
        <v>4.110211837052252</v>
      </c>
      <c r="GC8" s="73">
        <v>4.9120981301815636</v>
      </c>
      <c r="GD8" s="73">
        <v>4.1926907233469759</v>
      </c>
      <c r="GE8" s="73">
        <v>3.2484618166778292</v>
      </c>
      <c r="GF8" s="73">
        <v>0</v>
      </c>
      <c r="GG8" s="73">
        <v>0</v>
      </c>
      <c r="GH8" s="73">
        <v>0</v>
      </c>
      <c r="GI8" s="73">
        <v>0</v>
      </c>
      <c r="GJ8" s="73">
        <v>0</v>
      </c>
      <c r="GK8" s="73">
        <v>0</v>
      </c>
      <c r="GL8" s="73">
        <v>0</v>
      </c>
      <c r="GM8" s="73">
        <v>2.6067526195269961</v>
      </c>
      <c r="GN8" s="73">
        <v>4.0262016279575237</v>
      </c>
      <c r="GO8" s="73">
        <v>4.9120981301815636</v>
      </c>
      <c r="GP8" s="73">
        <v>4.1926907233469768</v>
      </c>
      <c r="GQ8" s="73">
        <v>3.2484618166778274</v>
      </c>
      <c r="GR8" s="73">
        <v>0</v>
      </c>
      <c r="GS8" s="73">
        <v>0</v>
      </c>
      <c r="GT8" s="73">
        <v>0</v>
      </c>
      <c r="GU8" s="73">
        <v>0</v>
      </c>
      <c r="GV8" s="73">
        <v>0</v>
      </c>
      <c r="GW8" s="73">
        <v>0</v>
      </c>
      <c r="GX8" s="73">
        <v>0</v>
      </c>
      <c r="GY8" s="73">
        <v>2.606752619526997</v>
      </c>
      <c r="GZ8" s="73">
        <v>4.0262016279575272</v>
      </c>
      <c r="HA8" s="73">
        <v>4.9120981301815636</v>
      </c>
      <c r="HB8" s="73">
        <v>4.1926907233469777</v>
      </c>
      <c r="HC8" s="73">
        <v>3.2484618166779926</v>
      </c>
      <c r="HD8" s="73">
        <v>0</v>
      </c>
      <c r="HE8" s="73">
        <v>0</v>
      </c>
      <c r="HF8" s="73">
        <v>0</v>
      </c>
      <c r="HG8" s="73">
        <v>0</v>
      </c>
      <c r="HH8" s="73">
        <v>0</v>
      </c>
      <c r="HI8" s="73">
        <v>0</v>
      </c>
      <c r="HJ8" s="73">
        <v>0</v>
      </c>
      <c r="HK8" s="73">
        <v>2.6067526195269952</v>
      </c>
      <c r="HL8" s="73">
        <v>4.0262016279575255</v>
      </c>
      <c r="HM8" s="73">
        <v>4.9120981301815636</v>
      </c>
      <c r="HN8" s="73">
        <v>4.1926907233469768</v>
      </c>
      <c r="HO8" s="73">
        <v>3.2484618166778274</v>
      </c>
      <c r="HP8" s="73">
        <v>0</v>
      </c>
      <c r="HQ8" s="73">
        <v>0</v>
      </c>
      <c r="HR8" s="73">
        <v>0</v>
      </c>
      <c r="HS8" s="73">
        <v>0</v>
      </c>
      <c r="HT8" s="73">
        <v>0</v>
      </c>
      <c r="HU8" s="73">
        <v>0</v>
      </c>
      <c r="HV8" s="73">
        <v>0</v>
      </c>
      <c r="HW8" s="73">
        <v>3.0808792764207977</v>
      </c>
      <c r="HX8" s="73">
        <v>4.1926907233469759</v>
      </c>
    </row>
    <row r="9" spans="3:256" x14ac:dyDescent="0.25">
      <c r="C9" s="101" t="s">
        <v>13</v>
      </c>
      <c r="D9" s="75" t="s">
        <v>17</v>
      </c>
      <c r="E9" s="73">
        <v>10.559934320000002</v>
      </c>
      <c r="F9" s="73">
        <v>9.6664014159999994</v>
      </c>
      <c r="G9" s="73">
        <v>8.6916382480000003</v>
      </c>
      <c r="H9" s="73">
        <v>6.254730328</v>
      </c>
      <c r="I9" s="73">
        <v>5.1987368960000007</v>
      </c>
      <c r="J9" s="73">
        <v>4.1427434639999996</v>
      </c>
      <c r="K9" s="73">
        <v>4.2239737279999998</v>
      </c>
      <c r="L9" s="73">
        <v>3.8178224080000001</v>
      </c>
      <c r="M9" s="73">
        <v>4.5488947840000007</v>
      </c>
      <c r="N9" s="73">
        <v>6.0922698000000004</v>
      </c>
      <c r="O9" s="73">
        <v>8.2854869279999992</v>
      </c>
      <c r="P9" s="73">
        <v>9.6664014159999994</v>
      </c>
      <c r="Q9" s="73">
        <v>10.449932648741038</v>
      </c>
      <c r="R9" s="73">
        <v>9.5657075784629502</v>
      </c>
      <c r="S9" s="73">
        <v>8.6010984108868538</v>
      </c>
      <c r="T9" s="73">
        <v>6.1895754919466146</v>
      </c>
      <c r="U9" s="73">
        <v>5.1445822270725117</v>
      </c>
      <c r="V9" s="73">
        <v>4.099588962198407</v>
      </c>
      <c r="W9" s="73">
        <v>4.1799730594964153</v>
      </c>
      <c r="X9" s="73">
        <v>3.7780525730063754</v>
      </c>
      <c r="Y9" s="73">
        <v>4.5015094486884477</v>
      </c>
      <c r="Z9" s="73">
        <v>6.0288072973505988</v>
      </c>
      <c r="AA9" s="73">
        <v>8.1991779243968139</v>
      </c>
      <c r="AB9" s="73">
        <v>9.5657075784629502</v>
      </c>
      <c r="AC9" s="73">
        <v>10.339930977482075</v>
      </c>
      <c r="AD9" s="73">
        <v>9.4650137409258974</v>
      </c>
      <c r="AE9" s="73">
        <v>8.5105585737737073</v>
      </c>
      <c r="AF9" s="73">
        <v>6.1244206558932284</v>
      </c>
      <c r="AG9" s="73">
        <v>5.0904275581450209</v>
      </c>
      <c r="AH9" s="73">
        <v>4.0564344603968134</v>
      </c>
      <c r="AI9" s="73">
        <v>4.135972390992829</v>
      </c>
      <c r="AJ9" s="73">
        <v>3.7382827380127499</v>
      </c>
      <c r="AK9" s="73">
        <v>4.4541241133768938</v>
      </c>
      <c r="AL9" s="73">
        <v>5.9653447947011964</v>
      </c>
      <c r="AM9" s="73">
        <v>8.1128689207936269</v>
      </c>
      <c r="AN9" s="73">
        <v>9.4650137409258974</v>
      </c>
      <c r="AO9" s="73">
        <v>10.229929306223111</v>
      </c>
      <c r="AP9" s="73">
        <v>9.3643199033888482</v>
      </c>
      <c r="AQ9" s="73">
        <v>8.4200187366605608</v>
      </c>
      <c r="AR9" s="73">
        <v>6.059265819839843</v>
      </c>
      <c r="AS9" s="73">
        <v>5.0362728892175319</v>
      </c>
      <c r="AT9" s="73">
        <v>4.0132799585952208</v>
      </c>
      <c r="AU9" s="73">
        <v>4.0919717224892445</v>
      </c>
      <c r="AV9" s="73">
        <v>3.6985129030191248</v>
      </c>
      <c r="AW9" s="73">
        <v>4.4067387780653409</v>
      </c>
      <c r="AX9" s="73">
        <v>5.9018822920517948</v>
      </c>
      <c r="AY9" s="73">
        <v>8.0265599171904416</v>
      </c>
      <c r="AZ9" s="73">
        <v>9.3643199033888482</v>
      </c>
      <c r="BA9" s="73">
        <v>10.119927634964148</v>
      </c>
      <c r="BB9" s="73">
        <v>9.2636260658517955</v>
      </c>
      <c r="BC9" s="73">
        <v>8.3294788995474143</v>
      </c>
      <c r="BD9" s="73">
        <v>5.9941109837864568</v>
      </c>
      <c r="BE9" s="73">
        <v>4.982118220290042</v>
      </c>
      <c r="BF9" s="73">
        <v>3.9701254567936268</v>
      </c>
      <c r="BG9" s="73">
        <v>4.047971053985659</v>
      </c>
      <c r="BH9" s="73">
        <v>3.6587430680254993</v>
      </c>
      <c r="BI9" s="73">
        <v>4.359353442753787</v>
      </c>
      <c r="BJ9" s="73">
        <v>5.8384197894023924</v>
      </c>
      <c r="BK9" s="73">
        <v>7.9402509135872537</v>
      </c>
      <c r="BL9" s="73">
        <v>9.2636260658517955</v>
      </c>
      <c r="BM9" s="73">
        <v>10.009925963705186</v>
      </c>
      <c r="BN9" s="73">
        <v>9.1629322283147463</v>
      </c>
      <c r="BO9" s="73">
        <v>8.2389390624342678</v>
      </c>
      <c r="BP9" s="73">
        <v>5.9289561477330714</v>
      </c>
      <c r="BQ9" s="73">
        <v>4.927963551362553</v>
      </c>
      <c r="BR9" s="73">
        <v>3.9269709549920337</v>
      </c>
      <c r="BS9" s="73">
        <v>4.0039703854820736</v>
      </c>
      <c r="BT9" s="73">
        <v>3.6189732330318747</v>
      </c>
      <c r="BU9" s="73">
        <v>4.311968107442234</v>
      </c>
      <c r="BV9" s="73">
        <v>5.7749572867529908</v>
      </c>
      <c r="BW9" s="73">
        <v>7.8539419099840675</v>
      </c>
      <c r="BX9" s="73">
        <v>9.1629322283147463</v>
      </c>
      <c r="BY9" s="73">
        <v>9.8591421208664514</v>
      </c>
      <c r="BZ9" s="73">
        <v>9.0249070183315965</v>
      </c>
      <c r="CA9" s="73">
        <v>8.1148323610208486</v>
      </c>
      <c r="CB9" s="73">
        <v>5.8396457177439745</v>
      </c>
      <c r="CC9" s="73">
        <v>4.85373150565733</v>
      </c>
      <c r="CD9" s="73">
        <v>3.8678172935706843</v>
      </c>
      <c r="CE9" s="73">
        <v>3.9436568483465804</v>
      </c>
      <c r="CF9" s="73">
        <v>3.5644590744671016</v>
      </c>
      <c r="CG9" s="73">
        <v>4.2470150674501639</v>
      </c>
      <c r="CH9" s="73">
        <v>5.6879666081921831</v>
      </c>
      <c r="CI9" s="73">
        <v>7.7356345871413685</v>
      </c>
      <c r="CJ9" s="73">
        <v>9.0249070183315965</v>
      </c>
      <c r="CK9" s="73">
        <v>9.7083582780277169</v>
      </c>
      <c r="CL9" s="73">
        <v>8.8868818083484484</v>
      </c>
      <c r="CM9" s="73">
        <v>7.9907256596074285</v>
      </c>
      <c r="CN9" s="73">
        <v>5.7503352877548783</v>
      </c>
      <c r="CO9" s="73">
        <v>4.779499459952107</v>
      </c>
      <c r="CP9" s="73">
        <v>3.8086636321493348</v>
      </c>
      <c r="CQ9" s="73">
        <v>3.8833433112110867</v>
      </c>
      <c r="CR9" s="73">
        <v>3.5099449159023286</v>
      </c>
      <c r="CS9" s="73">
        <v>4.1820620274580937</v>
      </c>
      <c r="CT9" s="73">
        <v>5.6009759296313755</v>
      </c>
      <c r="CU9" s="73">
        <v>7.6173272642986696</v>
      </c>
      <c r="CV9" s="73">
        <v>8.8868818083484484</v>
      </c>
      <c r="CW9" s="73">
        <v>9.5575744351889842</v>
      </c>
      <c r="CX9" s="73">
        <v>8.7488565983653004</v>
      </c>
      <c r="CY9" s="73">
        <v>7.8666189581940094</v>
      </c>
      <c r="CZ9" s="73">
        <v>5.6610248577657822</v>
      </c>
      <c r="DA9" s="73">
        <v>4.705267414246884</v>
      </c>
      <c r="DB9" s="73">
        <v>3.7495099707279853</v>
      </c>
      <c r="DC9" s="73">
        <v>3.823029774075593</v>
      </c>
      <c r="DD9" s="73">
        <v>3.455430757337556</v>
      </c>
      <c r="DE9" s="73">
        <v>4.1171089874660236</v>
      </c>
      <c r="DF9" s="73">
        <v>5.5139852510705669</v>
      </c>
      <c r="DG9" s="73">
        <v>7.4990199414559706</v>
      </c>
      <c r="DH9" s="73">
        <v>8.7488565983653004</v>
      </c>
      <c r="DI9" s="73">
        <v>9.4067905923502497</v>
      </c>
      <c r="DJ9" s="73">
        <v>8.6108313883821506</v>
      </c>
      <c r="DK9" s="73">
        <v>7.7425122567805893</v>
      </c>
      <c r="DL9" s="73">
        <v>5.5717144277766861</v>
      </c>
      <c r="DM9" s="73">
        <v>4.631035368541661</v>
      </c>
      <c r="DN9" s="73">
        <v>3.6903563093066358</v>
      </c>
      <c r="DO9" s="73">
        <v>3.7627162369400997</v>
      </c>
      <c r="DP9" s="73">
        <v>3.400916598772783</v>
      </c>
      <c r="DQ9" s="73">
        <v>4.0521559474739535</v>
      </c>
      <c r="DR9" s="73">
        <v>5.4269945725097593</v>
      </c>
      <c r="DS9" s="73">
        <v>7.3807126186132725</v>
      </c>
      <c r="DT9" s="73">
        <v>8.6108313883821506</v>
      </c>
      <c r="DU9" s="73">
        <v>9.2560067495115153</v>
      </c>
      <c r="DV9" s="73">
        <v>8.4728061783990025</v>
      </c>
      <c r="DW9" s="73">
        <v>7.6184055553671701</v>
      </c>
      <c r="DX9" s="73">
        <v>5.48240399778759</v>
      </c>
      <c r="DY9" s="73">
        <v>4.5568033228364389</v>
      </c>
      <c r="DZ9" s="73">
        <v>3.6312026478852868</v>
      </c>
      <c r="EA9" s="73">
        <v>3.7024026998046065</v>
      </c>
      <c r="EB9" s="73">
        <v>3.3464024402080099</v>
      </c>
      <c r="EC9" s="73">
        <v>3.9872029074818833</v>
      </c>
      <c r="ED9" s="73">
        <v>5.3400038939489507</v>
      </c>
      <c r="EE9" s="73">
        <v>7.2624052957705736</v>
      </c>
      <c r="EF9" s="73">
        <v>8.4728061783990025</v>
      </c>
      <c r="EG9" s="73">
        <v>9.1052229066727826</v>
      </c>
      <c r="EH9" s="73">
        <v>8.3347809684158527</v>
      </c>
      <c r="EI9" s="73">
        <v>7.4942988539537509</v>
      </c>
      <c r="EJ9" s="73">
        <v>5.3930935677984939</v>
      </c>
      <c r="EK9" s="73">
        <v>4.4825712771312158</v>
      </c>
      <c r="EL9" s="73">
        <v>3.5720489864639369</v>
      </c>
      <c r="EM9" s="73">
        <v>3.6420891626691123</v>
      </c>
      <c r="EN9" s="73">
        <v>3.291888281643236</v>
      </c>
      <c r="EO9" s="73">
        <v>3.9222498674898136</v>
      </c>
      <c r="EP9" s="73">
        <v>5.253013215388143</v>
      </c>
      <c r="EQ9" s="73">
        <v>7.1440979729278746</v>
      </c>
      <c r="ER9" s="73">
        <v>8.3347809684158527</v>
      </c>
      <c r="ES9" s="73">
        <v>8.9544390638340481</v>
      </c>
      <c r="ET9" s="73">
        <v>8.1967557584327047</v>
      </c>
      <c r="EU9" s="73">
        <v>7.3701921525403318</v>
      </c>
      <c r="EV9" s="73">
        <v>5.3037831378093978</v>
      </c>
      <c r="EW9" s="73">
        <v>4.4083392314259928</v>
      </c>
      <c r="EX9" s="73">
        <v>3.5128953250425878</v>
      </c>
      <c r="EY9" s="73">
        <v>3.5817756255336191</v>
      </c>
      <c r="EZ9" s="73">
        <v>3.2373741230784634</v>
      </c>
      <c r="FA9" s="73">
        <v>3.8572968274977435</v>
      </c>
      <c r="FB9" s="73">
        <v>5.1660225368273354</v>
      </c>
      <c r="FC9" s="73">
        <v>7.0257906500851757</v>
      </c>
      <c r="FD9" s="73">
        <v>8.1967557584327047</v>
      </c>
      <c r="FE9" s="73">
        <v>8.8036552209953136</v>
      </c>
      <c r="FF9" s="73">
        <v>8.0587305484495566</v>
      </c>
      <c r="FG9" s="73">
        <v>7.2460854511269117</v>
      </c>
      <c r="FH9" s="73">
        <v>5.2144727078203008</v>
      </c>
      <c r="FI9" s="73">
        <v>4.3341071857207698</v>
      </c>
      <c r="FJ9" s="73">
        <v>3.4537416636212379</v>
      </c>
      <c r="FK9" s="73">
        <v>3.5214620883981249</v>
      </c>
      <c r="FL9" s="73">
        <v>3.1828599645136899</v>
      </c>
      <c r="FM9" s="73">
        <v>3.7923437875056738</v>
      </c>
      <c r="FN9" s="73">
        <v>5.0790318582665268</v>
      </c>
      <c r="FO9" s="73">
        <v>6.9074833272424767</v>
      </c>
      <c r="FP9" s="73">
        <v>8.0587305484495566</v>
      </c>
      <c r="FQ9" s="73">
        <v>8.6528713781565809</v>
      </c>
      <c r="FR9" s="73">
        <v>7.9207053384664068</v>
      </c>
      <c r="FS9" s="73">
        <v>7.1219787497134925</v>
      </c>
      <c r="FT9" s="73">
        <v>5.1251622778312047</v>
      </c>
      <c r="FU9" s="73">
        <v>4.2598751400155468</v>
      </c>
      <c r="FV9" s="73">
        <v>3.3945880021998889</v>
      </c>
      <c r="FW9" s="73">
        <v>3.4611485512626317</v>
      </c>
      <c r="FX9" s="73">
        <v>3.1283458059489173</v>
      </c>
      <c r="FY9" s="73">
        <v>3.7273907475136037</v>
      </c>
      <c r="FZ9" s="73">
        <v>4.9920411797057191</v>
      </c>
      <c r="GA9" s="73">
        <v>6.7891760043997778</v>
      </c>
      <c r="GB9" s="73">
        <v>7.9207053384664077</v>
      </c>
      <c r="GC9" s="73">
        <v>8.5020875353178411</v>
      </c>
      <c r="GD9" s="73">
        <v>7.7826801284832534</v>
      </c>
      <c r="GE9" s="73">
        <v>6.9978720483000689</v>
      </c>
      <c r="GF9" s="73">
        <v>5.035851847842105</v>
      </c>
      <c r="GG9" s="73">
        <v>4.1856430943103211</v>
      </c>
      <c r="GH9" s="73">
        <v>3.3354343407785372</v>
      </c>
      <c r="GI9" s="73">
        <v>3.4008350141271366</v>
      </c>
      <c r="GJ9" s="73">
        <v>3.0738316473841429</v>
      </c>
      <c r="GK9" s="73">
        <v>3.6624377075215313</v>
      </c>
      <c r="GL9" s="73">
        <v>4.9050505011449079</v>
      </c>
      <c r="GM9" s="73">
        <v>6.6708686815570744</v>
      </c>
      <c r="GN9" s="73">
        <v>7.7826801284832534</v>
      </c>
      <c r="GO9" s="73">
        <v>8.5020875353178411</v>
      </c>
      <c r="GP9" s="73">
        <v>7.7826801284832534</v>
      </c>
      <c r="GQ9" s="73">
        <v>6.9978720483000689</v>
      </c>
      <c r="GR9" s="73">
        <v>5.035851847842105</v>
      </c>
      <c r="GS9" s="73">
        <v>4.1856430943103211</v>
      </c>
      <c r="GT9" s="73">
        <v>3.3354343407785372</v>
      </c>
      <c r="GU9" s="73">
        <v>3.4008350141271366</v>
      </c>
      <c r="GV9" s="73">
        <v>3.0738316473841429</v>
      </c>
      <c r="GW9" s="73">
        <v>3.6624377075215313</v>
      </c>
      <c r="GX9" s="73">
        <v>4.9050505011449079</v>
      </c>
      <c r="GY9" s="73">
        <v>6.6708686815570744</v>
      </c>
      <c r="GZ9" s="73">
        <v>7.7826801284832534</v>
      </c>
      <c r="HA9" s="73">
        <v>8.5020875353178411</v>
      </c>
      <c r="HB9" s="73">
        <v>7.7826801284832534</v>
      </c>
      <c r="HC9" s="73">
        <v>6.9978720483000689</v>
      </c>
      <c r="HD9" s="73">
        <v>5.035851847842105</v>
      </c>
      <c r="HE9" s="73">
        <v>4.1856430943103211</v>
      </c>
      <c r="HF9" s="73">
        <v>3.3354343407785372</v>
      </c>
      <c r="HG9" s="73">
        <v>3.4008350141271362</v>
      </c>
      <c r="HH9" s="73">
        <v>3.0738316473841429</v>
      </c>
      <c r="HI9" s="73">
        <v>3.6624377075215313</v>
      </c>
      <c r="HJ9" s="73">
        <v>4.9050505011449079</v>
      </c>
      <c r="HK9" s="73">
        <v>6.6708686815570744</v>
      </c>
      <c r="HL9" s="73">
        <v>7.7826801284832534</v>
      </c>
      <c r="HM9" s="73">
        <v>8.5020875353178411</v>
      </c>
      <c r="HN9" s="73">
        <v>7.7826801284832534</v>
      </c>
      <c r="HO9" s="73">
        <v>6.9978720483000689</v>
      </c>
      <c r="HP9" s="73">
        <v>5.035851847842105</v>
      </c>
      <c r="HQ9" s="73">
        <v>4.1856430943103211</v>
      </c>
      <c r="HR9" s="73">
        <v>3.3354343407785372</v>
      </c>
      <c r="HS9" s="73">
        <v>3.4008350141271357</v>
      </c>
      <c r="HT9" s="73">
        <v>3.0738316473841425</v>
      </c>
      <c r="HU9" s="73">
        <v>3.6624377075215313</v>
      </c>
      <c r="HV9" s="73">
        <v>4.9050505011449079</v>
      </c>
      <c r="HW9" s="73">
        <v>6.6708686815570744</v>
      </c>
      <c r="HX9" s="73">
        <v>7.7826801284832534</v>
      </c>
    </row>
    <row r="10" spans="3:256" x14ac:dyDescent="0.25">
      <c r="C10" s="101" t="s">
        <v>13</v>
      </c>
      <c r="D10" s="75" t="s">
        <v>16</v>
      </c>
      <c r="E10" s="73">
        <v>0</v>
      </c>
      <c r="F10" s="73">
        <v>0</v>
      </c>
      <c r="G10" s="73">
        <v>0</v>
      </c>
      <c r="H10" s="73">
        <v>-0.97758473039001625</v>
      </c>
      <c r="I10" s="73">
        <v>-1.5935556296591731</v>
      </c>
      <c r="J10" s="73">
        <v>-3.5793924436444593</v>
      </c>
      <c r="K10" s="73">
        <v>-3.4050662975799568</v>
      </c>
      <c r="L10" s="73">
        <v>-2.888737906742715</v>
      </c>
      <c r="M10" s="73">
        <v>-3.1589921069777924</v>
      </c>
      <c r="N10" s="73">
        <v>-1.4031873028604647</v>
      </c>
      <c r="O10" s="73">
        <v>0</v>
      </c>
      <c r="P10" s="73">
        <v>0</v>
      </c>
      <c r="Q10" s="73">
        <v>0</v>
      </c>
      <c r="R10" s="73">
        <v>0</v>
      </c>
      <c r="S10" s="73">
        <v>0</v>
      </c>
      <c r="T10" s="73">
        <v>-0.52534865483667659</v>
      </c>
      <c r="U10" s="73">
        <v>-1.6225826274651283</v>
      </c>
      <c r="V10" s="73">
        <v>-2.7426552125214343</v>
      </c>
      <c r="W10" s="73">
        <v>-4.0307048079049625</v>
      </c>
      <c r="X10" s="73">
        <v>-3.069871355518913</v>
      </c>
      <c r="Y10" s="73">
        <v>-3.6612007850903092</v>
      </c>
      <c r="Z10" s="73">
        <v>-0.65967998346973378</v>
      </c>
      <c r="AA10" s="73">
        <v>0</v>
      </c>
      <c r="AB10" s="73">
        <v>0</v>
      </c>
      <c r="AC10" s="73">
        <v>0</v>
      </c>
      <c r="AD10" s="73">
        <v>0</v>
      </c>
      <c r="AE10" s="73">
        <v>0</v>
      </c>
      <c r="AF10" s="73">
        <v>-0.44824712124885036</v>
      </c>
      <c r="AG10" s="73">
        <v>-1.680603737722028</v>
      </c>
      <c r="AH10" s="73">
        <v>-3.2371742831493977</v>
      </c>
      <c r="AI10" s="73">
        <v>-2.0159001800809966</v>
      </c>
      <c r="AJ10" s="73">
        <v>-2.4069898330610759</v>
      </c>
      <c r="AK10" s="73">
        <v>-1.6687723848642619</v>
      </c>
      <c r="AL10" s="73">
        <v>0</v>
      </c>
      <c r="AM10" s="73">
        <v>0</v>
      </c>
      <c r="AN10" s="73">
        <v>0</v>
      </c>
      <c r="AO10" s="73">
        <v>0</v>
      </c>
      <c r="AP10" s="73">
        <v>0</v>
      </c>
      <c r="AQ10" s="73">
        <v>0</v>
      </c>
      <c r="AR10" s="73">
        <v>0</v>
      </c>
      <c r="AS10" s="73">
        <v>-1.3613311400808268</v>
      </c>
      <c r="AT10" s="73">
        <v>-3.1952617323537655</v>
      </c>
      <c r="AU10" s="73">
        <v>-3.2110208525214885</v>
      </c>
      <c r="AV10" s="73">
        <v>-2.0845042037387889</v>
      </c>
      <c r="AW10" s="73">
        <v>-2.0937404375107151</v>
      </c>
      <c r="AX10" s="73">
        <v>0</v>
      </c>
      <c r="AY10" s="73">
        <v>0</v>
      </c>
      <c r="AZ10" s="73">
        <v>0</v>
      </c>
      <c r="BA10" s="73">
        <v>0</v>
      </c>
      <c r="BB10" s="73">
        <v>0</v>
      </c>
      <c r="BC10" s="73">
        <v>0</v>
      </c>
      <c r="BD10" s="73">
        <v>0</v>
      </c>
      <c r="BE10" s="73">
        <v>-0.2971627762640896</v>
      </c>
      <c r="BF10" s="73">
        <v>-2.0622217054044918</v>
      </c>
      <c r="BG10" s="73">
        <v>-1.9988268234342392</v>
      </c>
      <c r="BH10" s="73">
        <v>-2.2511314157530116</v>
      </c>
      <c r="BI10" s="73">
        <v>-1.0151534252299834</v>
      </c>
      <c r="BJ10" s="73">
        <v>0</v>
      </c>
      <c r="BK10" s="73">
        <v>0</v>
      </c>
      <c r="BL10" s="73">
        <v>0</v>
      </c>
      <c r="BM10" s="73">
        <v>0</v>
      </c>
      <c r="BN10" s="73">
        <v>0</v>
      </c>
      <c r="BO10" s="73">
        <v>0</v>
      </c>
      <c r="BP10" s="73">
        <v>0</v>
      </c>
      <c r="BQ10" s="73">
        <v>-1.2386355519970413</v>
      </c>
      <c r="BR10" s="73">
        <v>-2.4954076836141548</v>
      </c>
      <c r="BS10" s="73">
        <v>-2.4344883138180071</v>
      </c>
      <c r="BT10" s="73">
        <v>-2.8102454662682068</v>
      </c>
      <c r="BU10" s="73">
        <v>-2.0703704097761717</v>
      </c>
      <c r="BV10" s="73">
        <v>0</v>
      </c>
      <c r="BW10" s="73">
        <v>0</v>
      </c>
      <c r="BX10" s="73">
        <v>0</v>
      </c>
      <c r="BY10" s="73">
        <v>0</v>
      </c>
      <c r="BZ10" s="73">
        <v>0</v>
      </c>
      <c r="CA10" s="73">
        <v>0</v>
      </c>
      <c r="CB10" s="73">
        <v>0</v>
      </c>
      <c r="CC10" s="73">
        <v>-1.8201269381846368</v>
      </c>
      <c r="CD10" s="73">
        <v>-2.9541665642252775</v>
      </c>
      <c r="CE10" s="73">
        <v>-2.8943115930451739</v>
      </c>
      <c r="CF10" s="73">
        <v>-3.157524034629843</v>
      </c>
      <c r="CG10" s="73">
        <v>-1.5265533226896366</v>
      </c>
      <c r="CH10" s="73">
        <v>0</v>
      </c>
      <c r="CI10" s="73">
        <v>0</v>
      </c>
      <c r="CJ10" s="73">
        <v>0</v>
      </c>
      <c r="CK10" s="73">
        <v>0</v>
      </c>
      <c r="CL10" s="73">
        <v>0</v>
      </c>
      <c r="CM10" s="73">
        <v>0</v>
      </c>
      <c r="CN10" s="73">
        <v>-6.0571957129915255E-2</v>
      </c>
      <c r="CO10" s="73">
        <v>-0.96835616739032915</v>
      </c>
      <c r="CP10" s="73">
        <v>-3.1418511226136072</v>
      </c>
      <c r="CQ10" s="73">
        <v>-3.1383999405479428</v>
      </c>
      <c r="CR10" s="73">
        <v>-3.926836264389562</v>
      </c>
      <c r="CS10" s="73">
        <v>-1.8037924025894014</v>
      </c>
      <c r="CT10" s="73">
        <v>0</v>
      </c>
      <c r="CU10" s="73">
        <v>0</v>
      </c>
      <c r="CV10" s="73">
        <v>0</v>
      </c>
      <c r="CW10" s="73">
        <v>0</v>
      </c>
      <c r="CX10" s="73">
        <v>0</v>
      </c>
      <c r="CY10" s="73">
        <v>0</v>
      </c>
      <c r="CZ10" s="73">
        <v>-5.7937850407890679E-2</v>
      </c>
      <c r="DA10" s="73">
        <v>-1.585622543920187</v>
      </c>
      <c r="DB10" s="73">
        <v>-3.8994636152787083</v>
      </c>
      <c r="DC10" s="73">
        <v>-4.2424521720310029</v>
      </c>
      <c r="DD10" s="73">
        <v>-5.4604990104571698</v>
      </c>
      <c r="DE10" s="73">
        <v>-2.0580387160898841</v>
      </c>
      <c r="DF10" s="73">
        <v>0</v>
      </c>
      <c r="DG10" s="73">
        <v>0</v>
      </c>
      <c r="DH10" s="73">
        <v>0</v>
      </c>
      <c r="DI10" s="73">
        <v>0</v>
      </c>
      <c r="DJ10" s="73">
        <v>0</v>
      </c>
      <c r="DK10" s="73">
        <v>0</v>
      </c>
      <c r="DL10" s="73">
        <v>0</v>
      </c>
      <c r="DM10" s="73">
        <v>-3.4570574691001275</v>
      </c>
      <c r="DN10" s="73">
        <v>-4.1432782082445083</v>
      </c>
      <c r="DO10" s="73">
        <v>-3.5980561618113773</v>
      </c>
      <c r="DP10" s="73">
        <v>-4.3018358998603325</v>
      </c>
      <c r="DQ10" s="73">
        <v>-3.7036053991461539</v>
      </c>
      <c r="DR10" s="73">
        <v>0</v>
      </c>
      <c r="DS10" s="73">
        <v>0</v>
      </c>
      <c r="DT10" s="73">
        <v>0</v>
      </c>
      <c r="DU10" s="73">
        <v>0</v>
      </c>
      <c r="DV10" s="73">
        <v>0</v>
      </c>
      <c r="DW10" s="73">
        <v>0</v>
      </c>
      <c r="DX10" s="73">
        <v>-0.47220831336303171</v>
      </c>
      <c r="DY10" s="73">
        <v>-3.7461060012089629</v>
      </c>
      <c r="DZ10" s="73">
        <v>-3.4406342153816745</v>
      </c>
      <c r="EA10" s="73">
        <v>-4.5582003384995957</v>
      </c>
      <c r="EB10" s="73">
        <v>-4.3966880617728492</v>
      </c>
      <c r="EC10" s="73">
        <v>-4.13742407428958</v>
      </c>
      <c r="ED10" s="73">
        <v>-0.24410876890973832</v>
      </c>
      <c r="EE10" s="73">
        <v>0</v>
      </c>
      <c r="EF10" s="73">
        <v>0</v>
      </c>
      <c r="EG10" s="73">
        <v>0</v>
      </c>
      <c r="EH10" s="73">
        <v>0</v>
      </c>
      <c r="EI10" s="73">
        <v>0</v>
      </c>
      <c r="EJ10" s="73">
        <v>-0.59153472678956476</v>
      </c>
      <c r="EK10" s="73">
        <v>-3.1267211794734386</v>
      </c>
      <c r="EL10" s="73">
        <v>-5.0118885380885096</v>
      </c>
      <c r="EM10" s="73">
        <v>-5.0891745563995485</v>
      </c>
      <c r="EN10" s="73">
        <v>-4.4174924529444421</v>
      </c>
      <c r="EO10" s="73">
        <v>-2.0700590635377316</v>
      </c>
      <c r="EP10" s="73">
        <v>-0.53530378972101467</v>
      </c>
      <c r="EQ10" s="73">
        <v>0</v>
      </c>
      <c r="ER10" s="73">
        <v>0</v>
      </c>
      <c r="ES10" s="73">
        <v>0</v>
      </c>
      <c r="ET10" s="73">
        <v>0</v>
      </c>
      <c r="EU10" s="73">
        <v>0</v>
      </c>
      <c r="EV10" s="73">
        <v>-0.75140533749839022</v>
      </c>
      <c r="EW10" s="73">
        <v>-3.0837811020027708</v>
      </c>
      <c r="EX10" s="73">
        <v>-4.1579823215163927</v>
      </c>
      <c r="EY10" s="73">
        <v>-4.1155042170488665</v>
      </c>
      <c r="EZ10" s="73">
        <v>-3.8822326878511393</v>
      </c>
      <c r="FA10" s="73">
        <v>-3.685234175335276</v>
      </c>
      <c r="FB10" s="73">
        <v>-0.71317829661659449</v>
      </c>
      <c r="FC10" s="73">
        <v>0</v>
      </c>
      <c r="FD10" s="73">
        <v>0</v>
      </c>
      <c r="FE10" s="73">
        <v>0</v>
      </c>
      <c r="FF10" s="73">
        <v>0</v>
      </c>
      <c r="FG10" s="73">
        <v>0</v>
      </c>
      <c r="FH10" s="73">
        <v>-0.93384861278945674</v>
      </c>
      <c r="FI10" s="73">
        <v>-2.0859660373912954</v>
      </c>
      <c r="FJ10" s="73">
        <v>-4.1860963889334926</v>
      </c>
      <c r="FK10" s="73">
        <v>-4.1447364543626612</v>
      </c>
      <c r="FL10" s="73">
        <v>-4.0815154068040815</v>
      </c>
      <c r="FM10" s="73">
        <v>-3.5806988309158481</v>
      </c>
      <c r="FN10" s="73">
        <v>-0.90064925577608435</v>
      </c>
      <c r="FO10" s="73">
        <v>0</v>
      </c>
      <c r="FP10" s="73">
        <v>0</v>
      </c>
      <c r="FQ10" s="73">
        <v>0</v>
      </c>
      <c r="FR10" s="73">
        <v>0</v>
      </c>
      <c r="FS10" s="73">
        <v>0</v>
      </c>
      <c r="FT10" s="73">
        <v>-1.0182190649347973</v>
      </c>
      <c r="FU10" s="73">
        <v>-3.0041757574564922</v>
      </c>
      <c r="FV10" s="73">
        <v>-4.2130786082890337</v>
      </c>
      <c r="FW10" s="73">
        <v>-3.7291230760855889</v>
      </c>
      <c r="FX10" s="73">
        <v>-2.9988368847040419</v>
      </c>
      <c r="FY10" s="73">
        <v>-3.6124504255654104</v>
      </c>
      <c r="FZ10" s="73">
        <v>-0.95535772959081289</v>
      </c>
      <c r="GA10" s="73">
        <v>0</v>
      </c>
      <c r="GB10" s="73">
        <v>0</v>
      </c>
      <c r="GC10" s="73">
        <v>0</v>
      </c>
      <c r="GD10" s="73">
        <v>0</v>
      </c>
      <c r="GE10" s="73">
        <v>0</v>
      </c>
      <c r="GF10" s="73">
        <v>-1.0696928430968846</v>
      </c>
      <c r="GG10" s="73">
        <v>-3.006529993612908</v>
      </c>
      <c r="GH10" s="73">
        <v>-4.2443204098996228</v>
      </c>
      <c r="GI10" s="73">
        <v>-4.0520550567555755</v>
      </c>
      <c r="GJ10" s="73">
        <v>-4.4528039108868214</v>
      </c>
      <c r="GK10" s="73">
        <v>-3.6433754822627189</v>
      </c>
      <c r="GL10" s="73">
        <v>-0.54700339542072296</v>
      </c>
      <c r="GM10" s="73">
        <v>0</v>
      </c>
      <c r="GN10" s="73">
        <v>0</v>
      </c>
      <c r="GO10" s="73">
        <v>0</v>
      </c>
      <c r="GP10" s="73">
        <v>0</v>
      </c>
      <c r="GQ10" s="73">
        <v>0</v>
      </c>
      <c r="GR10" s="73">
        <v>-1.0696928430968846</v>
      </c>
      <c r="GS10" s="73">
        <v>-3.0374763926067745</v>
      </c>
      <c r="GT10" s="73">
        <v>-4.1393231519108138</v>
      </c>
      <c r="GU10" s="73">
        <v>-4.2161916937771053</v>
      </c>
      <c r="GV10" s="73">
        <v>-4.4312889025332769</v>
      </c>
      <c r="GW10" s="73">
        <v>-3.4133954665622404</v>
      </c>
      <c r="GX10" s="73">
        <v>-0.71618805357797299</v>
      </c>
      <c r="GY10" s="73">
        <v>0</v>
      </c>
      <c r="GZ10" s="73">
        <v>0</v>
      </c>
      <c r="HA10" s="73">
        <v>0</v>
      </c>
      <c r="HB10" s="73">
        <v>0</v>
      </c>
      <c r="HC10" s="73">
        <v>0</v>
      </c>
      <c r="HD10" s="73">
        <v>-1.0696928430968828</v>
      </c>
      <c r="HE10" s="73">
        <v>-3.0374763926067754</v>
      </c>
      <c r="HF10" s="73">
        <v>-4.2443204098996237</v>
      </c>
      <c r="HG10" s="73">
        <v>-3.5178270812472756</v>
      </c>
      <c r="HH10" s="73">
        <v>-4.3790584234985719</v>
      </c>
      <c r="HI10" s="73">
        <v>-3.6433754822627198</v>
      </c>
      <c r="HJ10" s="73">
        <v>-1.0574097086193452</v>
      </c>
      <c r="HK10" s="73">
        <v>0</v>
      </c>
      <c r="HL10" s="73">
        <v>0</v>
      </c>
      <c r="HM10" s="73">
        <v>0</v>
      </c>
      <c r="HN10" s="73">
        <v>0</v>
      </c>
      <c r="HO10" s="73">
        <v>0</v>
      </c>
      <c r="HP10" s="73">
        <v>-1.0473886758169098</v>
      </c>
      <c r="HQ10" s="73">
        <v>-2.9424376254593367</v>
      </c>
      <c r="HR10" s="73">
        <v>-4.0983674228449622</v>
      </c>
      <c r="HS10" s="73">
        <v>-4.0520550567555791</v>
      </c>
      <c r="HT10" s="73">
        <v>-3.3989125976123744</v>
      </c>
      <c r="HU10" s="73">
        <v>-2.9790180186770301</v>
      </c>
      <c r="HV10" s="73">
        <v>0</v>
      </c>
      <c r="HW10" s="73">
        <v>0</v>
      </c>
      <c r="HX10" s="73">
        <v>0</v>
      </c>
    </row>
    <row r="11" spans="3:256" x14ac:dyDescent="0.25">
      <c r="C11" s="74"/>
      <c r="D11" s="75"/>
    </row>
    <row r="12" spans="3:256" x14ac:dyDescent="0.25">
      <c r="C12" s="74"/>
      <c r="D12" s="75"/>
    </row>
    <row r="13" spans="3:256" x14ac:dyDescent="0.25">
      <c r="C13" s="74"/>
      <c r="D13" s="75"/>
      <c r="E13" s="101" t="s">
        <v>12</v>
      </c>
      <c r="F13" s="101" t="s">
        <v>12</v>
      </c>
      <c r="G13" s="101" t="s">
        <v>12</v>
      </c>
      <c r="H13" s="101" t="s">
        <v>12</v>
      </c>
      <c r="I13" s="101" t="s">
        <v>12</v>
      </c>
      <c r="J13" s="101" t="s">
        <v>12</v>
      </c>
      <c r="K13" s="101" t="s">
        <v>12</v>
      </c>
      <c r="L13" s="101" t="s">
        <v>12</v>
      </c>
      <c r="M13" s="101" t="s">
        <v>12</v>
      </c>
      <c r="N13" s="101" t="s">
        <v>12</v>
      </c>
      <c r="O13" s="101" t="s">
        <v>12</v>
      </c>
      <c r="P13" s="101" t="s">
        <v>12</v>
      </c>
      <c r="Q13" s="101" t="s">
        <v>19</v>
      </c>
      <c r="R13" s="101" t="s">
        <v>19</v>
      </c>
      <c r="S13" s="101" t="s">
        <v>19</v>
      </c>
      <c r="T13" s="101" t="s">
        <v>19</v>
      </c>
      <c r="U13" s="101" t="s">
        <v>19</v>
      </c>
      <c r="V13" s="101" t="s">
        <v>19</v>
      </c>
      <c r="W13" s="101" t="s">
        <v>19</v>
      </c>
      <c r="X13" s="101" t="s">
        <v>19</v>
      </c>
      <c r="Y13" s="101" t="s">
        <v>19</v>
      </c>
      <c r="Z13" s="101" t="s">
        <v>19</v>
      </c>
      <c r="AA13" s="101" t="s">
        <v>19</v>
      </c>
      <c r="AB13" s="101" t="s">
        <v>19</v>
      </c>
      <c r="AC13" s="101" t="s">
        <v>20</v>
      </c>
      <c r="AD13" s="101" t="s">
        <v>20</v>
      </c>
      <c r="AE13" s="101" t="s">
        <v>20</v>
      </c>
      <c r="AF13" s="101" t="s">
        <v>20</v>
      </c>
      <c r="AG13" s="101" t="s">
        <v>20</v>
      </c>
      <c r="AH13" s="101" t="s">
        <v>20</v>
      </c>
      <c r="AI13" s="101" t="s">
        <v>20</v>
      </c>
      <c r="AJ13" s="101" t="s">
        <v>20</v>
      </c>
      <c r="AK13" s="101" t="s">
        <v>20</v>
      </c>
      <c r="AL13" s="101" t="s">
        <v>20</v>
      </c>
      <c r="AM13" s="101" t="s">
        <v>20</v>
      </c>
      <c r="AN13" s="101" t="s">
        <v>20</v>
      </c>
      <c r="AO13" s="101" t="s">
        <v>21</v>
      </c>
      <c r="AP13" s="101" t="s">
        <v>21</v>
      </c>
      <c r="AQ13" s="101" t="s">
        <v>21</v>
      </c>
      <c r="AR13" s="101" t="s">
        <v>21</v>
      </c>
      <c r="AS13" s="101" t="s">
        <v>21</v>
      </c>
      <c r="AT13" s="101" t="s">
        <v>21</v>
      </c>
      <c r="AU13" s="101" t="s">
        <v>21</v>
      </c>
      <c r="AV13" s="101" t="s">
        <v>21</v>
      </c>
      <c r="AW13" s="101" t="s">
        <v>21</v>
      </c>
      <c r="AX13" s="101" t="s">
        <v>21</v>
      </c>
      <c r="AY13" s="101" t="s">
        <v>21</v>
      </c>
      <c r="AZ13" s="101" t="s">
        <v>21</v>
      </c>
      <c r="BA13" s="101" t="s">
        <v>29</v>
      </c>
      <c r="BB13" s="101" t="s">
        <v>29</v>
      </c>
      <c r="BC13" s="101" t="s">
        <v>29</v>
      </c>
      <c r="BD13" s="101" t="s">
        <v>29</v>
      </c>
      <c r="BE13" s="101" t="s">
        <v>29</v>
      </c>
      <c r="BF13" s="101" t="s">
        <v>29</v>
      </c>
      <c r="BG13" s="101" t="s">
        <v>29</v>
      </c>
      <c r="BH13" s="101" t="s">
        <v>29</v>
      </c>
      <c r="BI13" s="101" t="s">
        <v>29</v>
      </c>
      <c r="BJ13" s="101" t="s">
        <v>29</v>
      </c>
      <c r="BK13" s="101" t="s">
        <v>29</v>
      </c>
      <c r="BL13" s="101" t="s">
        <v>29</v>
      </c>
      <c r="BM13" s="101" t="s">
        <v>30</v>
      </c>
      <c r="BN13" s="101" t="s">
        <v>30</v>
      </c>
      <c r="BO13" s="101" t="s">
        <v>30</v>
      </c>
      <c r="BP13" s="101" t="s">
        <v>30</v>
      </c>
      <c r="BQ13" s="101" t="s">
        <v>30</v>
      </c>
      <c r="BR13" s="101" t="s">
        <v>30</v>
      </c>
      <c r="BS13" s="101" t="s">
        <v>30</v>
      </c>
      <c r="BT13" s="101" t="s">
        <v>30</v>
      </c>
      <c r="BU13" s="101" t="s">
        <v>30</v>
      </c>
      <c r="BV13" s="101" t="s">
        <v>30</v>
      </c>
      <c r="BW13" s="101" t="s">
        <v>30</v>
      </c>
      <c r="BX13" s="101" t="s">
        <v>30</v>
      </c>
      <c r="BY13" s="101" t="s">
        <v>31</v>
      </c>
      <c r="BZ13" s="101" t="s">
        <v>31</v>
      </c>
      <c r="CA13" s="101" t="s">
        <v>31</v>
      </c>
      <c r="CB13" s="101" t="s">
        <v>31</v>
      </c>
      <c r="CC13" s="101" t="s">
        <v>31</v>
      </c>
      <c r="CD13" s="101" t="s">
        <v>31</v>
      </c>
      <c r="CE13" s="101" t="s">
        <v>31</v>
      </c>
      <c r="CF13" s="101" t="s">
        <v>31</v>
      </c>
      <c r="CG13" s="101" t="s">
        <v>31</v>
      </c>
      <c r="CH13" s="101" t="s">
        <v>31</v>
      </c>
      <c r="CI13" s="101" t="s">
        <v>31</v>
      </c>
      <c r="CJ13" s="101" t="s">
        <v>31</v>
      </c>
      <c r="CK13" s="101" t="s">
        <v>32</v>
      </c>
      <c r="CL13" s="101" t="s">
        <v>32</v>
      </c>
      <c r="CM13" s="101" t="s">
        <v>32</v>
      </c>
      <c r="CN13" s="101" t="s">
        <v>32</v>
      </c>
      <c r="CO13" s="101" t="s">
        <v>32</v>
      </c>
      <c r="CP13" s="101" t="s">
        <v>32</v>
      </c>
      <c r="CQ13" s="101" t="s">
        <v>32</v>
      </c>
      <c r="CR13" s="101" t="s">
        <v>32</v>
      </c>
      <c r="CS13" s="101" t="s">
        <v>32</v>
      </c>
      <c r="CT13" s="101" t="s">
        <v>32</v>
      </c>
      <c r="CU13" s="101" t="s">
        <v>32</v>
      </c>
      <c r="CV13" s="101" t="s">
        <v>32</v>
      </c>
      <c r="CW13" s="101" t="s">
        <v>33</v>
      </c>
      <c r="CX13" s="101" t="s">
        <v>33</v>
      </c>
      <c r="CY13" s="101" t="s">
        <v>33</v>
      </c>
      <c r="CZ13" s="101" t="s">
        <v>33</v>
      </c>
      <c r="DA13" s="101" t="s">
        <v>33</v>
      </c>
      <c r="DB13" s="101" t="s">
        <v>33</v>
      </c>
      <c r="DC13" s="101" t="s">
        <v>33</v>
      </c>
      <c r="DD13" s="101" t="s">
        <v>33</v>
      </c>
      <c r="DE13" s="101" t="s">
        <v>33</v>
      </c>
      <c r="DF13" s="101" t="s">
        <v>33</v>
      </c>
      <c r="DG13" s="101" t="s">
        <v>33</v>
      </c>
      <c r="DH13" s="101" t="s">
        <v>33</v>
      </c>
      <c r="DI13" s="101" t="s">
        <v>34</v>
      </c>
      <c r="DJ13" s="101" t="s">
        <v>34</v>
      </c>
      <c r="DK13" s="101" t="s">
        <v>34</v>
      </c>
      <c r="DL13" s="101" t="s">
        <v>34</v>
      </c>
      <c r="DM13" s="101" t="s">
        <v>34</v>
      </c>
      <c r="DN13" s="101" t="s">
        <v>34</v>
      </c>
      <c r="DO13" s="101" t="s">
        <v>34</v>
      </c>
      <c r="DP13" s="101" t="s">
        <v>34</v>
      </c>
      <c r="DQ13" s="101" t="s">
        <v>34</v>
      </c>
      <c r="DR13" s="101" t="s">
        <v>34</v>
      </c>
      <c r="DS13" s="101" t="s">
        <v>34</v>
      </c>
      <c r="DT13" s="101" t="s">
        <v>34</v>
      </c>
      <c r="DU13" s="101" t="s">
        <v>35</v>
      </c>
      <c r="DV13" s="101" t="s">
        <v>35</v>
      </c>
      <c r="DW13" s="101" t="s">
        <v>35</v>
      </c>
      <c r="DX13" s="101" t="s">
        <v>35</v>
      </c>
      <c r="DY13" s="101" t="s">
        <v>35</v>
      </c>
      <c r="DZ13" s="101" t="s">
        <v>35</v>
      </c>
      <c r="EA13" s="101" t="s">
        <v>35</v>
      </c>
      <c r="EB13" s="101" t="s">
        <v>35</v>
      </c>
      <c r="EC13" s="101" t="s">
        <v>35</v>
      </c>
      <c r="ED13" s="101" t="s">
        <v>35</v>
      </c>
      <c r="EE13" s="101" t="s">
        <v>35</v>
      </c>
      <c r="EF13" s="101" t="s">
        <v>35</v>
      </c>
      <c r="EG13" s="101" t="s">
        <v>36</v>
      </c>
      <c r="EH13" s="101" t="s">
        <v>36</v>
      </c>
      <c r="EI13" s="101" t="s">
        <v>36</v>
      </c>
      <c r="EJ13" s="101" t="s">
        <v>36</v>
      </c>
      <c r="EK13" s="101" t="s">
        <v>36</v>
      </c>
      <c r="EL13" s="101" t="s">
        <v>36</v>
      </c>
      <c r="EM13" s="101" t="s">
        <v>36</v>
      </c>
      <c r="EN13" s="101" t="s">
        <v>36</v>
      </c>
      <c r="EO13" s="101" t="s">
        <v>36</v>
      </c>
      <c r="EP13" s="101" t="s">
        <v>36</v>
      </c>
      <c r="EQ13" s="101" t="s">
        <v>36</v>
      </c>
      <c r="ER13" s="101" t="s">
        <v>36</v>
      </c>
      <c r="ES13" s="101" t="s">
        <v>37</v>
      </c>
      <c r="ET13" s="101" t="s">
        <v>37</v>
      </c>
      <c r="EU13" s="101" t="s">
        <v>37</v>
      </c>
      <c r="EV13" s="101" t="s">
        <v>37</v>
      </c>
      <c r="EW13" s="101" t="s">
        <v>37</v>
      </c>
      <c r="EX13" s="101" t="s">
        <v>37</v>
      </c>
      <c r="EY13" s="101" t="s">
        <v>37</v>
      </c>
      <c r="EZ13" s="101" t="s">
        <v>37</v>
      </c>
      <c r="FA13" s="101" t="s">
        <v>37</v>
      </c>
      <c r="FB13" s="101" t="s">
        <v>37</v>
      </c>
      <c r="FC13" s="101" t="s">
        <v>37</v>
      </c>
      <c r="FD13" s="101" t="s">
        <v>37</v>
      </c>
      <c r="FE13" s="101" t="s">
        <v>38</v>
      </c>
      <c r="FF13" s="101" t="s">
        <v>38</v>
      </c>
      <c r="FG13" s="101" t="s">
        <v>38</v>
      </c>
      <c r="FH13" s="101" t="s">
        <v>38</v>
      </c>
      <c r="FI13" s="101" t="s">
        <v>38</v>
      </c>
      <c r="FJ13" s="101" t="s">
        <v>38</v>
      </c>
      <c r="FK13" s="101" t="s">
        <v>38</v>
      </c>
      <c r="FL13" s="101" t="s">
        <v>38</v>
      </c>
      <c r="FM13" s="101" t="s">
        <v>38</v>
      </c>
      <c r="FN13" s="101" t="s">
        <v>38</v>
      </c>
      <c r="FO13" s="101" t="s">
        <v>38</v>
      </c>
      <c r="FP13" s="101" t="s">
        <v>38</v>
      </c>
      <c r="FQ13" s="101" t="s">
        <v>39</v>
      </c>
      <c r="FR13" s="101" t="s">
        <v>39</v>
      </c>
      <c r="FS13" s="101" t="s">
        <v>39</v>
      </c>
      <c r="FT13" s="101" t="s">
        <v>39</v>
      </c>
      <c r="FU13" s="101" t="s">
        <v>39</v>
      </c>
      <c r="FV13" s="101" t="s">
        <v>39</v>
      </c>
      <c r="FW13" s="101" t="s">
        <v>39</v>
      </c>
      <c r="FX13" s="101" t="s">
        <v>39</v>
      </c>
      <c r="FY13" s="101" t="s">
        <v>39</v>
      </c>
      <c r="FZ13" s="101" t="s">
        <v>39</v>
      </c>
      <c r="GA13" s="101" t="s">
        <v>39</v>
      </c>
      <c r="GB13" s="101" t="s">
        <v>39</v>
      </c>
      <c r="GC13" s="101" t="s">
        <v>40</v>
      </c>
      <c r="GD13" s="101" t="s">
        <v>40</v>
      </c>
      <c r="GE13" s="101" t="s">
        <v>40</v>
      </c>
      <c r="GF13" s="101" t="s">
        <v>40</v>
      </c>
      <c r="GG13" s="101" t="s">
        <v>40</v>
      </c>
      <c r="GH13" s="101" t="s">
        <v>40</v>
      </c>
      <c r="GI13" s="101" t="s">
        <v>40</v>
      </c>
      <c r="GJ13" s="101" t="s">
        <v>40</v>
      </c>
      <c r="GK13" s="101" t="s">
        <v>40</v>
      </c>
      <c r="GL13" s="101" t="s">
        <v>40</v>
      </c>
      <c r="GM13" s="101" t="s">
        <v>40</v>
      </c>
      <c r="GN13" s="101" t="s">
        <v>40</v>
      </c>
      <c r="GO13" s="101" t="s">
        <v>41</v>
      </c>
      <c r="GP13" s="101" t="s">
        <v>41</v>
      </c>
      <c r="GQ13" s="101" t="s">
        <v>41</v>
      </c>
      <c r="GR13" s="101" t="s">
        <v>41</v>
      </c>
      <c r="GS13" s="101" t="s">
        <v>41</v>
      </c>
      <c r="GT13" s="101" t="s">
        <v>41</v>
      </c>
      <c r="GU13" s="101" t="s">
        <v>41</v>
      </c>
      <c r="GV13" s="101" t="s">
        <v>41</v>
      </c>
      <c r="GW13" s="101" t="s">
        <v>41</v>
      </c>
      <c r="GX13" s="101" t="s">
        <v>41</v>
      </c>
      <c r="GY13" s="101" t="s">
        <v>41</v>
      </c>
      <c r="GZ13" s="101" t="s">
        <v>41</v>
      </c>
      <c r="HA13" s="101" t="s">
        <v>66</v>
      </c>
      <c r="HB13" s="101" t="s">
        <v>66</v>
      </c>
      <c r="HC13" s="101" t="s">
        <v>66</v>
      </c>
      <c r="HD13" s="101" t="s">
        <v>66</v>
      </c>
      <c r="HE13" s="101" t="s">
        <v>66</v>
      </c>
      <c r="HF13" s="101" t="s">
        <v>66</v>
      </c>
      <c r="HG13" s="101" t="s">
        <v>66</v>
      </c>
      <c r="HH13" s="101" t="s">
        <v>66</v>
      </c>
      <c r="HI13" s="101" t="s">
        <v>66</v>
      </c>
      <c r="HJ13" s="101" t="s">
        <v>66</v>
      </c>
      <c r="HK13" s="101" t="s">
        <v>66</v>
      </c>
      <c r="HL13" s="101" t="s">
        <v>66</v>
      </c>
      <c r="HM13" s="101" t="s">
        <v>109</v>
      </c>
      <c r="HN13" s="101" t="s">
        <v>109</v>
      </c>
      <c r="HO13" s="101" t="s">
        <v>109</v>
      </c>
      <c r="HP13" s="101" t="s">
        <v>109</v>
      </c>
      <c r="HQ13" s="101" t="s">
        <v>109</v>
      </c>
      <c r="HR13" s="101" t="s">
        <v>109</v>
      </c>
      <c r="HS13" s="101" t="s">
        <v>109</v>
      </c>
      <c r="HT13" s="101" t="s">
        <v>109</v>
      </c>
      <c r="HU13" s="101" t="s">
        <v>109</v>
      </c>
      <c r="HV13" s="101" t="s">
        <v>109</v>
      </c>
      <c r="HW13" s="101" t="s">
        <v>109</v>
      </c>
      <c r="HX13" s="101" t="s">
        <v>109</v>
      </c>
      <c r="HY13" s="74"/>
      <c r="HZ13" s="74"/>
      <c r="IA13" s="74"/>
      <c r="IB13" s="74"/>
      <c r="IC13" s="74"/>
      <c r="ID13" s="74"/>
      <c r="IE13" s="74"/>
      <c r="IF13" s="74"/>
      <c r="IG13" s="74"/>
      <c r="IH13" s="74"/>
      <c r="II13" s="74"/>
      <c r="IJ13" s="74"/>
      <c r="IK13" s="74"/>
      <c r="IL13" s="74"/>
      <c r="IM13" s="74"/>
      <c r="IN13" s="74"/>
      <c r="IO13" s="74"/>
      <c r="IP13" s="74"/>
      <c r="IQ13" s="74"/>
      <c r="IR13" s="74"/>
      <c r="IS13" s="74"/>
      <c r="IT13" s="74"/>
      <c r="IU13" s="74"/>
      <c r="IV13" s="74"/>
    </row>
    <row r="14" spans="3:256" x14ac:dyDescent="0.25">
      <c r="D14" s="76"/>
      <c r="E14" s="101" t="s">
        <v>0</v>
      </c>
      <c r="F14" s="101" t="s">
        <v>1</v>
      </c>
      <c r="G14" s="101" t="s">
        <v>2</v>
      </c>
      <c r="H14" s="101" t="s">
        <v>3</v>
      </c>
      <c r="I14" s="101" t="s">
        <v>4</v>
      </c>
      <c r="J14" s="101" t="s">
        <v>5</v>
      </c>
      <c r="K14" s="101" t="s">
        <v>6</v>
      </c>
      <c r="L14" s="101" t="s">
        <v>7</v>
      </c>
      <c r="M14" s="101" t="s">
        <v>8</v>
      </c>
      <c r="N14" s="101" t="s">
        <v>9</v>
      </c>
      <c r="O14" s="101" t="s">
        <v>10</v>
      </c>
      <c r="P14" s="101" t="s">
        <v>11</v>
      </c>
      <c r="Q14" s="101" t="s">
        <v>0</v>
      </c>
      <c r="R14" s="101" t="s">
        <v>1</v>
      </c>
      <c r="S14" s="101" t="s">
        <v>2</v>
      </c>
      <c r="T14" s="101" t="s">
        <v>3</v>
      </c>
      <c r="U14" s="101" t="s">
        <v>4</v>
      </c>
      <c r="V14" s="101" t="s">
        <v>5</v>
      </c>
      <c r="W14" s="101" t="s">
        <v>6</v>
      </c>
      <c r="X14" s="101" t="s">
        <v>7</v>
      </c>
      <c r="Y14" s="101" t="s">
        <v>8</v>
      </c>
      <c r="Z14" s="101" t="s">
        <v>9</v>
      </c>
      <c r="AA14" s="101" t="s">
        <v>10</v>
      </c>
      <c r="AB14" s="101" t="s">
        <v>11</v>
      </c>
      <c r="AC14" s="101" t="s">
        <v>0</v>
      </c>
      <c r="AD14" s="101" t="s">
        <v>1</v>
      </c>
      <c r="AE14" s="101" t="s">
        <v>2</v>
      </c>
      <c r="AF14" s="101" t="s">
        <v>3</v>
      </c>
      <c r="AG14" s="101" t="s">
        <v>4</v>
      </c>
      <c r="AH14" s="101" t="s">
        <v>5</v>
      </c>
      <c r="AI14" s="101" t="s">
        <v>6</v>
      </c>
      <c r="AJ14" s="101" t="s">
        <v>7</v>
      </c>
      <c r="AK14" s="101" t="s">
        <v>8</v>
      </c>
      <c r="AL14" s="101" t="s">
        <v>9</v>
      </c>
      <c r="AM14" s="101" t="s">
        <v>10</v>
      </c>
      <c r="AN14" s="101" t="s">
        <v>11</v>
      </c>
      <c r="AO14" s="101" t="s">
        <v>0</v>
      </c>
      <c r="AP14" s="101" t="s">
        <v>1</v>
      </c>
      <c r="AQ14" s="101" t="s">
        <v>2</v>
      </c>
      <c r="AR14" s="101" t="s">
        <v>3</v>
      </c>
      <c r="AS14" s="101" t="s">
        <v>4</v>
      </c>
      <c r="AT14" s="101" t="s">
        <v>5</v>
      </c>
      <c r="AU14" s="101" t="s">
        <v>6</v>
      </c>
      <c r="AV14" s="101" t="s">
        <v>7</v>
      </c>
      <c r="AW14" s="101" t="s">
        <v>8</v>
      </c>
      <c r="AX14" s="101" t="s">
        <v>9</v>
      </c>
      <c r="AY14" s="101" t="s">
        <v>10</v>
      </c>
      <c r="AZ14" s="101" t="s">
        <v>11</v>
      </c>
      <c r="BA14" s="101" t="s">
        <v>0</v>
      </c>
      <c r="BB14" s="101" t="s">
        <v>1</v>
      </c>
      <c r="BC14" s="101" t="s">
        <v>2</v>
      </c>
      <c r="BD14" s="101" t="s">
        <v>3</v>
      </c>
      <c r="BE14" s="101" t="s">
        <v>4</v>
      </c>
      <c r="BF14" s="101" t="s">
        <v>5</v>
      </c>
      <c r="BG14" s="101" t="s">
        <v>6</v>
      </c>
      <c r="BH14" s="101" t="s">
        <v>7</v>
      </c>
      <c r="BI14" s="101" t="s">
        <v>8</v>
      </c>
      <c r="BJ14" s="101" t="s">
        <v>9</v>
      </c>
      <c r="BK14" s="101" t="s">
        <v>10</v>
      </c>
      <c r="BL14" s="101" t="s">
        <v>11</v>
      </c>
      <c r="BM14" s="101" t="s">
        <v>0</v>
      </c>
      <c r="BN14" s="101" t="s">
        <v>1</v>
      </c>
      <c r="BO14" s="101" t="s">
        <v>2</v>
      </c>
      <c r="BP14" s="101" t="s">
        <v>3</v>
      </c>
      <c r="BQ14" s="101" t="s">
        <v>4</v>
      </c>
      <c r="BR14" s="101" t="s">
        <v>5</v>
      </c>
      <c r="BS14" s="101" t="s">
        <v>6</v>
      </c>
      <c r="BT14" s="101" t="s">
        <v>7</v>
      </c>
      <c r="BU14" s="101" t="s">
        <v>8</v>
      </c>
      <c r="BV14" s="101" t="s">
        <v>9</v>
      </c>
      <c r="BW14" s="101" t="s">
        <v>10</v>
      </c>
      <c r="BX14" s="101" t="s">
        <v>11</v>
      </c>
      <c r="BY14" s="101" t="s">
        <v>0</v>
      </c>
      <c r="BZ14" s="101" t="s">
        <v>1</v>
      </c>
      <c r="CA14" s="101" t="s">
        <v>2</v>
      </c>
      <c r="CB14" s="101" t="s">
        <v>3</v>
      </c>
      <c r="CC14" s="101" t="s">
        <v>4</v>
      </c>
      <c r="CD14" s="101" t="s">
        <v>5</v>
      </c>
      <c r="CE14" s="101" t="s">
        <v>6</v>
      </c>
      <c r="CF14" s="101" t="s">
        <v>7</v>
      </c>
      <c r="CG14" s="101" t="s">
        <v>8</v>
      </c>
      <c r="CH14" s="101" t="s">
        <v>9</v>
      </c>
      <c r="CI14" s="101" t="s">
        <v>10</v>
      </c>
      <c r="CJ14" s="101" t="s">
        <v>11</v>
      </c>
      <c r="CK14" s="101" t="s">
        <v>0</v>
      </c>
      <c r="CL14" s="101" t="s">
        <v>1</v>
      </c>
      <c r="CM14" s="101" t="s">
        <v>2</v>
      </c>
      <c r="CN14" s="101" t="s">
        <v>3</v>
      </c>
      <c r="CO14" s="101" t="s">
        <v>4</v>
      </c>
      <c r="CP14" s="101" t="s">
        <v>5</v>
      </c>
      <c r="CQ14" s="101" t="s">
        <v>6</v>
      </c>
      <c r="CR14" s="101" t="s">
        <v>7</v>
      </c>
      <c r="CS14" s="101" t="s">
        <v>8</v>
      </c>
      <c r="CT14" s="101" t="s">
        <v>9</v>
      </c>
      <c r="CU14" s="101" t="s">
        <v>10</v>
      </c>
      <c r="CV14" s="101" t="s">
        <v>11</v>
      </c>
      <c r="CW14" s="101" t="s">
        <v>0</v>
      </c>
      <c r="CX14" s="101" t="s">
        <v>1</v>
      </c>
      <c r="CY14" s="101" t="s">
        <v>2</v>
      </c>
      <c r="CZ14" s="101" t="s">
        <v>3</v>
      </c>
      <c r="DA14" s="101" t="s">
        <v>4</v>
      </c>
      <c r="DB14" s="101" t="s">
        <v>5</v>
      </c>
      <c r="DC14" s="101" t="s">
        <v>6</v>
      </c>
      <c r="DD14" s="101" t="s">
        <v>7</v>
      </c>
      <c r="DE14" s="101" t="s">
        <v>8</v>
      </c>
      <c r="DF14" s="101" t="s">
        <v>9</v>
      </c>
      <c r="DG14" s="101" t="s">
        <v>10</v>
      </c>
      <c r="DH14" s="101" t="s">
        <v>11</v>
      </c>
      <c r="DI14" s="101" t="s">
        <v>0</v>
      </c>
      <c r="DJ14" s="101" t="s">
        <v>1</v>
      </c>
      <c r="DK14" s="101" t="s">
        <v>2</v>
      </c>
      <c r="DL14" s="101" t="s">
        <v>3</v>
      </c>
      <c r="DM14" s="101" t="s">
        <v>4</v>
      </c>
      <c r="DN14" s="101" t="s">
        <v>5</v>
      </c>
      <c r="DO14" s="101" t="s">
        <v>6</v>
      </c>
      <c r="DP14" s="101" t="s">
        <v>7</v>
      </c>
      <c r="DQ14" s="101" t="s">
        <v>8</v>
      </c>
      <c r="DR14" s="101" t="s">
        <v>9</v>
      </c>
      <c r="DS14" s="101" t="s">
        <v>10</v>
      </c>
      <c r="DT14" s="101" t="s">
        <v>11</v>
      </c>
      <c r="DU14" s="101" t="s">
        <v>0</v>
      </c>
      <c r="DV14" s="101" t="s">
        <v>1</v>
      </c>
      <c r="DW14" s="101" t="s">
        <v>2</v>
      </c>
      <c r="DX14" s="101" t="s">
        <v>3</v>
      </c>
      <c r="DY14" s="101" t="s">
        <v>4</v>
      </c>
      <c r="DZ14" s="101" t="s">
        <v>5</v>
      </c>
      <c r="EA14" s="101" t="s">
        <v>6</v>
      </c>
      <c r="EB14" s="101" t="s">
        <v>7</v>
      </c>
      <c r="EC14" s="101" t="s">
        <v>8</v>
      </c>
      <c r="ED14" s="101" t="s">
        <v>9</v>
      </c>
      <c r="EE14" s="101" t="s">
        <v>10</v>
      </c>
      <c r="EF14" s="101" t="s">
        <v>11</v>
      </c>
      <c r="EG14" s="101" t="s">
        <v>0</v>
      </c>
      <c r="EH14" s="101" t="s">
        <v>1</v>
      </c>
      <c r="EI14" s="101" t="s">
        <v>2</v>
      </c>
      <c r="EJ14" s="101" t="s">
        <v>3</v>
      </c>
      <c r="EK14" s="101" t="s">
        <v>4</v>
      </c>
      <c r="EL14" s="101" t="s">
        <v>5</v>
      </c>
      <c r="EM14" s="101" t="s">
        <v>6</v>
      </c>
      <c r="EN14" s="101" t="s">
        <v>7</v>
      </c>
      <c r="EO14" s="101" t="s">
        <v>8</v>
      </c>
      <c r="EP14" s="101" t="s">
        <v>9</v>
      </c>
      <c r="EQ14" s="101" t="s">
        <v>10</v>
      </c>
      <c r="ER14" s="101" t="s">
        <v>11</v>
      </c>
      <c r="ES14" s="101" t="s">
        <v>0</v>
      </c>
      <c r="ET14" s="101" t="s">
        <v>1</v>
      </c>
      <c r="EU14" s="101" t="s">
        <v>2</v>
      </c>
      <c r="EV14" s="101" t="s">
        <v>3</v>
      </c>
      <c r="EW14" s="101" t="s">
        <v>4</v>
      </c>
      <c r="EX14" s="101" t="s">
        <v>5</v>
      </c>
      <c r="EY14" s="101" t="s">
        <v>6</v>
      </c>
      <c r="EZ14" s="101" t="s">
        <v>7</v>
      </c>
      <c r="FA14" s="101" t="s">
        <v>8</v>
      </c>
      <c r="FB14" s="101" t="s">
        <v>9</v>
      </c>
      <c r="FC14" s="101" t="s">
        <v>10</v>
      </c>
      <c r="FD14" s="101" t="s">
        <v>11</v>
      </c>
      <c r="FE14" s="101" t="s">
        <v>0</v>
      </c>
      <c r="FF14" s="101" t="s">
        <v>1</v>
      </c>
      <c r="FG14" s="101" t="s">
        <v>2</v>
      </c>
      <c r="FH14" s="101" t="s">
        <v>3</v>
      </c>
      <c r="FI14" s="101" t="s">
        <v>4</v>
      </c>
      <c r="FJ14" s="101" t="s">
        <v>5</v>
      </c>
      <c r="FK14" s="101" t="s">
        <v>6</v>
      </c>
      <c r="FL14" s="101" t="s">
        <v>7</v>
      </c>
      <c r="FM14" s="101" t="s">
        <v>8</v>
      </c>
      <c r="FN14" s="101" t="s">
        <v>9</v>
      </c>
      <c r="FO14" s="101" t="s">
        <v>10</v>
      </c>
      <c r="FP14" s="101" t="s">
        <v>11</v>
      </c>
      <c r="FQ14" s="101" t="s">
        <v>0</v>
      </c>
      <c r="FR14" s="101" t="s">
        <v>1</v>
      </c>
      <c r="FS14" s="101" t="s">
        <v>2</v>
      </c>
      <c r="FT14" s="101" t="s">
        <v>3</v>
      </c>
      <c r="FU14" s="101" t="s">
        <v>4</v>
      </c>
      <c r="FV14" s="101" t="s">
        <v>5</v>
      </c>
      <c r="FW14" s="101" t="s">
        <v>6</v>
      </c>
      <c r="FX14" s="101" t="s">
        <v>7</v>
      </c>
      <c r="FY14" s="101" t="s">
        <v>8</v>
      </c>
      <c r="FZ14" s="101" t="s">
        <v>9</v>
      </c>
      <c r="GA14" s="101" t="s">
        <v>10</v>
      </c>
      <c r="GB14" s="101" t="s">
        <v>11</v>
      </c>
      <c r="GC14" s="101" t="s">
        <v>0</v>
      </c>
      <c r="GD14" s="101" t="s">
        <v>1</v>
      </c>
      <c r="GE14" s="101" t="s">
        <v>2</v>
      </c>
      <c r="GF14" s="101" t="s">
        <v>3</v>
      </c>
      <c r="GG14" s="101" t="s">
        <v>4</v>
      </c>
      <c r="GH14" s="101" t="s">
        <v>5</v>
      </c>
      <c r="GI14" s="101" t="s">
        <v>6</v>
      </c>
      <c r="GJ14" s="101" t="s">
        <v>7</v>
      </c>
      <c r="GK14" s="101" t="s">
        <v>8</v>
      </c>
      <c r="GL14" s="101" t="s">
        <v>9</v>
      </c>
      <c r="GM14" s="101" t="s">
        <v>10</v>
      </c>
      <c r="GN14" s="101" t="s">
        <v>11</v>
      </c>
      <c r="GO14" s="101" t="s">
        <v>0</v>
      </c>
      <c r="GP14" s="101" t="s">
        <v>1</v>
      </c>
      <c r="GQ14" s="101" t="s">
        <v>2</v>
      </c>
      <c r="GR14" s="101" t="s">
        <v>3</v>
      </c>
      <c r="GS14" s="101" t="s">
        <v>4</v>
      </c>
      <c r="GT14" s="101" t="s">
        <v>5</v>
      </c>
      <c r="GU14" s="101" t="s">
        <v>6</v>
      </c>
      <c r="GV14" s="101" t="s">
        <v>7</v>
      </c>
      <c r="GW14" s="101" t="s">
        <v>8</v>
      </c>
      <c r="GX14" s="101" t="s">
        <v>9</v>
      </c>
      <c r="GY14" s="101" t="s">
        <v>10</v>
      </c>
      <c r="GZ14" s="101" t="s">
        <v>11</v>
      </c>
      <c r="HA14" s="101" t="s">
        <v>0</v>
      </c>
      <c r="HB14" s="101" t="s">
        <v>1</v>
      </c>
      <c r="HC14" s="101" t="s">
        <v>2</v>
      </c>
      <c r="HD14" s="101" t="s">
        <v>3</v>
      </c>
      <c r="HE14" s="101" t="s">
        <v>4</v>
      </c>
      <c r="HF14" s="101" t="s">
        <v>5</v>
      </c>
      <c r="HG14" s="101" t="s">
        <v>6</v>
      </c>
      <c r="HH14" s="101" t="s">
        <v>7</v>
      </c>
      <c r="HI14" s="101" t="s">
        <v>8</v>
      </c>
      <c r="HJ14" s="101" t="s">
        <v>9</v>
      </c>
      <c r="HK14" s="101" t="s">
        <v>10</v>
      </c>
      <c r="HL14" s="101" t="s">
        <v>11</v>
      </c>
      <c r="HM14" s="101" t="s">
        <v>0</v>
      </c>
      <c r="HN14" s="101" t="s">
        <v>1</v>
      </c>
      <c r="HO14" s="101" t="s">
        <v>2</v>
      </c>
      <c r="HP14" s="101" t="s">
        <v>3</v>
      </c>
      <c r="HQ14" s="101" t="s">
        <v>4</v>
      </c>
      <c r="HR14" s="101" t="s">
        <v>5</v>
      </c>
      <c r="HS14" s="101" t="s">
        <v>6</v>
      </c>
      <c r="HT14" s="101" t="s">
        <v>7</v>
      </c>
      <c r="HU14" s="101" t="s">
        <v>8</v>
      </c>
      <c r="HV14" s="101" t="s">
        <v>9</v>
      </c>
      <c r="HW14" s="101" t="s">
        <v>10</v>
      </c>
      <c r="HX14" s="101" t="s">
        <v>11</v>
      </c>
      <c r="HY14" s="74"/>
      <c r="HZ14" s="74"/>
      <c r="IA14" s="74"/>
      <c r="IB14" s="74"/>
      <c r="IC14" s="74"/>
      <c r="ID14" s="74"/>
      <c r="IE14" s="74"/>
      <c r="IF14" s="74"/>
      <c r="IG14" s="74"/>
      <c r="IH14" s="74"/>
      <c r="II14" s="74"/>
      <c r="IJ14" s="74"/>
      <c r="IK14" s="74"/>
      <c r="IL14" s="74"/>
      <c r="IM14" s="74"/>
      <c r="IN14" s="74"/>
      <c r="IO14" s="74"/>
      <c r="IP14" s="74"/>
      <c r="IQ14" s="74"/>
      <c r="IR14" s="74"/>
      <c r="IS14" s="74"/>
      <c r="IT14" s="74"/>
      <c r="IU14" s="74"/>
      <c r="IV14" s="74"/>
    </row>
    <row r="15" spans="3:256" x14ac:dyDescent="0.25">
      <c r="C15" s="101" t="s">
        <v>26</v>
      </c>
      <c r="D15" s="75" t="s">
        <v>28</v>
      </c>
      <c r="E15" s="73">
        <v>3</v>
      </c>
      <c r="F15" s="73">
        <v>3</v>
      </c>
      <c r="G15" s="73">
        <v>3</v>
      </c>
      <c r="H15" s="73">
        <v>1.8333333333333335</v>
      </c>
      <c r="I15" s="73">
        <v>1.8333333333333335</v>
      </c>
      <c r="J15" s="73">
        <v>1.8333333333333335</v>
      </c>
      <c r="K15" s="73">
        <v>1.8333333333333335</v>
      </c>
      <c r="L15" s="73">
        <v>1.8333333333333335</v>
      </c>
      <c r="M15" s="73">
        <v>1.8333333333333335</v>
      </c>
      <c r="N15" s="73">
        <v>1.8333333333333335</v>
      </c>
      <c r="O15" s="73">
        <v>3</v>
      </c>
      <c r="P15" s="73">
        <v>3</v>
      </c>
      <c r="Q15" s="73">
        <v>3.1441745747078524</v>
      </c>
      <c r="R15" s="73">
        <v>3.1441745747078524</v>
      </c>
      <c r="S15" s="73">
        <v>3.1441745747078524</v>
      </c>
      <c r="T15" s="73">
        <v>1.9799182444955836</v>
      </c>
      <c r="U15" s="73">
        <v>1.9214400178770208</v>
      </c>
      <c r="V15" s="73">
        <v>1.9214400178770208</v>
      </c>
      <c r="W15" s="73">
        <v>1.9214400178770208</v>
      </c>
      <c r="X15" s="73">
        <v>1.9214400178770208</v>
      </c>
      <c r="Y15" s="73">
        <v>1.9214400178770208</v>
      </c>
      <c r="Z15" s="73">
        <v>1.9214400178770208</v>
      </c>
      <c r="AA15" s="73">
        <v>3.1441745747078524</v>
      </c>
      <c r="AB15" s="73">
        <v>3.1441745747078524</v>
      </c>
      <c r="AC15" s="73">
        <v>3.0100740197745566</v>
      </c>
      <c r="AD15" s="73">
        <v>3.0100740197745566</v>
      </c>
      <c r="AE15" s="73">
        <v>3.0100740197745566</v>
      </c>
      <c r="AF15" s="73">
        <v>2.3470117527568073</v>
      </c>
      <c r="AG15" s="73">
        <v>1.8394896787511179</v>
      </c>
      <c r="AH15" s="73">
        <v>1.8394896787511179</v>
      </c>
      <c r="AI15" s="73">
        <v>1.8394896787511179</v>
      </c>
      <c r="AJ15" s="73">
        <v>1.8394896787511179</v>
      </c>
      <c r="AK15" s="73">
        <v>1.8394896787511179</v>
      </c>
      <c r="AL15" s="73">
        <v>2.0144435354761834</v>
      </c>
      <c r="AM15" s="73">
        <v>3.0100740197745566</v>
      </c>
      <c r="AN15" s="73">
        <v>3.4281398558543561</v>
      </c>
      <c r="AO15" s="73">
        <v>2.9584897706445736</v>
      </c>
      <c r="AP15" s="73">
        <v>2.9584897706445736</v>
      </c>
      <c r="AQ15" s="73">
        <v>2.9584897706445736</v>
      </c>
      <c r="AR15" s="73">
        <v>2.1647486126667612</v>
      </c>
      <c r="AS15" s="73">
        <v>1.5874823159556251</v>
      </c>
      <c r="AT15" s="73">
        <v>1.5874823159556251</v>
      </c>
      <c r="AU15" s="73">
        <v>1.5874823159556251</v>
      </c>
      <c r="AV15" s="73">
        <v>1.5874823159556251</v>
      </c>
      <c r="AW15" s="73">
        <v>1.5874823159556251</v>
      </c>
      <c r="AX15" s="73">
        <v>2.1647486126667612</v>
      </c>
      <c r="AY15" s="73">
        <v>2.7774655317145891</v>
      </c>
      <c r="AZ15" s="73">
        <v>2.9584897706445736</v>
      </c>
      <c r="BA15" s="73">
        <v>2.7144579416787118</v>
      </c>
      <c r="BB15" s="73">
        <v>2.7144579416787118</v>
      </c>
      <c r="BC15" s="73">
        <v>2.7144579416787118</v>
      </c>
      <c r="BD15" s="73">
        <v>1.9861887378136915</v>
      </c>
      <c r="BE15" s="73">
        <v>1.4565384077300405</v>
      </c>
      <c r="BF15" s="73">
        <v>1.4565384077300405</v>
      </c>
      <c r="BG15" s="73">
        <v>1.4565384077300405</v>
      </c>
      <c r="BH15" s="73">
        <v>1.4565384077300405</v>
      </c>
      <c r="BI15" s="73">
        <v>1.7634762515308346</v>
      </c>
      <c r="BJ15" s="73">
        <v>1.9861887378136915</v>
      </c>
      <c r="BK15" s="73">
        <v>2.5876661272540198</v>
      </c>
      <c r="BL15" s="73">
        <v>2.7144579416787118</v>
      </c>
      <c r="BM15" s="73">
        <v>2.540219215797086</v>
      </c>
      <c r="BN15" s="73">
        <v>2.540219215797086</v>
      </c>
      <c r="BO15" s="73">
        <v>2.540219215797086</v>
      </c>
      <c r="BP15" s="73">
        <v>1.6950428852122013</v>
      </c>
      <c r="BQ15" s="73">
        <v>1.3630444572569729</v>
      </c>
      <c r="BR15" s="73">
        <v>1.3630444572569729</v>
      </c>
      <c r="BS15" s="73">
        <v>1.3630444572569729</v>
      </c>
      <c r="BT15" s="73">
        <v>1.3630444572569729</v>
      </c>
      <c r="BU15" s="73">
        <v>1.3630444572569729</v>
      </c>
      <c r="BV15" s="73">
        <v>1.3630444572569729</v>
      </c>
      <c r="BW15" s="73">
        <v>2.2304363846023194</v>
      </c>
      <c r="BX15" s="73">
        <v>2.2304363846023194</v>
      </c>
      <c r="BY15" s="73">
        <v>2.1386055918207409</v>
      </c>
      <c r="BZ15" s="73">
        <v>2.1386055918207409</v>
      </c>
      <c r="CA15" s="73">
        <v>2.1386055918207409</v>
      </c>
      <c r="CB15" s="73">
        <v>1.782171326517284</v>
      </c>
      <c r="CC15" s="73">
        <v>1.3069256394460083</v>
      </c>
      <c r="CD15" s="73">
        <v>1.3069256394460083</v>
      </c>
      <c r="CE15" s="73">
        <v>1.3069256394460083</v>
      </c>
      <c r="CF15" s="73">
        <v>1.3069256394460083</v>
      </c>
      <c r="CG15" s="73">
        <v>1.3069256394460083</v>
      </c>
      <c r="CH15" s="73">
        <v>1.4063592442655706</v>
      </c>
      <c r="CI15" s="73">
        <v>2.1386055918207409</v>
      </c>
      <c r="CJ15" s="73">
        <v>2.1386055918207409</v>
      </c>
      <c r="CK15" s="73">
        <v>2.077262622242646</v>
      </c>
      <c r="CL15" s="73">
        <v>2.077262622242646</v>
      </c>
      <c r="CM15" s="73">
        <v>2.077262622242646</v>
      </c>
      <c r="CN15" s="73">
        <v>1.7310521852022052</v>
      </c>
      <c r="CO15" s="73">
        <v>1.2694382691482837</v>
      </c>
      <c r="CP15" s="73">
        <v>1.2694382691482837</v>
      </c>
      <c r="CQ15" s="73">
        <v>1.2694382691482837</v>
      </c>
      <c r="CR15" s="73">
        <v>1.2694382691482837</v>
      </c>
      <c r="CS15" s="73">
        <v>1.2694382691482837</v>
      </c>
      <c r="CT15" s="73">
        <v>1.7053282898635214</v>
      </c>
      <c r="CU15" s="73">
        <v>2.077262622242646</v>
      </c>
      <c r="CV15" s="73">
        <v>2.077262622242646</v>
      </c>
      <c r="CW15" s="73">
        <v>2.0161033142501146</v>
      </c>
      <c r="CX15" s="73">
        <v>2.0161033142501146</v>
      </c>
      <c r="CY15" s="73">
        <v>2.0161033142501146</v>
      </c>
      <c r="CZ15" s="73">
        <v>1.5757666805451684</v>
      </c>
      <c r="DA15" s="73">
        <v>1.2320631364861812</v>
      </c>
      <c r="DB15" s="73">
        <v>1.2320631364861812</v>
      </c>
      <c r="DC15" s="73">
        <v>1.2320631364861812</v>
      </c>
      <c r="DD15" s="73">
        <v>1.2320631364861812</v>
      </c>
      <c r="DE15" s="73">
        <v>1.2320631364861812</v>
      </c>
      <c r="DF15" s="73">
        <v>1.2320631364861812</v>
      </c>
      <c r="DG15" s="73">
        <v>2.0161033142501146</v>
      </c>
      <c r="DH15" s="73">
        <v>2.0161033142501146</v>
      </c>
      <c r="DI15" s="73">
        <v>1.9243337419970572</v>
      </c>
      <c r="DJ15" s="73">
        <v>1.9243337419970572</v>
      </c>
      <c r="DK15" s="73">
        <v>1.9243337419970572</v>
      </c>
      <c r="DL15" s="73">
        <v>1.2006961124885063</v>
      </c>
      <c r="DM15" s="73">
        <v>1.1759817312204237</v>
      </c>
      <c r="DN15" s="73">
        <v>1.1759817312204237</v>
      </c>
      <c r="DO15" s="73">
        <v>1.1759817312204237</v>
      </c>
      <c r="DP15" s="73">
        <v>1.1759817312204237</v>
      </c>
      <c r="DQ15" s="73">
        <v>1.1759817312204237</v>
      </c>
      <c r="DR15" s="73">
        <v>1.1759817312204237</v>
      </c>
      <c r="DS15" s="73">
        <v>1.9243337419970572</v>
      </c>
      <c r="DT15" s="73">
        <v>1.9243337419970572</v>
      </c>
      <c r="DU15" s="73">
        <v>1.8018314644264306</v>
      </c>
      <c r="DV15" s="73">
        <v>1.8018314644264306</v>
      </c>
      <c r="DW15" s="73">
        <v>1.8018314644264306</v>
      </c>
      <c r="DX15" s="73">
        <v>1.1011192282605964</v>
      </c>
      <c r="DY15" s="73">
        <v>1.1011192282605964</v>
      </c>
      <c r="DZ15" s="73">
        <v>1.1011192282605964</v>
      </c>
      <c r="EA15" s="73">
        <v>1.1011192282605964</v>
      </c>
      <c r="EB15" s="73">
        <v>1.1011192282605964</v>
      </c>
      <c r="EC15" s="73">
        <v>1.1011192282605964</v>
      </c>
      <c r="ED15" s="73">
        <v>1.1011192282605964</v>
      </c>
      <c r="EE15" s="73">
        <v>1.7412101264653492</v>
      </c>
      <c r="EF15" s="73">
        <v>1.8018314644264306</v>
      </c>
      <c r="EG15" s="73">
        <v>1.6947567600431102</v>
      </c>
      <c r="EH15" s="73">
        <v>1.6947567600431102</v>
      </c>
      <c r="EI15" s="73">
        <v>1.6947567600431102</v>
      </c>
      <c r="EJ15" s="73">
        <v>1.0356846866930116</v>
      </c>
      <c r="EK15" s="73">
        <v>1.0356846866930116</v>
      </c>
      <c r="EL15" s="73">
        <v>1.0356846866930116</v>
      </c>
      <c r="EM15" s="73">
        <v>1.0356846866930116</v>
      </c>
      <c r="EN15" s="73">
        <v>1.0356846866930116</v>
      </c>
      <c r="EO15" s="73">
        <v>1.0356846866930116</v>
      </c>
      <c r="EP15" s="73">
        <v>1.0356846866930116</v>
      </c>
      <c r="EQ15" s="73">
        <v>1.4122973000359251</v>
      </c>
      <c r="ER15" s="73">
        <v>1.4122973000359251</v>
      </c>
      <c r="ES15" s="73">
        <v>1.587498394074226</v>
      </c>
      <c r="ET15" s="73">
        <v>1.3229153283951884</v>
      </c>
      <c r="EU15" s="73">
        <v>1.3486435579324647</v>
      </c>
      <c r="EV15" s="73">
        <v>0.97013790748980477</v>
      </c>
      <c r="EW15" s="73">
        <v>0.97013790748980477</v>
      </c>
      <c r="EX15" s="73">
        <v>0.97013790748980477</v>
      </c>
      <c r="EY15" s="73">
        <v>0.97013790748980477</v>
      </c>
      <c r="EZ15" s="73">
        <v>0.97013790748980477</v>
      </c>
      <c r="FA15" s="73">
        <v>0.97013790748980477</v>
      </c>
      <c r="FB15" s="73">
        <v>0.97013790748980477</v>
      </c>
      <c r="FC15" s="73">
        <v>1.3229153283951884</v>
      </c>
      <c r="FD15" s="73">
        <v>1.3229153283951884</v>
      </c>
      <c r="FE15" s="73">
        <v>1.2463896677438726</v>
      </c>
      <c r="FF15" s="73">
        <v>1.2463896677438726</v>
      </c>
      <c r="FG15" s="73">
        <v>1.2463896677438726</v>
      </c>
      <c r="FH15" s="73">
        <v>0.91401908967883982</v>
      </c>
      <c r="FI15" s="73">
        <v>0.91401908967883982</v>
      </c>
      <c r="FJ15" s="73">
        <v>0.91401908967883982</v>
      </c>
      <c r="FK15" s="73">
        <v>0.91401908967883982</v>
      </c>
      <c r="FL15" s="73">
        <v>0.91401908967883982</v>
      </c>
      <c r="FM15" s="73">
        <v>0.91401908967883982</v>
      </c>
      <c r="FN15" s="73">
        <v>0.91401908967883982</v>
      </c>
      <c r="FO15" s="73">
        <v>1.2463896677438726</v>
      </c>
      <c r="FP15" s="73">
        <v>1.2463896677438726</v>
      </c>
      <c r="FQ15" s="73">
        <v>1.157160747424439</v>
      </c>
      <c r="FR15" s="73">
        <v>1.157160747424439</v>
      </c>
      <c r="FS15" s="73">
        <v>1.157160747424439</v>
      </c>
      <c r="FT15" s="73">
        <v>0.84858454811125517</v>
      </c>
      <c r="FU15" s="73">
        <v>0.84858454811125517</v>
      </c>
      <c r="FV15" s="73">
        <v>0.84858454811125517</v>
      </c>
      <c r="FW15" s="73">
        <v>0.84858454811125517</v>
      </c>
      <c r="FX15" s="73">
        <v>0.84858454811125517</v>
      </c>
      <c r="FY15" s="73">
        <v>0.84858454811125517</v>
      </c>
      <c r="FZ15" s="73">
        <v>0.84858454811125517</v>
      </c>
      <c r="GA15" s="73">
        <v>1.157160747424439</v>
      </c>
      <c r="GB15" s="73">
        <v>1.157160747424439</v>
      </c>
      <c r="GC15" s="73">
        <v>1.0933893635483425</v>
      </c>
      <c r="GD15" s="73">
        <v>1.0933893635483425</v>
      </c>
      <c r="GE15" s="73">
        <v>1.0933893635483425</v>
      </c>
      <c r="GF15" s="73">
        <v>0.80181886660211776</v>
      </c>
      <c r="GG15" s="73">
        <v>0.80181886660211776</v>
      </c>
      <c r="GH15" s="73">
        <v>0.80181886660211776</v>
      </c>
      <c r="GI15" s="73">
        <v>0.80181886660211776</v>
      </c>
      <c r="GJ15" s="73">
        <v>0.80181886660211776</v>
      </c>
      <c r="GK15" s="73">
        <v>0.80181886660211776</v>
      </c>
      <c r="GL15" s="73">
        <v>0.80181886660211776</v>
      </c>
      <c r="GM15" s="73">
        <v>1.0933893635483425</v>
      </c>
      <c r="GN15" s="73">
        <v>1.0933893635483425</v>
      </c>
      <c r="GO15" s="73">
        <v>1.0933893635483425</v>
      </c>
      <c r="GP15" s="73">
        <v>1.0933893635483425</v>
      </c>
      <c r="GQ15" s="73">
        <v>1.0933893635483425</v>
      </c>
      <c r="GR15" s="73">
        <v>0.80181886660211776</v>
      </c>
      <c r="GS15" s="73">
        <v>0.80181886660211776</v>
      </c>
      <c r="GT15" s="73">
        <v>0.80181886660211776</v>
      </c>
      <c r="GU15" s="73">
        <v>0.80181886660211776</v>
      </c>
      <c r="GV15" s="73">
        <v>0.80181886660211776</v>
      </c>
      <c r="GW15" s="73">
        <v>0.80181886660211776</v>
      </c>
      <c r="GX15" s="73">
        <v>0.80181886660211776</v>
      </c>
      <c r="GY15" s="73">
        <v>1.0933893635483425</v>
      </c>
      <c r="GZ15" s="73">
        <v>1.0933893635483425</v>
      </c>
      <c r="HA15" s="73">
        <v>1.0933893635483425</v>
      </c>
      <c r="HB15" s="73">
        <v>1.0933893635483425</v>
      </c>
      <c r="HC15" s="73">
        <v>1.0933893635483425</v>
      </c>
      <c r="HD15" s="73">
        <v>0.80181886660211776</v>
      </c>
      <c r="HE15" s="73">
        <v>0.80181886660211776</v>
      </c>
      <c r="HF15" s="73">
        <v>0.80181886660211776</v>
      </c>
      <c r="HG15" s="73">
        <v>0.80181886660211776</v>
      </c>
      <c r="HH15" s="73">
        <v>0.80181886660211776</v>
      </c>
      <c r="HI15" s="73">
        <v>0.80181886660211776</v>
      </c>
      <c r="HJ15" s="73">
        <v>0.80181886660211776</v>
      </c>
      <c r="HK15" s="73">
        <v>1.0933893635483425</v>
      </c>
      <c r="HL15" s="73">
        <v>1.0933893635483425</v>
      </c>
      <c r="HM15" s="73">
        <v>1.0933893635483425</v>
      </c>
      <c r="HN15" s="73">
        <v>1.0933893635483425</v>
      </c>
      <c r="HO15" s="73">
        <v>1.0933893635483425</v>
      </c>
      <c r="HP15" s="73">
        <v>0.80181886660211776</v>
      </c>
      <c r="HQ15" s="73">
        <v>0.80181886660211776</v>
      </c>
      <c r="HR15" s="73">
        <v>0.80181886660211776</v>
      </c>
      <c r="HS15" s="73">
        <v>0.80181886660211776</v>
      </c>
      <c r="HT15" s="73">
        <v>0.80181886660211776</v>
      </c>
      <c r="HU15" s="73">
        <v>0.80181886660211776</v>
      </c>
      <c r="HV15" s="73">
        <v>0.80181886660211776</v>
      </c>
      <c r="HW15" s="73">
        <v>1.0933893635483425</v>
      </c>
      <c r="HX15" s="73">
        <v>1.0933893635483425</v>
      </c>
    </row>
    <row r="16" spans="3:256" x14ac:dyDescent="0.25">
      <c r="C16" s="101" t="s">
        <v>26</v>
      </c>
      <c r="D16" s="75" t="s">
        <v>14</v>
      </c>
      <c r="E16" s="73">
        <v>4.2333333333333334</v>
      </c>
      <c r="F16" s="73">
        <v>4.8282215413333338</v>
      </c>
      <c r="G16" s="73">
        <v>4.2333333333333343</v>
      </c>
      <c r="H16" s="73">
        <v>4.1444397050666666</v>
      </c>
      <c r="I16" s="73">
        <v>3.1512439794666673</v>
      </c>
      <c r="J16" s="73">
        <v>4.0061591643456769</v>
      </c>
      <c r="K16" s="73">
        <v>2.9723098705501614</v>
      </c>
      <c r="L16" s="73">
        <v>2.9723098705501614</v>
      </c>
      <c r="M16" s="73">
        <v>3.300188371681577</v>
      </c>
      <c r="N16" s="73">
        <v>3.7624413490666666</v>
      </c>
      <c r="O16" s="73">
        <v>4.2333333333333334</v>
      </c>
      <c r="P16" s="73">
        <v>4.2333333333333334</v>
      </c>
      <c r="Q16" s="73">
        <v>3.6496511457907861</v>
      </c>
      <c r="R16" s="73">
        <v>4.2333333333333343</v>
      </c>
      <c r="S16" s="73">
        <v>4.2333333333333334</v>
      </c>
      <c r="T16" s="73">
        <v>4.0477997191535637</v>
      </c>
      <c r="U16" s="73">
        <v>3.1051641222667743</v>
      </c>
      <c r="V16" s="73">
        <v>3.2721337710774763</v>
      </c>
      <c r="W16" s="73">
        <v>2.7641450916936354</v>
      </c>
      <c r="X16" s="73">
        <v>4.2333333333333343</v>
      </c>
      <c r="Y16" s="73">
        <v>2.7641450916936354</v>
      </c>
      <c r="Z16" s="73">
        <v>3.7212341675008358</v>
      </c>
      <c r="AA16" s="73">
        <v>4.1926922350636779</v>
      </c>
      <c r="AB16" s="73">
        <v>3.08468410251891</v>
      </c>
      <c r="AC16" s="73">
        <v>4.4206146889799571</v>
      </c>
      <c r="AD16" s="73">
        <v>4.666666666666667</v>
      </c>
      <c r="AE16" s="73">
        <v>4.666666666666667</v>
      </c>
      <c r="AF16" s="73">
        <v>3.7306511361414847</v>
      </c>
      <c r="AG16" s="73">
        <v>3.2291412887364697</v>
      </c>
      <c r="AH16" s="73">
        <v>3.6009311584325356</v>
      </c>
      <c r="AI16" s="73">
        <v>2.0851226900325042</v>
      </c>
      <c r="AJ16" s="73">
        <v>2.0851226900325042</v>
      </c>
      <c r="AK16" s="73">
        <v>2.3753450475427957</v>
      </c>
      <c r="AL16" s="73">
        <v>3.6751301528795297</v>
      </c>
      <c r="AM16" s="73">
        <v>4.3870921509685026</v>
      </c>
      <c r="AN16" s="73">
        <v>4.6666666666666679</v>
      </c>
      <c r="AO16" s="73">
        <v>5.5816516723014793</v>
      </c>
      <c r="AP16" s="73">
        <v>4.6666666666666661</v>
      </c>
      <c r="AQ16" s="73">
        <v>4.6666666666666661</v>
      </c>
      <c r="AR16" s="73">
        <v>3.9628592014806774</v>
      </c>
      <c r="AS16" s="73">
        <v>3.5231754788757561</v>
      </c>
      <c r="AT16" s="73">
        <v>2.662679308685246</v>
      </c>
      <c r="AU16" s="73">
        <v>2.5120105001727415</v>
      </c>
      <c r="AV16" s="73">
        <v>3.4523986685243298</v>
      </c>
      <c r="AW16" s="73">
        <v>2.662679308685246</v>
      </c>
      <c r="AX16" s="73">
        <v>3.5717245786668084</v>
      </c>
      <c r="AY16" s="73">
        <v>4.666666666666667</v>
      </c>
      <c r="AZ16" s="73">
        <v>4.6926324152985632</v>
      </c>
      <c r="BA16" s="73">
        <v>5.1481349843709232</v>
      </c>
      <c r="BB16" s="73">
        <v>5.2918715812584249</v>
      </c>
      <c r="BC16" s="73">
        <v>4.8188555271562343</v>
      </c>
      <c r="BD16" s="73">
        <v>4.2800306682495606</v>
      </c>
      <c r="BE16" s="73">
        <v>3.8411204840103674</v>
      </c>
      <c r="BF16" s="73">
        <v>2.9176167819244534</v>
      </c>
      <c r="BG16" s="73">
        <v>3.8884489308950427</v>
      </c>
      <c r="BH16" s="73">
        <v>2.523436736839296</v>
      </c>
      <c r="BI16" s="73">
        <v>2.6106789381236593</v>
      </c>
      <c r="BJ16" s="73">
        <v>3.8858506231644014</v>
      </c>
      <c r="BK16" s="73">
        <v>4.6666666666666679</v>
      </c>
      <c r="BL16" s="73">
        <v>5.1341995632243602</v>
      </c>
      <c r="BM16" s="73">
        <v>4.740102256277952</v>
      </c>
      <c r="BN16" s="73">
        <v>4.6835113092342304</v>
      </c>
      <c r="BO16" s="73">
        <v>4.6666666666666679</v>
      </c>
      <c r="BP16" s="73">
        <v>4.6211214461001937</v>
      </c>
      <c r="BQ16" s="73">
        <v>3.9203336589286604</v>
      </c>
      <c r="BR16" s="73">
        <v>3.0464376307444772</v>
      </c>
      <c r="BS16" s="73">
        <v>2.6492121633880297</v>
      </c>
      <c r="BT16" s="73">
        <v>2.7424177071604845</v>
      </c>
      <c r="BU16" s="73">
        <v>4.3745518839263369</v>
      </c>
      <c r="BV16" s="73">
        <v>4.5558944066989753</v>
      </c>
      <c r="BW16" s="73">
        <v>4.6681404314676502</v>
      </c>
      <c r="BX16" s="73">
        <v>5.5420364596518343</v>
      </c>
      <c r="BY16" s="73">
        <v>4.747272820502169</v>
      </c>
      <c r="BZ16" s="73">
        <v>4.6666666666666687</v>
      </c>
      <c r="CA16" s="73">
        <v>4.6666666666666687</v>
      </c>
      <c r="CB16" s="73">
        <v>4.5094160100949239</v>
      </c>
      <c r="CC16" s="73">
        <v>3.9557718348577606</v>
      </c>
      <c r="CD16" s="73">
        <v>3.6026725821576391</v>
      </c>
      <c r="CE16" s="73">
        <v>3.5932657858715911</v>
      </c>
      <c r="CF16" s="73">
        <v>2.6894458504781427</v>
      </c>
      <c r="CG16" s="73">
        <v>3.0851727205967738</v>
      </c>
      <c r="CH16" s="73">
        <v>4.4895012222280055</v>
      </c>
      <c r="CI16" s="73">
        <v>4.6666666666666652</v>
      </c>
      <c r="CJ16" s="73">
        <v>4.6666666666666687</v>
      </c>
      <c r="CK16" s="73">
        <v>4.4333252250918349</v>
      </c>
      <c r="CL16" s="73">
        <v>4.4333252250918367</v>
      </c>
      <c r="CM16" s="73">
        <v>4.4333252250918349</v>
      </c>
      <c r="CN16" s="73">
        <v>4.2785922153830978</v>
      </c>
      <c r="CO16" s="73">
        <v>3.9725785632736206</v>
      </c>
      <c r="CP16" s="73">
        <v>4.0335922153830985</v>
      </c>
      <c r="CQ16" s="73">
        <v>2.7110480900550153</v>
      </c>
      <c r="CR16" s="73">
        <v>3.5183252427184475</v>
      </c>
      <c r="CS16" s="73">
        <v>3.2986173679774127</v>
      </c>
      <c r="CT16" s="73">
        <v>4.1674537791676851</v>
      </c>
      <c r="CU16" s="73">
        <v>4.4333252250918358</v>
      </c>
      <c r="CV16" s="73">
        <v>4.4333252250918367</v>
      </c>
      <c r="CW16" s="73">
        <v>4.6666666666666661</v>
      </c>
      <c r="CX16" s="73">
        <v>4.6666666666666679</v>
      </c>
      <c r="CY16" s="73">
        <v>4.6666666666666661</v>
      </c>
      <c r="CZ16" s="73">
        <v>4.666666666666667</v>
      </c>
      <c r="DA16" s="73">
        <v>4.6666666666666661</v>
      </c>
      <c r="DB16" s="73">
        <v>3.976486224812541</v>
      </c>
      <c r="DC16" s="73">
        <v>2.7325380919962652</v>
      </c>
      <c r="DD16" s="73">
        <v>3.1328600323624598</v>
      </c>
      <c r="DE16" s="73">
        <v>3.1252677676392637</v>
      </c>
      <c r="DF16" s="73">
        <v>4.6176405350826553</v>
      </c>
      <c r="DG16" s="73">
        <v>4.6666666666666661</v>
      </c>
      <c r="DH16" s="73">
        <v>4.6666666666666679</v>
      </c>
      <c r="DI16" s="73">
        <v>4.6666666666666652</v>
      </c>
      <c r="DJ16" s="73">
        <v>4.6666666666666661</v>
      </c>
      <c r="DK16" s="73">
        <v>4.6666666666666652</v>
      </c>
      <c r="DL16" s="73">
        <v>4.6666666666666661</v>
      </c>
      <c r="DM16" s="73">
        <v>4.0246738174377521</v>
      </c>
      <c r="DN16" s="73">
        <v>3.1639654449463519</v>
      </c>
      <c r="DO16" s="73">
        <v>2.7727343665411706</v>
      </c>
      <c r="DP16" s="73">
        <v>4.3622774904640034</v>
      </c>
      <c r="DQ16" s="73">
        <v>3.5033563311758016</v>
      </c>
      <c r="DR16" s="73">
        <v>4.6506435428860424</v>
      </c>
      <c r="DS16" s="73">
        <v>4.6666666666666652</v>
      </c>
      <c r="DT16" s="73">
        <v>4.6666666666666652</v>
      </c>
      <c r="DU16" s="73">
        <v>4.666666666666667</v>
      </c>
      <c r="DV16" s="73">
        <v>4.6666666666666679</v>
      </c>
      <c r="DW16" s="73">
        <v>4.666666666666667</v>
      </c>
      <c r="DX16" s="73">
        <v>4.6666666666666661</v>
      </c>
      <c r="DY16" s="73">
        <v>4.0788556785157155</v>
      </c>
      <c r="DZ16" s="73">
        <v>3.2251351432338491</v>
      </c>
      <c r="EA16" s="73">
        <v>4.6666666666666661</v>
      </c>
      <c r="EB16" s="73">
        <v>2.9219998977595716</v>
      </c>
      <c r="EC16" s="73">
        <v>3.2214442199475122</v>
      </c>
      <c r="ED16" s="73">
        <v>4.6666666666666661</v>
      </c>
      <c r="EE16" s="73">
        <v>4.6666666666666661</v>
      </c>
      <c r="EF16" s="73">
        <v>4.6666666666666679</v>
      </c>
      <c r="EG16" s="73">
        <v>4.6666666666666687</v>
      </c>
      <c r="EH16" s="73">
        <v>4.666666666666667</v>
      </c>
      <c r="EI16" s="73">
        <v>4.6666666666666687</v>
      </c>
      <c r="EJ16" s="73">
        <v>4.666666666666667</v>
      </c>
      <c r="EK16" s="73">
        <v>4.666666666666667</v>
      </c>
      <c r="EL16" s="73">
        <v>4.2309114990587888</v>
      </c>
      <c r="EM16" s="73">
        <v>2.8812611496268783</v>
      </c>
      <c r="EN16" s="73">
        <v>2.8812611496268783</v>
      </c>
      <c r="EO16" s="73">
        <v>3.693955489741124</v>
      </c>
      <c r="EP16" s="73">
        <v>4.6666666666666661</v>
      </c>
      <c r="EQ16" s="73">
        <v>4.6666666666666679</v>
      </c>
      <c r="ER16" s="73">
        <v>4.6666666666666679</v>
      </c>
      <c r="ES16" s="73">
        <v>4.6666666666666661</v>
      </c>
      <c r="ET16" s="73">
        <v>4.6666666666666679</v>
      </c>
      <c r="EU16" s="73">
        <v>4.6666666666666687</v>
      </c>
      <c r="EV16" s="73">
        <v>4.666666666666667</v>
      </c>
      <c r="EW16" s="73">
        <v>4.1684757155227814</v>
      </c>
      <c r="EX16" s="73">
        <v>4.666666666666667</v>
      </c>
      <c r="EY16" s="73">
        <v>3.5108482263958156</v>
      </c>
      <c r="EZ16" s="73">
        <v>2.9309227981092332</v>
      </c>
      <c r="FA16" s="73">
        <v>3.3176580848009674</v>
      </c>
      <c r="FB16" s="73">
        <v>4.6666666666666679</v>
      </c>
      <c r="FC16" s="73">
        <v>4.6666666666666679</v>
      </c>
      <c r="FD16" s="73">
        <v>4.666666666666667</v>
      </c>
      <c r="FE16" s="73">
        <v>4.6666666666666679</v>
      </c>
      <c r="FF16" s="73">
        <v>4.6666666666666687</v>
      </c>
      <c r="FG16" s="73">
        <v>4.6666666666666679</v>
      </c>
      <c r="FH16" s="73">
        <v>4.6666666666666661</v>
      </c>
      <c r="FI16" s="73">
        <v>4.2039138914518803</v>
      </c>
      <c r="FJ16" s="73">
        <v>3.9399608953613816</v>
      </c>
      <c r="FK16" s="73">
        <v>4.316522774643512</v>
      </c>
      <c r="FL16" s="73">
        <v>2.9711564851993462</v>
      </c>
      <c r="FM16" s="73">
        <v>3.3563931746532631</v>
      </c>
      <c r="FN16" s="73">
        <v>4.6666666666666679</v>
      </c>
      <c r="FO16" s="73">
        <v>4.6666666666666679</v>
      </c>
      <c r="FP16" s="73">
        <v>4.6666666666666687</v>
      </c>
      <c r="FQ16" s="73">
        <v>4.666666666666667</v>
      </c>
      <c r="FR16" s="73">
        <v>4.666666666666667</v>
      </c>
      <c r="FS16" s="73">
        <v>4.6666666666666687</v>
      </c>
      <c r="FT16" s="73">
        <v>4.6666666666666679</v>
      </c>
      <c r="FU16" s="73">
        <v>4.652687732230615</v>
      </c>
      <c r="FV16" s="73">
        <v>3.4044439882621798</v>
      </c>
      <c r="FW16" s="73">
        <v>3.0207058960460782</v>
      </c>
      <c r="FX16" s="73">
        <v>4.5456199651053506</v>
      </c>
      <c r="FY16" s="73">
        <v>3.4044439882621798</v>
      </c>
      <c r="FZ16" s="73">
        <v>4.6666666666666687</v>
      </c>
      <c r="GA16" s="73">
        <v>4.6666666666666679</v>
      </c>
      <c r="GB16" s="73">
        <v>4.6666666666666661</v>
      </c>
      <c r="GC16" s="73">
        <v>4.6666666666666687</v>
      </c>
      <c r="GD16" s="73">
        <v>4.666666666666667</v>
      </c>
      <c r="GE16" s="73">
        <v>4.666666666666667</v>
      </c>
      <c r="GF16" s="73">
        <v>4.6666666666666687</v>
      </c>
      <c r="GG16" s="73">
        <v>4.6526877322306142</v>
      </c>
      <c r="GH16" s="73">
        <v>3.9472872467937208</v>
      </c>
      <c r="GI16" s="73">
        <v>3.0515864468343619</v>
      </c>
      <c r="GJ16" s="73">
        <v>3.0515864468343619</v>
      </c>
      <c r="GK16" s="73">
        <v>4.4713637455181177</v>
      </c>
      <c r="GL16" s="73">
        <v>4.666666666666667</v>
      </c>
      <c r="GM16" s="73">
        <v>4.666666666666667</v>
      </c>
      <c r="GN16" s="73">
        <v>4.6666666666666661</v>
      </c>
      <c r="GO16" s="73">
        <v>4.666666666666667</v>
      </c>
      <c r="GP16" s="73">
        <v>4.6666666666666687</v>
      </c>
      <c r="GQ16" s="73">
        <v>4.666666666666667</v>
      </c>
      <c r="GR16" s="73">
        <v>4.666666666666667</v>
      </c>
      <c r="GS16" s="73">
        <v>4.494564754884335</v>
      </c>
      <c r="GT16" s="73">
        <v>3.5778923948220074</v>
      </c>
      <c r="GU16" s="73">
        <v>3.4201191634586943</v>
      </c>
      <c r="GV16" s="73">
        <v>3.8689094150785106</v>
      </c>
      <c r="GW16" s="73">
        <v>3.8130258899676388</v>
      </c>
      <c r="GX16" s="73">
        <v>4.666666666666667</v>
      </c>
      <c r="GY16" s="73">
        <v>4.666666666666667</v>
      </c>
      <c r="GZ16" s="73">
        <v>4.6666666666666661</v>
      </c>
      <c r="HA16" s="73">
        <v>4.6666666666666687</v>
      </c>
      <c r="HB16" s="73">
        <v>4.666666666666667</v>
      </c>
      <c r="HC16" s="73">
        <v>4.666666666666667</v>
      </c>
      <c r="HD16" s="73">
        <v>4.666666666666667</v>
      </c>
      <c r="HE16" s="73">
        <v>4.6526877322306142</v>
      </c>
      <c r="HF16" s="73">
        <v>4.6526877322306142</v>
      </c>
      <c r="HG16" s="73">
        <v>3.3837237651029364</v>
      </c>
      <c r="HH16" s="73">
        <v>3.0515864468343619</v>
      </c>
      <c r="HI16" s="73">
        <v>3.4338259418126471</v>
      </c>
      <c r="HJ16" s="73">
        <v>4.666666666666667</v>
      </c>
      <c r="HK16" s="73">
        <v>4.666666666666667</v>
      </c>
      <c r="HL16" s="73">
        <v>4.6666666666666652</v>
      </c>
      <c r="HM16" s="73">
        <v>4.6666666666666687</v>
      </c>
      <c r="HN16" s="73">
        <v>4.6666666666666679</v>
      </c>
      <c r="HO16" s="73">
        <v>4.666666666666667</v>
      </c>
      <c r="HP16" s="73">
        <v>4.666666666666667</v>
      </c>
      <c r="HQ16" s="73">
        <v>4.3891585760517806</v>
      </c>
      <c r="HR16" s="73">
        <v>4.6526877322306142</v>
      </c>
      <c r="HS16" s="73">
        <v>3.6472529212817744</v>
      </c>
      <c r="HT16" s="73">
        <v>3.0515864468343619</v>
      </c>
      <c r="HU16" s="73">
        <v>3.4338259418126462</v>
      </c>
      <c r="HV16" s="73">
        <v>4.666666666666667</v>
      </c>
      <c r="HW16" s="73">
        <v>4.666666666666667</v>
      </c>
      <c r="HX16" s="73">
        <v>4.6666666666666661</v>
      </c>
    </row>
    <row r="17" spans="3:256" x14ac:dyDescent="0.25">
      <c r="C17" s="101" t="s">
        <v>26</v>
      </c>
      <c r="D17" s="75" t="s">
        <v>18</v>
      </c>
      <c r="E17" s="74">
        <v>0.28699999999999998</v>
      </c>
      <c r="F17" s="74">
        <v>0.28699999999999998</v>
      </c>
      <c r="G17" s="74">
        <v>0.28699999999999998</v>
      </c>
      <c r="H17" s="74">
        <v>0.28699999999999998</v>
      </c>
      <c r="I17" s="74">
        <v>0.28699999999999998</v>
      </c>
      <c r="J17" s="74">
        <v>0.28699999999999998</v>
      </c>
      <c r="K17" s="74">
        <v>0.28699999999999998</v>
      </c>
      <c r="L17" s="74">
        <v>0.28699999999999998</v>
      </c>
      <c r="M17" s="74">
        <v>0.28699999999999998</v>
      </c>
      <c r="N17" s="74">
        <v>0.28699999999999998</v>
      </c>
      <c r="O17" s="74">
        <v>0.28699999999999998</v>
      </c>
      <c r="P17" s="74">
        <v>0.28699999999999998</v>
      </c>
      <c r="Q17" s="74">
        <v>0.28699999999999998</v>
      </c>
      <c r="R17" s="74">
        <v>0.28699999999999998</v>
      </c>
      <c r="S17" s="74">
        <v>0.28699999999999998</v>
      </c>
      <c r="T17" s="74">
        <v>0.28699999999999998</v>
      </c>
      <c r="U17" s="74">
        <v>0.28699999999999998</v>
      </c>
      <c r="V17" s="74">
        <v>0.28699999999999998</v>
      </c>
      <c r="W17" s="74">
        <v>0.28699999999999998</v>
      </c>
      <c r="X17" s="74">
        <v>0.28699999999999998</v>
      </c>
      <c r="Y17" s="74">
        <v>0.28699999999999998</v>
      </c>
      <c r="Z17" s="74">
        <v>0.28699999999999998</v>
      </c>
      <c r="AA17" s="74">
        <v>0.28699999999999998</v>
      </c>
      <c r="AB17" s="74">
        <v>0.28699999999999998</v>
      </c>
      <c r="AC17" s="74">
        <v>0.28699999999999998</v>
      </c>
      <c r="AD17" s="74">
        <v>0.28699999999999998</v>
      </c>
      <c r="AE17" s="74">
        <v>0.28699999999999998</v>
      </c>
      <c r="AF17" s="74">
        <v>0.28699999999999998</v>
      </c>
      <c r="AG17" s="74">
        <v>0.28699999999999998</v>
      </c>
      <c r="AH17" s="74">
        <v>0.28699999999999998</v>
      </c>
      <c r="AI17" s="74">
        <v>0.28699999999999998</v>
      </c>
      <c r="AJ17" s="74">
        <v>0.28699999999999998</v>
      </c>
      <c r="AK17" s="74">
        <v>0.28699999999999998</v>
      </c>
      <c r="AL17" s="74">
        <v>0.28699999999999998</v>
      </c>
      <c r="AM17" s="74">
        <v>0.28699999999999998</v>
      </c>
      <c r="AN17" s="74">
        <v>0.392047314130887</v>
      </c>
      <c r="AO17" s="74">
        <v>0.4859362030197758</v>
      </c>
      <c r="AP17" s="74">
        <v>0.4859362030197758</v>
      </c>
      <c r="AQ17" s="74">
        <v>0.4859362030197758</v>
      </c>
      <c r="AR17" s="74">
        <v>0.28699999999999998</v>
      </c>
      <c r="AS17" s="74">
        <v>0.28699999999999998</v>
      </c>
      <c r="AT17" s="74">
        <v>0.28699999999999998</v>
      </c>
      <c r="AU17" s="74">
        <v>0.28699999999999998</v>
      </c>
      <c r="AV17" s="74">
        <v>0.28699999999999998</v>
      </c>
      <c r="AW17" s="74">
        <v>0.28699999999999998</v>
      </c>
      <c r="AX17" s="74">
        <v>0.28699999999999998</v>
      </c>
      <c r="AY17" s="74">
        <v>0.30033333333333329</v>
      </c>
      <c r="AZ17" s="74">
        <v>0.4859362030197758</v>
      </c>
      <c r="BA17" s="74">
        <v>0.82330348697039302</v>
      </c>
      <c r="BB17" s="74">
        <v>0.82330348697039302</v>
      </c>
      <c r="BC17" s="74">
        <v>0.82330348697039302</v>
      </c>
      <c r="BD17" s="74">
        <v>0.19833333333333331</v>
      </c>
      <c r="BE17" s="74">
        <v>0.19833333333333331</v>
      </c>
      <c r="BF17" s="74">
        <v>0.19833333333333331</v>
      </c>
      <c r="BG17" s="74">
        <v>0.19833333333333331</v>
      </c>
      <c r="BH17" s="74">
        <v>0.19833333333333331</v>
      </c>
      <c r="BI17" s="74">
        <v>0.19833333333333331</v>
      </c>
      <c r="BJ17" s="74">
        <v>0.19833333333333331</v>
      </c>
      <c r="BK17" s="74">
        <v>0.55043209876543209</v>
      </c>
      <c r="BL17" s="74">
        <v>0.82330348697039302</v>
      </c>
      <c r="BM17" s="74">
        <v>1.343049937587677</v>
      </c>
      <c r="BN17" s="74">
        <v>1.343049937587677</v>
      </c>
      <c r="BO17" s="74">
        <v>1.2142940254929186</v>
      </c>
      <c r="BP17" s="74">
        <v>0.19833333333333331</v>
      </c>
      <c r="BQ17" s="74">
        <v>0.19833333333333331</v>
      </c>
      <c r="BR17" s="74">
        <v>0.19833333333333331</v>
      </c>
      <c r="BS17" s="74">
        <v>0.19833333333333331</v>
      </c>
      <c r="BT17" s="74">
        <v>0.19833333333333331</v>
      </c>
      <c r="BU17" s="74">
        <v>0.19833333333333331</v>
      </c>
      <c r="BV17" s="74">
        <v>0.19833333333333331</v>
      </c>
      <c r="BW17" s="74">
        <v>0.96648743758767686</v>
      </c>
      <c r="BX17" s="74">
        <v>0.96648743758767686</v>
      </c>
      <c r="BY17" s="74">
        <v>1.714433425370798</v>
      </c>
      <c r="BZ17" s="74">
        <v>1.714433425370798</v>
      </c>
      <c r="CA17" s="74">
        <v>1.58413738802756</v>
      </c>
      <c r="CB17" s="74">
        <v>0.19833333333333331</v>
      </c>
      <c r="CC17" s="74">
        <v>0.19833333333333331</v>
      </c>
      <c r="CD17" s="74">
        <v>0.19833333333333331</v>
      </c>
      <c r="CE17" s="74">
        <v>0.19833333333333331</v>
      </c>
      <c r="CF17" s="74">
        <v>0.19833333333333331</v>
      </c>
      <c r="CG17" s="74">
        <v>0.19833333333333331</v>
      </c>
      <c r="CH17" s="74">
        <v>0.19833333333333331</v>
      </c>
      <c r="CI17" s="74">
        <v>1.0301197698614781</v>
      </c>
      <c r="CJ17" s="74">
        <v>1.714433425370798</v>
      </c>
      <c r="CK17" s="74">
        <v>2.1078239816852644</v>
      </c>
      <c r="CL17" s="74">
        <v>2.1071689532194906</v>
      </c>
      <c r="CM17" s="74">
        <v>1.8470515377387822</v>
      </c>
      <c r="CN17" s="74">
        <v>0.45569927466005128</v>
      </c>
      <c r="CO17" s="74">
        <v>0.19833333333333331</v>
      </c>
      <c r="CP17" s="74">
        <v>0.19833333333333331</v>
      </c>
      <c r="CQ17" s="74">
        <v>0.19833333333333331</v>
      </c>
      <c r="CR17" s="74">
        <v>0.19833333333333331</v>
      </c>
      <c r="CS17" s="74">
        <v>0.19833333333333331</v>
      </c>
      <c r="CT17" s="74">
        <v>0.19833333333333331</v>
      </c>
      <c r="CU17" s="74">
        <v>1.2951319557056424</v>
      </c>
      <c r="CV17" s="74">
        <v>1.4666430143021811</v>
      </c>
      <c r="CW17" s="74">
        <v>1.9050000000000002</v>
      </c>
      <c r="CX17" s="74">
        <v>1.9050000000000002</v>
      </c>
      <c r="CY17" s="74">
        <v>1.6430991427147783</v>
      </c>
      <c r="CZ17" s="74">
        <v>0.19833333333333331</v>
      </c>
      <c r="DA17" s="74">
        <v>0.19833333333333331</v>
      </c>
      <c r="DB17" s="74">
        <v>0.19833333333333331</v>
      </c>
      <c r="DC17" s="74">
        <v>0.19833333333333331</v>
      </c>
      <c r="DD17" s="74">
        <v>0.19833333333333331</v>
      </c>
      <c r="DE17" s="74">
        <v>0.19833333333333331</v>
      </c>
      <c r="DF17" s="74">
        <v>0.19833333333333331</v>
      </c>
      <c r="DG17" s="74">
        <v>1.0932775968145823</v>
      </c>
      <c r="DH17" s="74">
        <v>1.9050000000000002</v>
      </c>
      <c r="DI17" s="74">
        <v>1.1073207876518909</v>
      </c>
      <c r="DJ17" s="74">
        <v>2.17257574761235</v>
      </c>
      <c r="DK17" s="74">
        <v>1.7030984535261309</v>
      </c>
      <c r="DL17" s="74">
        <v>0.54882690668980927</v>
      </c>
      <c r="DM17" s="74">
        <v>0.19833333333333331</v>
      </c>
      <c r="DN17" s="74">
        <v>0.19833333333333331</v>
      </c>
      <c r="DO17" s="74">
        <v>0.19833333333333331</v>
      </c>
      <c r="DP17" s="74">
        <v>0.19833333333333331</v>
      </c>
      <c r="DQ17" s="74">
        <v>0.19833333333333331</v>
      </c>
      <c r="DR17" s="74">
        <v>0.19833333333333331</v>
      </c>
      <c r="DS17" s="74">
        <v>1.1553749437588769</v>
      </c>
      <c r="DT17" s="74">
        <v>1.2687676457222419</v>
      </c>
      <c r="DU17" s="74">
        <v>1.8882900799186668</v>
      </c>
      <c r="DV17" s="74">
        <v>2.2615094470558921</v>
      </c>
      <c r="DW17" s="74">
        <v>1.7938304696550542</v>
      </c>
      <c r="DX17" s="74">
        <v>0.62382679621753367</v>
      </c>
      <c r="DY17" s="74">
        <v>0.19833333333333331</v>
      </c>
      <c r="DZ17" s="74">
        <v>0.19833333333333331</v>
      </c>
      <c r="EA17" s="74">
        <v>0.19833333333333331</v>
      </c>
      <c r="EB17" s="74">
        <v>0.19833333333333331</v>
      </c>
      <c r="EC17" s="74">
        <v>0.19833333333333331</v>
      </c>
      <c r="ED17" s="74">
        <v>0.23409431505016803</v>
      </c>
      <c r="EE17" s="74">
        <v>1.3088263339818238</v>
      </c>
      <c r="EF17" s="74">
        <v>2.1056164545889482</v>
      </c>
      <c r="EG17" s="74">
        <v>2.6062345679012346</v>
      </c>
      <c r="EH17" s="74">
        <v>0.97404262895746196</v>
      </c>
      <c r="EI17" s="74">
        <v>1.8353566302213307</v>
      </c>
      <c r="EJ17" s="74">
        <v>0.6646843430849313</v>
      </c>
      <c r="EK17" s="74">
        <v>0.19833333333333331</v>
      </c>
      <c r="EL17" s="74">
        <v>0.19833333333333331</v>
      </c>
      <c r="EM17" s="74">
        <v>0.19833333333333331</v>
      </c>
      <c r="EN17" s="74">
        <v>0.19833333333333331</v>
      </c>
      <c r="EO17" s="74">
        <v>0.19833333333333331</v>
      </c>
      <c r="EP17" s="74">
        <v>0.27645045915538186</v>
      </c>
      <c r="EQ17" s="74">
        <v>1.6080669351024861</v>
      </c>
      <c r="ER17" s="74">
        <v>2.4621814797474935</v>
      </c>
      <c r="ES17" s="74">
        <v>2.6304320987654322</v>
      </c>
      <c r="ET17" s="74">
        <v>1.6282905522061917</v>
      </c>
      <c r="EU17" s="74">
        <v>1.8802195636643488</v>
      </c>
      <c r="EV17" s="74">
        <v>0.7056541275879531</v>
      </c>
      <c r="EW17" s="74">
        <v>0.19833333333333331</v>
      </c>
      <c r="EX17" s="74">
        <v>0.19833333333333331</v>
      </c>
      <c r="EY17" s="74">
        <v>0.19833333333333331</v>
      </c>
      <c r="EZ17" s="74">
        <v>0.19833333333333331</v>
      </c>
      <c r="FA17" s="74">
        <v>0.19833333333333331</v>
      </c>
      <c r="FB17" s="74">
        <v>0.31891884089621947</v>
      </c>
      <c r="FC17" s="74">
        <v>1.6677766814344612</v>
      </c>
      <c r="FD17" s="74">
        <v>2.5185943121562735</v>
      </c>
      <c r="FE17" s="74">
        <v>2.4293521967687406</v>
      </c>
      <c r="FF17" s="74">
        <v>1.8736122008534903</v>
      </c>
      <c r="FG17" s="74">
        <v>2.2539614820125005</v>
      </c>
      <c r="FH17" s="74">
        <v>0.73719595069873023</v>
      </c>
      <c r="FI17" s="74">
        <v>0.19833333333333331</v>
      </c>
      <c r="FJ17" s="74">
        <v>0.19833333333333331</v>
      </c>
      <c r="FK17" s="74">
        <v>0.19833333333333331</v>
      </c>
      <c r="FL17" s="74">
        <v>0.19833333333333331</v>
      </c>
      <c r="FM17" s="74">
        <v>0.19833333333333331</v>
      </c>
      <c r="FN17" s="74">
        <v>0.3519592612448133</v>
      </c>
      <c r="FO17" s="74">
        <v>1.7146301167770153</v>
      </c>
      <c r="FP17" s="74">
        <v>2.5621508335756329</v>
      </c>
      <c r="FQ17" s="74">
        <v>2.6783333333333332</v>
      </c>
      <c r="FR17" s="74">
        <v>2.13850003051849</v>
      </c>
      <c r="FS17" s="74">
        <v>1.9058746645702829</v>
      </c>
      <c r="FT17" s="74">
        <v>0.77805349756612929</v>
      </c>
      <c r="FU17" s="74">
        <v>0.19833333333333331</v>
      </c>
      <c r="FV17" s="74">
        <v>0.19833333333333331</v>
      </c>
      <c r="FW17" s="74">
        <v>0.19833333333333331</v>
      </c>
      <c r="FX17" s="74">
        <v>0.19833333333333331</v>
      </c>
      <c r="FY17" s="74">
        <v>0.19833333333333331</v>
      </c>
      <c r="FZ17" s="74">
        <v>0.39431540535002835</v>
      </c>
      <c r="GA17" s="74">
        <v>1.7741868117876889</v>
      </c>
      <c r="GB17" s="74">
        <v>2.6184106146631096</v>
      </c>
      <c r="GC17" s="74">
        <v>2.7025308641975312</v>
      </c>
      <c r="GD17" s="74">
        <v>1.7661654403561542</v>
      </c>
      <c r="GE17" s="74">
        <v>2.3434212633246161</v>
      </c>
      <c r="GF17" s="74">
        <v>0.80024218437507733</v>
      </c>
      <c r="GG17" s="74">
        <v>0.19833333333333331</v>
      </c>
      <c r="GH17" s="74">
        <v>0.19833333333333331</v>
      </c>
      <c r="GI17" s="74">
        <v>0.19833333333333331</v>
      </c>
      <c r="GJ17" s="74">
        <v>0.19833333333333331</v>
      </c>
      <c r="GK17" s="74">
        <v>0.19833333333333331</v>
      </c>
      <c r="GL17" s="74">
        <v>0.41800268939679291</v>
      </c>
      <c r="GM17" s="74">
        <v>1.8082859703550198</v>
      </c>
      <c r="GN17" s="74">
        <v>2.6492128593072435</v>
      </c>
      <c r="GO17" s="73">
        <v>1.7661654403561551</v>
      </c>
      <c r="GP17" s="73">
        <v>2.7025308641975312</v>
      </c>
      <c r="GQ17" s="73">
        <v>2.343421263324617</v>
      </c>
      <c r="GR17" s="73">
        <v>0.80024218437507821</v>
      </c>
      <c r="GS17" s="73">
        <v>0.19833333333333331</v>
      </c>
      <c r="GT17" s="73">
        <v>0.19833333333333331</v>
      </c>
      <c r="GU17" s="73">
        <v>0.19833333333333331</v>
      </c>
      <c r="GV17" s="73">
        <v>0.19833333333333331</v>
      </c>
      <c r="GW17" s="73">
        <v>0.19833333333333331</v>
      </c>
      <c r="GX17" s="73">
        <v>0.41800268939679258</v>
      </c>
      <c r="GY17" s="73">
        <v>1.8082859703550191</v>
      </c>
      <c r="GZ17" s="73">
        <v>2.6492128593072453</v>
      </c>
      <c r="HA17" s="73">
        <v>2.7025308641975312</v>
      </c>
      <c r="HB17" s="73">
        <v>1.7661654403561569</v>
      </c>
      <c r="HC17" s="73">
        <v>2.343421263324617</v>
      </c>
      <c r="HD17" s="73">
        <v>0.80024218437507755</v>
      </c>
      <c r="HE17" s="73">
        <v>0.19833333333333331</v>
      </c>
      <c r="HF17" s="73">
        <v>0.19833333333333331</v>
      </c>
      <c r="HG17" s="73">
        <v>0.19833333333333331</v>
      </c>
      <c r="HH17" s="73">
        <v>0.19833333333333331</v>
      </c>
      <c r="HI17" s="73">
        <v>0.19833333333333331</v>
      </c>
      <c r="HJ17" s="73">
        <v>0.41800268939679258</v>
      </c>
      <c r="HK17" s="73">
        <v>1.8082859703550187</v>
      </c>
      <c r="HL17" s="73">
        <v>2.6492128593072439</v>
      </c>
      <c r="HM17" s="73">
        <v>2.7025308641975312</v>
      </c>
      <c r="HN17" s="73">
        <v>2.5680619564068374</v>
      </c>
      <c r="HO17" s="73">
        <v>1.5415247472739351</v>
      </c>
      <c r="HP17" s="73">
        <v>0.80024218437507733</v>
      </c>
      <c r="HQ17" s="73">
        <v>0.19833333333333331</v>
      </c>
      <c r="HR17" s="73">
        <v>0.19833333333333331</v>
      </c>
      <c r="HS17" s="73">
        <v>0.19833333333333331</v>
      </c>
      <c r="HT17" s="73">
        <v>0.19833333333333331</v>
      </c>
      <c r="HU17" s="73">
        <v>0.19833333333333331</v>
      </c>
      <c r="HV17" s="73">
        <v>0.41800268939679236</v>
      </c>
      <c r="HW17" s="73">
        <v>1.8082859703550187</v>
      </c>
      <c r="HX17" s="73">
        <v>1.8892128593072444</v>
      </c>
    </row>
    <row r="18" spans="3:256" x14ac:dyDescent="0.25">
      <c r="C18" s="101" t="s">
        <v>26</v>
      </c>
      <c r="D18" s="75" t="s">
        <v>15</v>
      </c>
      <c r="E18" s="74">
        <v>1.8004265530666661</v>
      </c>
      <c r="F18" s="74">
        <v>0.44154163306666661</v>
      </c>
      <c r="G18" s="74">
        <v>0.57803181386666758</v>
      </c>
      <c r="H18" s="74">
        <v>0</v>
      </c>
      <c r="I18" s="74">
        <v>0</v>
      </c>
      <c r="J18" s="74">
        <v>0</v>
      </c>
      <c r="K18" s="74">
        <v>0</v>
      </c>
      <c r="L18" s="74">
        <v>0</v>
      </c>
      <c r="M18" s="74">
        <v>0</v>
      </c>
      <c r="N18" s="74">
        <v>0</v>
      </c>
      <c r="O18" s="74">
        <v>4.3234115466667333E-2</v>
      </c>
      <c r="P18" s="74">
        <v>0.88363049866666721</v>
      </c>
      <c r="Q18" s="74">
        <v>2.3142424693208223</v>
      </c>
      <c r="R18" s="74">
        <v>0.9604727252356966</v>
      </c>
      <c r="S18" s="74">
        <v>0.4984201913101467</v>
      </c>
      <c r="T18" s="74">
        <v>0</v>
      </c>
      <c r="U18" s="74">
        <v>0</v>
      </c>
      <c r="V18" s="74">
        <v>0</v>
      </c>
      <c r="W18" s="74">
        <v>0</v>
      </c>
      <c r="X18" s="74">
        <v>0</v>
      </c>
      <c r="Y18" s="74">
        <v>0</v>
      </c>
      <c r="Z18" s="74">
        <v>0</v>
      </c>
      <c r="AA18" s="74">
        <v>0</v>
      </c>
      <c r="AB18" s="74">
        <v>1.9551044447416039</v>
      </c>
      <c r="AC18" s="74">
        <v>1.7516877844844077</v>
      </c>
      <c r="AD18" s="74">
        <v>0.72945740571254092</v>
      </c>
      <c r="AE18" s="74">
        <v>0.26375036506144767</v>
      </c>
      <c r="AF18" s="74">
        <v>0</v>
      </c>
      <c r="AG18" s="74">
        <v>0</v>
      </c>
      <c r="AH18" s="74">
        <v>0</v>
      </c>
      <c r="AI18" s="74">
        <v>0</v>
      </c>
      <c r="AJ18" s="74">
        <v>0</v>
      </c>
      <c r="AK18" s="74">
        <v>0</v>
      </c>
      <c r="AL18" s="74">
        <v>0</v>
      </c>
      <c r="AM18" s="74">
        <v>0</v>
      </c>
      <c r="AN18" s="74">
        <v>5.1108575284821711E-2</v>
      </c>
      <c r="AO18" s="74">
        <v>0.51760715069255347</v>
      </c>
      <c r="AP18" s="74">
        <v>0.65032291069963044</v>
      </c>
      <c r="AQ18" s="74">
        <v>0.18096136332299473</v>
      </c>
      <c r="AR18" s="74">
        <v>0</v>
      </c>
      <c r="AS18" s="74">
        <v>0</v>
      </c>
      <c r="AT18" s="74">
        <v>0</v>
      </c>
      <c r="AU18" s="74">
        <v>0</v>
      </c>
      <c r="AV18" s="74">
        <v>0</v>
      </c>
      <c r="AW18" s="74">
        <v>0</v>
      </c>
      <c r="AX18" s="74">
        <v>0</v>
      </c>
      <c r="AY18" s="74">
        <v>0</v>
      </c>
      <c r="AZ18" s="74">
        <v>0.46790331294218568</v>
      </c>
      <c r="BA18" s="74">
        <v>0.93209668705781468</v>
      </c>
      <c r="BB18" s="74">
        <v>0</v>
      </c>
      <c r="BC18" s="74">
        <v>0</v>
      </c>
      <c r="BD18" s="74">
        <v>0</v>
      </c>
      <c r="BE18" s="74">
        <v>0</v>
      </c>
      <c r="BF18" s="74">
        <v>0</v>
      </c>
      <c r="BG18" s="74">
        <v>0</v>
      </c>
      <c r="BH18" s="74">
        <v>0</v>
      </c>
      <c r="BI18" s="74">
        <v>0</v>
      </c>
      <c r="BJ18" s="74">
        <v>0</v>
      </c>
      <c r="BK18" s="74">
        <v>0</v>
      </c>
      <c r="BL18" s="74">
        <v>0</v>
      </c>
      <c r="BM18" s="74">
        <v>1.0689299938345851</v>
      </c>
      <c r="BN18" s="74">
        <v>0.33107000616541526</v>
      </c>
      <c r="BO18" s="74">
        <v>0</v>
      </c>
      <c r="BP18" s="74">
        <v>0</v>
      </c>
      <c r="BQ18" s="74">
        <v>0</v>
      </c>
      <c r="BR18" s="74">
        <v>0</v>
      </c>
      <c r="BS18" s="74">
        <v>0</v>
      </c>
      <c r="BT18" s="74">
        <v>0</v>
      </c>
      <c r="BU18" s="74">
        <v>0</v>
      </c>
      <c r="BV18" s="74">
        <v>0</v>
      </c>
      <c r="BW18" s="74">
        <v>0</v>
      </c>
      <c r="BX18" s="74">
        <v>0</v>
      </c>
      <c r="BY18" s="74">
        <v>1.0554237932008799</v>
      </c>
      <c r="BZ18" s="74">
        <v>0.34457620679912004</v>
      </c>
      <c r="CA18" s="74">
        <v>0</v>
      </c>
      <c r="CB18" s="74">
        <v>0</v>
      </c>
      <c r="CC18" s="74">
        <v>0</v>
      </c>
      <c r="CD18" s="74">
        <v>0</v>
      </c>
      <c r="CE18" s="74">
        <v>0</v>
      </c>
      <c r="CF18" s="74">
        <v>0</v>
      </c>
      <c r="CG18" s="74">
        <v>0</v>
      </c>
      <c r="CH18" s="74">
        <v>0</v>
      </c>
      <c r="CI18" s="74">
        <v>0</v>
      </c>
      <c r="CJ18" s="74">
        <v>0.18628545875166758</v>
      </c>
      <c r="CK18" s="74">
        <v>1.0007580292721254</v>
      </c>
      <c r="CL18" s="74">
        <v>0.21295651197620735</v>
      </c>
      <c r="CM18" s="74">
        <v>0</v>
      </c>
      <c r="CN18" s="74">
        <v>0</v>
      </c>
      <c r="CO18" s="74">
        <v>0</v>
      </c>
      <c r="CP18" s="74">
        <v>0</v>
      </c>
      <c r="CQ18" s="74">
        <v>0</v>
      </c>
      <c r="CR18" s="74">
        <v>0</v>
      </c>
      <c r="CS18" s="74">
        <v>0</v>
      </c>
      <c r="CT18" s="74">
        <v>0</v>
      </c>
      <c r="CU18" s="74">
        <v>0</v>
      </c>
      <c r="CV18" s="74">
        <v>0.69579114174125101</v>
      </c>
      <c r="CW18" s="74">
        <v>0.994834104772373</v>
      </c>
      <c r="CX18" s="74">
        <v>0.20937475348637591</v>
      </c>
      <c r="CY18" s="74">
        <v>0</v>
      </c>
      <c r="CZ18" s="74">
        <v>0</v>
      </c>
      <c r="DA18" s="74">
        <v>0</v>
      </c>
      <c r="DB18" s="74">
        <v>0</v>
      </c>
      <c r="DC18" s="74">
        <v>0</v>
      </c>
      <c r="DD18" s="74">
        <v>0</v>
      </c>
      <c r="DE18" s="74">
        <v>0</v>
      </c>
      <c r="DF18" s="74">
        <v>0</v>
      </c>
      <c r="DG18" s="74">
        <v>0</v>
      </c>
      <c r="DH18" s="74">
        <v>5.2282883229176846E-2</v>
      </c>
      <c r="DI18" s="74">
        <v>1.8477171167708231</v>
      </c>
      <c r="DJ18" s="74">
        <v>0</v>
      </c>
      <c r="DK18" s="74">
        <v>0</v>
      </c>
      <c r="DL18" s="74">
        <v>0</v>
      </c>
      <c r="DM18" s="74">
        <v>0</v>
      </c>
      <c r="DN18" s="74">
        <v>0</v>
      </c>
      <c r="DO18" s="74">
        <v>0</v>
      </c>
      <c r="DP18" s="74">
        <v>0</v>
      </c>
      <c r="DQ18" s="74">
        <v>0</v>
      </c>
      <c r="DR18" s="74">
        <v>0</v>
      </c>
      <c r="DS18" s="74">
        <v>0</v>
      </c>
      <c r="DT18" s="74">
        <v>0.74731567052803527</v>
      </c>
      <c r="DU18" s="74">
        <v>1.1526843294719651</v>
      </c>
      <c r="DV18" s="74">
        <v>0</v>
      </c>
      <c r="DW18" s="74">
        <v>0</v>
      </c>
      <c r="DX18" s="74">
        <v>0</v>
      </c>
      <c r="DY18" s="74">
        <v>0</v>
      </c>
      <c r="DZ18" s="74">
        <v>0</v>
      </c>
      <c r="EA18" s="74">
        <v>0</v>
      </c>
      <c r="EB18" s="74">
        <v>0</v>
      </c>
      <c r="EC18" s="74">
        <v>0</v>
      </c>
      <c r="ED18" s="74">
        <v>0</v>
      </c>
      <c r="EE18" s="74">
        <v>0</v>
      </c>
      <c r="EF18" s="74">
        <v>0</v>
      </c>
      <c r="EG18" s="74">
        <v>0.50524877326999373</v>
      </c>
      <c r="EH18" s="74">
        <v>1.3609729443546672</v>
      </c>
      <c r="EI18" s="74">
        <v>3.3778282375338975E-2</v>
      </c>
      <c r="EJ18" s="74">
        <v>0</v>
      </c>
      <c r="EK18" s="74">
        <v>0</v>
      </c>
      <c r="EL18" s="74">
        <v>0</v>
      </c>
      <c r="EM18" s="74">
        <v>0</v>
      </c>
      <c r="EN18" s="74">
        <v>0</v>
      </c>
      <c r="EO18" s="74">
        <v>0</v>
      </c>
      <c r="EP18" s="74">
        <v>0</v>
      </c>
      <c r="EQ18" s="74">
        <v>0</v>
      </c>
      <c r="ER18" s="74">
        <v>0</v>
      </c>
      <c r="ES18" s="74">
        <v>0.55174383577196373</v>
      </c>
      <c r="ET18" s="74">
        <v>1.0449978746267741</v>
      </c>
      <c r="EU18" s="74">
        <v>0.30325828960126211</v>
      </c>
      <c r="EV18" s="74">
        <v>0</v>
      </c>
      <c r="EW18" s="74">
        <v>0</v>
      </c>
      <c r="EX18" s="74">
        <v>0</v>
      </c>
      <c r="EY18" s="74">
        <v>0</v>
      </c>
      <c r="EZ18" s="74">
        <v>0</v>
      </c>
      <c r="FA18" s="74">
        <v>0</v>
      </c>
      <c r="FB18" s="74">
        <v>0</v>
      </c>
      <c r="FC18" s="74">
        <v>0</v>
      </c>
      <c r="FD18" s="74">
        <v>0</v>
      </c>
      <c r="FE18" s="74">
        <v>1.0573666914962931</v>
      </c>
      <c r="FF18" s="74">
        <v>0.84263330850370721</v>
      </c>
      <c r="FG18" s="74">
        <v>0</v>
      </c>
      <c r="FH18" s="74">
        <v>0</v>
      </c>
      <c r="FI18" s="74">
        <v>0</v>
      </c>
      <c r="FJ18" s="74">
        <v>0</v>
      </c>
      <c r="FK18" s="74">
        <v>0</v>
      </c>
      <c r="FL18" s="74">
        <v>0</v>
      </c>
      <c r="FM18" s="74">
        <v>0</v>
      </c>
      <c r="FN18" s="74">
        <v>0</v>
      </c>
      <c r="FO18" s="74">
        <v>0</v>
      </c>
      <c r="FP18" s="74">
        <v>0</v>
      </c>
      <c r="FQ18" s="74">
        <v>0.86104870264841971</v>
      </c>
      <c r="FR18" s="74">
        <v>0.63340582103106069</v>
      </c>
      <c r="FS18" s="74">
        <v>0.40554547632051907</v>
      </c>
      <c r="FT18" s="74">
        <v>0</v>
      </c>
      <c r="FU18" s="74">
        <v>0</v>
      </c>
      <c r="FV18" s="74">
        <v>0</v>
      </c>
      <c r="FW18" s="74">
        <v>0</v>
      </c>
      <c r="FX18" s="74">
        <v>0</v>
      </c>
      <c r="FY18" s="74">
        <v>0</v>
      </c>
      <c r="FZ18" s="74">
        <v>0</v>
      </c>
      <c r="GA18" s="74">
        <v>0</v>
      </c>
      <c r="GB18" s="74">
        <v>0</v>
      </c>
      <c r="GC18" s="74">
        <v>0.86405678305759537</v>
      </c>
      <c r="GD18" s="74">
        <v>1.0359432169424045</v>
      </c>
      <c r="GE18" s="74">
        <v>0</v>
      </c>
      <c r="GF18" s="74">
        <v>0</v>
      </c>
      <c r="GG18" s="74">
        <v>0</v>
      </c>
      <c r="GH18" s="74">
        <v>0</v>
      </c>
      <c r="GI18" s="74">
        <v>0</v>
      </c>
      <c r="GJ18" s="74">
        <v>0</v>
      </c>
      <c r="GK18" s="74">
        <v>0</v>
      </c>
      <c r="GL18" s="74">
        <v>0</v>
      </c>
      <c r="GM18" s="74">
        <v>0</v>
      </c>
      <c r="GN18" s="74">
        <v>0</v>
      </c>
      <c r="GO18" s="73">
        <v>1.8004222068989715</v>
      </c>
      <c r="GP18" s="73">
        <v>9.9577793101028433E-2</v>
      </c>
      <c r="GQ18" s="73">
        <v>0</v>
      </c>
      <c r="GR18" s="73">
        <v>0</v>
      </c>
      <c r="GS18" s="73">
        <v>0</v>
      </c>
      <c r="GT18" s="73">
        <v>0</v>
      </c>
      <c r="GU18" s="73">
        <v>0</v>
      </c>
      <c r="GV18" s="73">
        <v>0</v>
      </c>
      <c r="GW18" s="73">
        <v>0</v>
      </c>
      <c r="GX18" s="73">
        <v>0</v>
      </c>
      <c r="GY18" s="73">
        <v>0</v>
      </c>
      <c r="GZ18" s="73">
        <v>0</v>
      </c>
      <c r="HA18" s="73">
        <v>0.86405678305759714</v>
      </c>
      <c r="HB18" s="73">
        <v>1.0359432169424028</v>
      </c>
      <c r="HC18" s="73">
        <v>0</v>
      </c>
      <c r="HD18" s="73">
        <v>0</v>
      </c>
      <c r="HE18" s="73">
        <v>0</v>
      </c>
      <c r="HF18" s="73">
        <v>0</v>
      </c>
      <c r="HG18" s="73">
        <v>0</v>
      </c>
      <c r="HH18" s="73">
        <v>0</v>
      </c>
      <c r="HI18" s="73">
        <v>0</v>
      </c>
      <c r="HJ18" s="73">
        <v>0</v>
      </c>
      <c r="HK18" s="73">
        <v>0</v>
      </c>
      <c r="HL18" s="73">
        <v>0</v>
      </c>
      <c r="HM18" s="73">
        <v>0.86405678305759714</v>
      </c>
      <c r="HN18" s="73">
        <v>0.23404670089172086</v>
      </c>
      <c r="HO18" s="73">
        <v>0.80189651605068191</v>
      </c>
      <c r="HP18" s="73">
        <v>0</v>
      </c>
      <c r="HQ18" s="73">
        <v>0</v>
      </c>
      <c r="HR18" s="73">
        <v>0</v>
      </c>
      <c r="HS18" s="73">
        <v>0</v>
      </c>
      <c r="HT18" s="73">
        <v>0</v>
      </c>
      <c r="HU18" s="73">
        <v>0</v>
      </c>
      <c r="HV18" s="73">
        <v>0</v>
      </c>
      <c r="HW18" s="73">
        <v>0</v>
      </c>
      <c r="HX18" s="73">
        <v>0.76</v>
      </c>
    </row>
    <row r="19" spans="3:256" x14ac:dyDescent="0.25">
      <c r="C19" s="101" t="s">
        <v>26</v>
      </c>
      <c r="D19" s="75" t="s">
        <v>17</v>
      </c>
      <c r="E19" s="73">
        <v>9.3207598863999994</v>
      </c>
      <c r="F19" s="73">
        <v>8.5567631744000003</v>
      </c>
      <c r="G19" s="73">
        <v>8.0983651471999991</v>
      </c>
      <c r="H19" s="73">
        <v>6.2647730384000004</v>
      </c>
      <c r="I19" s="73">
        <v>5.2715773128000007</v>
      </c>
      <c r="J19" s="73">
        <v>4.4311809296</v>
      </c>
      <c r="K19" s="73">
        <v>4.0491825735999996</v>
      </c>
      <c r="L19" s="73">
        <v>4.0491825735999996</v>
      </c>
      <c r="M19" s="73">
        <v>4.4311809296</v>
      </c>
      <c r="N19" s="73">
        <v>5.8827746824</v>
      </c>
      <c r="O19" s="73">
        <v>7.5635674488000006</v>
      </c>
      <c r="P19" s="73">
        <v>8.4039638320000005</v>
      </c>
      <c r="Q19" s="73">
        <v>9.3950681898194617</v>
      </c>
      <c r="R19" s="73">
        <v>8.6249806332768824</v>
      </c>
      <c r="S19" s="73">
        <v>8.1629280993513351</v>
      </c>
      <c r="T19" s="73">
        <v>6.3147179636491471</v>
      </c>
      <c r="U19" s="73">
        <v>5.3136041401437941</v>
      </c>
      <c r="V19" s="73">
        <v>4.4665078279469572</v>
      </c>
      <c r="W19" s="73">
        <v>4.0814640496756676</v>
      </c>
      <c r="X19" s="73">
        <v>4.0814640496756676</v>
      </c>
      <c r="Y19" s="73">
        <v>4.4665078279469572</v>
      </c>
      <c r="Z19" s="73">
        <v>5.9296741853778565</v>
      </c>
      <c r="AA19" s="73">
        <v>7.6238668097715303</v>
      </c>
      <c r="AB19" s="73">
        <v>8.4709631219683672</v>
      </c>
      <c r="AC19" s="73">
        <v>9.4693764932389222</v>
      </c>
      <c r="AD19" s="73">
        <v>8.6931980921537644</v>
      </c>
      <c r="AE19" s="73">
        <v>8.2274910515026694</v>
      </c>
      <c r="AF19" s="73">
        <v>6.3646628888982919</v>
      </c>
      <c r="AG19" s="73">
        <v>5.3556309674875875</v>
      </c>
      <c r="AH19" s="73">
        <v>4.5018347262939136</v>
      </c>
      <c r="AI19" s="73">
        <v>4.1137455257513347</v>
      </c>
      <c r="AJ19" s="73">
        <v>4.1137455257513347</v>
      </c>
      <c r="AK19" s="73">
        <v>4.5018347262939136</v>
      </c>
      <c r="AL19" s="73">
        <v>5.976573688355713</v>
      </c>
      <c r="AM19" s="73">
        <v>7.68416617074306</v>
      </c>
      <c r="AN19" s="73">
        <v>8.5379624119367321</v>
      </c>
      <c r="AO19" s="73">
        <v>9.5436847966583827</v>
      </c>
      <c r="AP19" s="73">
        <v>8.7614155510306464</v>
      </c>
      <c r="AQ19" s="73">
        <v>8.2920540036540054</v>
      </c>
      <c r="AR19" s="73">
        <v>6.4146078141474385</v>
      </c>
      <c r="AS19" s="73">
        <v>5.3976577948313809</v>
      </c>
      <c r="AT19" s="73">
        <v>4.5371616246408708</v>
      </c>
      <c r="AU19" s="73">
        <v>4.1460270018270027</v>
      </c>
      <c r="AV19" s="73">
        <v>4.1460270018270027</v>
      </c>
      <c r="AW19" s="73">
        <v>4.5371616246408708</v>
      </c>
      <c r="AX19" s="73">
        <v>6.0234731913335695</v>
      </c>
      <c r="AY19" s="73">
        <v>7.7444655317145896</v>
      </c>
      <c r="AZ19" s="73">
        <v>8.6049617019050988</v>
      </c>
      <c r="BA19" s="73">
        <v>9.6179931000778431</v>
      </c>
      <c r="BB19" s="73">
        <v>8.8296330099075284</v>
      </c>
      <c r="BC19" s="73">
        <v>8.3566169558053396</v>
      </c>
      <c r="BD19" s="73">
        <v>6.4645527393965834</v>
      </c>
      <c r="BE19" s="73">
        <v>5.4396846221751742</v>
      </c>
      <c r="BF19" s="73">
        <v>4.5724885229878272</v>
      </c>
      <c r="BG19" s="73">
        <v>4.1783084779026698</v>
      </c>
      <c r="BH19" s="73">
        <v>4.1783084779026698</v>
      </c>
      <c r="BI19" s="73">
        <v>4.5724885229878272</v>
      </c>
      <c r="BJ19" s="73">
        <v>6.0703726943114251</v>
      </c>
      <c r="BK19" s="73">
        <v>7.8047648926861193</v>
      </c>
      <c r="BL19" s="73">
        <v>8.6719609918734655</v>
      </c>
      <c r="BM19" s="73">
        <v>9.6923014034973018</v>
      </c>
      <c r="BN19" s="73">
        <v>8.8978504687844087</v>
      </c>
      <c r="BO19" s="73">
        <v>8.421179907956672</v>
      </c>
      <c r="BP19" s="73">
        <v>6.5144976646457282</v>
      </c>
      <c r="BQ19" s="73">
        <v>5.4817114495189667</v>
      </c>
      <c r="BR19" s="73">
        <v>4.6078154213347835</v>
      </c>
      <c r="BS19" s="73">
        <v>4.210589953978336</v>
      </c>
      <c r="BT19" s="73">
        <v>4.210589953978336</v>
      </c>
      <c r="BU19" s="73">
        <v>4.6078154213347835</v>
      </c>
      <c r="BV19" s="73">
        <v>6.1172721972892816</v>
      </c>
      <c r="BW19" s="73">
        <v>7.8650642536576481</v>
      </c>
      <c r="BX19" s="73">
        <v>8.7389602818418304</v>
      </c>
      <c r="BY19" s="73">
        <v>9.6557356308945863</v>
      </c>
      <c r="BZ19" s="73">
        <v>8.8642818906573257</v>
      </c>
      <c r="CA19" s="73">
        <v>8.3894096465149683</v>
      </c>
      <c r="CB19" s="73">
        <v>6.4899206699455423</v>
      </c>
      <c r="CC19" s="73">
        <v>5.461030807637103</v>
      </c>
      <c r="CD19" s="73">
        <v>4.5904316933761153</v>
      </c>
      <c r="CE19" s="73">
        <v>4.1947048232574842</v>
      </c>
      <c r="CF19" s="73">
        <v>4.1947048232574842</v>
      </c>
      <c r="CG19" s="73">
        <v>4.5904316933761153</v>
      </c>
      <c r="CH19" s="73">
        <v>6.0941937998269111</v>
      </c>
      <c r="CI19" s="73">
        <v>7.8353920283488865</v>
      </c>
      <c r="CJ19" s="73">
        <v>8.7059911426098733</v>
      </c>
      <c r="CK19" s="73">
        <v>9.6191698582918708</v>
      </c>
      <c r="CL19" s="73">
        <v>8.8307133125302411</v>
      </c>
      <c r="CM19" s="73">
        <v>8.3576393850732646</v>
      </c>
      <c r="CN19" s="73">
        <v>6.4653436752453555</v>
      </c>
      <c r="CO19" s="73">
        <v>5.4403501657552384</v>
      </c>
      <c r="CP19" s="73">
        <v>4.5730479654174472</v>
      </c>
      <c r="CQ19" s="73">
        <v>4.1788196925366323</v>
      </c>
      <c r="CR19" s="73">
        <v>4.1788196925366323</v>
      </c>
      <c r="CS19" s="73">
        <v>4.5730479654174472</v>
      </c>
      <c r="CT19" s="73">
        <v>6.0711154023645406</v>
      </c>
      <c r="CU19" s="73">
        <v>7.8057198030401249</v>
      </c>
      <c r="CV19" s="73">
        <v>8.6730220033779162</v>
      </c>
      <c r="CW19" s="73">
        <v>9.5826040856891535</v>
      </c>
      <c r="CX19" s="73">
        <v>8.7971447344031581</v>
      </c>
      <c r="CY19" s="73">
        <v>8.3258691236315592</v>
      </c>
      <c r="CZ19" s="73">
        <v>6.4407666805451695</v>
      </c>
      <c r="DA19" s="73">
        <v>5.4196695238733748</v>
      </c>
      <c r="DB19" s="73">
        <v>4.5556642374587781</v>
      </c>
      <c r="DC19" s="73">
        <v>4.1629345618157796</v>
      </c>
      <c r="DD19" s="73">
        <v>4.1629345618157796</v>
      </c>
      <c r="DE19" s="73">
        <v>4.5556642374587781</v>
      </c>
      <c r="DF19" s="73">
        <v>6.048037004902171</v>
      </c>
      <c r="DG19" s="73">
        <v>7.7760475777313633</v>
      </c>
      <c r="DH19" s="73">
        <v>8.6400528641459591</v>
      </c>
      <c r="DI19" s="73">
        <v>9.5460383130864379</v>
      </c>
      <c r="DJ19" s="73">
        <v>8.7635761562760734</v>
      </c>
      <c r="DK19" s="73">
        <v>8.2940988621898555</v>
      </c>
      <c r="DL19" s="73">
        <v>6.4161896858449827</v>
      </c>
      <c r="DM19" s="73">
        <v>5.3989888819915102</v>
      </c>
      <c r="DN19" s="73">
        <v>4.53828050950011</v>
      </c>
      <c r="DO19" s="73">
        <v>4.1470494310949277</v>
      </c>
      <c r="DP19" s="73">
        <v>4.1470494310949277</v>
      </c>
      <c r="DQ19" s="73">
        <v>4.53828050950011</v>
      </c>
      <c r="DR19" s="73">
        <v>6.0249586074398005</v>
      </c>
      <c r="DS19" s="73">
        <v>7.7463753524226018</v>
      </c>
      <c r="DT19" s="73">
        <v>8.607083724914002</v>
      </c>
      <c r="DU19" s="73">
        <v>9.5094725404837206</v>
      </c>
      <c r="DV19" s="73">
        <v>8.7300075781489905</v>
      </c>
      <c r="DW19" s="73">
        <v>8.2623286007481518</v>
      </c>
      <c r="DX19" s="73">
        <v>6.3916126911447968</v>
      </c>
      <c r="DY19" s="73">
        <v>5.3783082401096465</v>
      </c>
      <c r="DZ19" s="73">
        <v>4.5208967815414418</v>
      </c>
      <c r="EA19" s="73">
        <v>4.1311643003740759</v>
      </c>
      <c r="EB19" s="73">
        <v>4.1311643003740759</v>
      </c>
      <c r="EC19" s="73">
        <v>4.5208967815414418</v>
      </c>
      <c r="ED19" s="73">
        <v>6.0018802099774309</v>
      </c>
      <c r="EE19" s="73">
        <v>7.7167031271138402</v>
      </c>
      <c r="EF19" s="73">
        <v>8.5741145856820449</v>
      </c>
      <c r="EG19" s="73">
        <v>9.4729067678810051</v>
      </c>
      <c r="EH19" s="73">
        <v>8.6964390000219058</v>
      </c>
      <c r="EI19" s="73">
        <v>8.2305583393064463</v>
      </c>
      <c r="EJ19" s="73">
        <v>6.36703569644461</v>
      </c>
      <c r="EK19" s="73">
        <v>5.3576275982277819</v>
      </c>
      <c r="EL19" s="73">
        <v>4.5035130535827728</v>
      </c>
      <c r="EM19" s="73">
        <v>4.1152791696532232</v>
      </c>
      <c r="EN19" s="73">
        <v>4.1152791696532232</v>
      </c>
      <c r="EO19" s="73">
        <v>4.5035130535827728</v>
      </c>
      <c r="EP19" s="73">
        <v>5.9788018125150604</v>
      </c>
      <c r="EQ19" s="73">
        <v>7.6870309018050786</v>
      </c>
      <c r="ER19" s="73">
        <v>8.541145446450086</v>
      </c>
      <c r="ES19" s="73">
        <v>9.4363409952782895</v>
      </c>
      <c r="ET19" s="73">
        <v>8.6628704218948229</v>
      </c>
      <c r="EU19" s="73">
        <v>8.1987880778647426</v>
      </c>
      <c r="EV19" s="73">
        <v>6.3424587017444241</v>
      </c>
      <c r="EW19" s="73">
        <v>5.3369469563459182</v>
      </c>
      <c r="EX19" s="73">
        <v>4.4861293256241046</v>
      </c>
      <c r="EY19" s="73">
        <v>4.0993940389323713</v>
      </c>
      <c r="EZ19" s="73">
        <v>4.0993940389323713</v>
      </c>
      <c r="FA19" s="73">
        <v>4.4861293256241046</v>
      </c>
      <c r="FB19" s="73">
        <v>5.9557234150526908</v>
      </c>
      <c r="FC19" s="73">
        <v>7.6573586764963171</v>
      </c>
      <c r="FD19" s="73">
        <v>8.5081763072181289</v>
      </c>
      <c r="FE19" s="73">
        <v>9.3997752226755722</v>
      </c>
      <c r="FF19" s="73">
        <v>8.6293018437677382</v>
      </c>
      <c r="FG19" s="73">
        <v>8.1670178164230389</v>
      </c>
      <c r="FH19" s="73">
        <v>6.3178817070442372</v>
      </c>
      <c r="FI19" s="73">
        <v>5.3162663144640536</v>
      </c>
      <c r="FJ19" s="73">
        <v>4.4687455976654364</v>
      </c>
      <c r="FK19" s="73">
        <v>4.0835089082115195</v>
      </c>
      <c r="FL19" s="73">
        <v>4.0835089082115195</v>
      </c>
      <c r="FM19" s="73">
        <v>4.4687455976654364</v>
      </c>
      <c r="FN19" s="73">
        <v>5.9326450175903203</v>
      </c>
      <c r="FO19" s="73">
        <v>7.6276864511875555</v>
      </c>
      <c r="FP19" s="73">
        <v>8.4752071679861718</v>
      </c>
      <c r="FQ19" s="73">
        <v>9.3632094500728567</v>
      </c>
      <c r="FR19" s="73">
        <v>8.5957332656406553</v>
      </c>
      <c r="FS19" s="73">
        <v>8.1352475549813335</v>
      </c>
      <c r="FT19" s="73">
        <v>6.2933047123440513</v>
      </c>
      <c r="FU19" s="73">
        <v>5.2955856725821899</v>
      </c>
      <c r="FV19" s="73">
        <v>4.4513618697067683</v>
      </c>
      <c r="FW19" s="73">
        <v>4.0676237774906667</v>
      </c>
      <c r="FX19" s="73">
        <v>4.0676237774906667</v>
      </c>
      <c r="FY19" s="73">
        <v>4.4513618697067683</v>
      </c>
      <c r="FZ19" s="73">
        <v>5.9095666201279506</v>
      </c>
      <c r="GA19" s="73">
        <v>7.5980142258787939</v>
      </c>
      <c r="GB19" s="73">
        <v>8.4422380287542147</v>
      </c>
      <c r="GC19" s="73">
        <v>9.3266436774701358</v>
      </c>
      <c r="GD19" s="73">
        <v>8.5621646875135689</v>
      </c>
      <c r="GE19" s="73">
        <v>8.1034772935396262</v>
      </c>
      <c r="GF19" s="73">
        <v>6.2687277176438627</v>
      </c>
      <c r="GG19" s="73">
        <v>5.2749050307003236</v>
      </c>
      <c r="GH19" s="73">
        <v>4.4339781417480983</v>
      </c>
      <c r="GI19" s="73">
        <v>4.0517386467698131</v>
      </c>
      <c r="GJ19" s="73">
        <v>4.0517386467698131</v>
      </c>
      <c r="GK19" s="73">
        <v>4.4339781417480983</v>
      </c>
      <c r="GL19" s="73">
        <v>5.8864882226655775</v>
      </c>
      <c r="GM19" s="73">
        <v>7.5683420005700288</v>
      </c>
      <c r="GN19" s="73">
        <v>8.409268889522254</v>
      </c>
      <c r="GO19" s="73">
        <v>9.3266436774701358</v>
      </c>
      <c r="GP19" s="73">
        <v>8.5621646875135689</v>
      </c>
      <c r="GQ19" s="73">
        <v>8.1034772935396262</v>
      </c>
      <c r="GR19" s="73">
        <v>6.2687277176438627</v>
      </c>
      <c r="GS19" s="73">
        <v>5.2749050307003236</v>
      </c>
      <c r="GT19" s="73">
        <v>4.4339781417480983</v>
      </c>
      <c r="GU19" s="73">
        <v>4.0517386467698131</v>
      </c>
      <c r="GV19" s="73">
        <v>4.0517386467698131</v>
      </c>
      <c r="GW19" s="73">
        <v>4.4339781417480983</v>
      </c>
      <c r="GX19" s="73">
        <v>5.8864882226655775</v>
      </c>
      <c r="GY19" s="73">
        <v>7.5683420005700288</v>
      </c>
      <c r="GZ19" s="73">
        <v>8.409268889522254</v>
      </c>
      <c r="HA19" s="73">
        <v>9.3266436774701358</v>
      </c>
      <c r="HB19" s="73">
        <v>8.5621646875135689</v>
      </c>
      <c r="HC19" s="73">
        <v>8.1034772935396262</v>
      </c>
      <c r="HD19" s="73">
        <v>6.2687277176438627</v>
      </c>
      <c r="HE19" s="73">
        <v>5.2749050307003236</v>
      </c>
      <c r="HF19" s="73">
        <v>4.4339781417480983</v>
      </c>
      <c r="HG19" s="73">
        <v>4.0517386467698131</v>
      </c>
      <c r="HH19" s="73">
        <v>4.0517386467698131</v>
      </c>
      <c r="HI19" s="73">
        <v>4.4339781417480983</v>
      </c>
      <c r="HJ19" s="73">
        <v>5.8864882226655775</v>
      </c>
      <c r="HK19" s="73">
        <v>7.5683420005700288</v>
      </c>
      <c r="HL19" s="73">
        <v>8.409268889522254</v>
      </c>
      <c r="HM19" s="73">
        <v>9.3266436774701358</v>
      </c>
      <c r="HN19" s="73">
        <v>8.5621646875135689</v>
      </c>
      <c r="HO19" s="73">
        <v>8.1034772935396262</v>
      </c>
      <c r="HP19" s="73">
        <v>6.2687277176438627</v>
      </c>
      <c r="HQ19" s="73">
        <v>5.2749050307003236</v>
      </c>
      <c r="HR19" s="73">
        <v>4.4339781417480983</v>
      </c>
      <c r="HS19" s="73">
        <v>4.0517386467698131</v>
      </c>
      <c r="HT19" s="73">
        <v>4.0517386467698131</v>
      </c>
      <c r="HU19" s="73">
        <v>4.4339781417480983</v>
      </c>
      <c r="HV19" s="73">
        <v>5.8864882226655775</v>
      </c>
      <c r="HW19" s="73">
        <v>7.5683420005700288</v>
      </c>
      <c r="HX19" s="73">
        <v>8.409268889522254</v>
      </c>
    </row>
    <row r="20" spans="3:256" x14ac:dyDescent="0.25">
      <c r="C20" s="101" t="s">
        <v>26</v>
      </c>
      <c r="D20" s="75" t="s">
        <v>16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-1.6953115680790107</v>
      </c>
      <c r="K20" s="73">
        <v>-1.0434606302834961</v>
      </c>
      <c r="L20" s="73">
        <v>-1.0434606302834943</v>
      </c>
      <c r="M20" s="73">
        <v>-0.98934077541491128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-1.0140659610075389</v>
      </c>
      <c r="W20" s="73">
        <v>-0.89112105989498858</v>
      </c>
      <c r="X20" s="73">
        <v>-2.360309301534687</v>
      </c>
      <c r="Y20" s="73">
        <v>-0.5060772816236998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-1.2255861108897408</v>
      </c>
      <c r="AI20" s="73">
        <v>-9.7866843032287321E-2</v>
      </c>
      <c r="AJ20" s="73">
        <v>-9.7866843032287321E-2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  <c r="AQ20" s="73">
        <v>0</v>
      </c>
      <c r="AR20" s="73">
        <v>0</v>
      </c>
      <c r="AS20" s="73">
        <v>0</v>
      </c>
      <c r="AT20" s="73">
        <v>0</v>
      </c>
      <c r="AU20" s="73">
        <v>-0.2404658143013636</v>
      </c>
      <c r="AV20" s="73">
        <v>-1.1808539826529518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-5.6307602898567843E-2</v>
      </c>
      <c r="BF20" s="73">
        <v>0</v>
      </c>
      <c r="BG20" s="73">
        <v>-1.3650121940557467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-9.3205543772454824E-2</v>
      </c>
      <c r="BU20" s="73">
        <v>-1.3281142531818597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-0.51749986156086525</v>
      </c>
      <c r="CE20" s="73">
        <v>-0.90381993539344929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-0.92831585244726877</v>
      </c>
      <c r="CQ20" s="73">
        <v>0</v>
      </c>
      <c r="CR20" s="73">
        <v>-0.80727715266343214</v>
      </c>
      <c r="CS20" s="73">
        <v>-0.19334100504158336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-0.67739361261280617</v>
      </c>
      <c r="DB20" s="73">
        <v>-0.85121845717327727</v>
      </c>
      <c r="DC20" s="73">
        <v>0</v>
      </c>
      <c r="DD20" s="73">
        <v>-0.40032194036619995</v>
      </c>
      <c r="DE20" s="73">
        <v>0</v>
      </c>
      <c r="DF20" s="73">
        <v>0</v>
      </c>
      <c r="DG20" s="73">
        <v>0</v>
      </c>
      <c r="DH20" s="73">
        <v>0</v>
      </c>
      <c r="DI20" s="73">
        <v>0</v>
      </c>
      <c r="DJ20" s="73">
        <v>0</v>
      </c>
      <c r="DK20" s="73">
        <v>0</v>
      </c>
      <c r="DL20" s="73">
        <v>0</v>
      </c>
      <c r="DM20" s="73">
        <v>0</v>
      </c>
      <c r="DN20" s="73">
        <v>0</v>
      </c>
      <c r="DO20" s="73">
        <v>0</v>
      </c>
      <c r="DP20" s="73">
        <v>-1.5895431239228337</v>
      </c>
      <c r="DQ20" s="73">
        <v>-0.33939088622945057</v>
      </c>
      <c r="DR20" s="73">
        <v>0</v>
      </c>
      <c r="DS20" s="73">
        <v>0</v>
      </c>
      <c r="DT20" s="73">
        <v>0</v>
      </c>
      <c r="DU20" s="73">
        <v>0</v>
      </c>
      <c r="DV20" s="73">
        <v>0</v>
      </c>
      <c r="DW20" s="73">
        <v>0</v>
      </c>
      <c r="DX20" s="73">
        <v>0</v>
      </c>
      <c r="DY20" s="73">
        <v>0</v>
      </c>
      <c r="DZ20" s="73">
        <v>-3.6909232863377994E-3</v>
      </c>
      <c r="EA20" s="73">
        <v>-1.8349549278865211</v>
      </c>
      <c r="EB20" s="73">
        <v>-9.0288158979424438E-2</v>
      </c>
      <c r="EC20" s="73">
        <v>0</v>
      </c>
      <c r="ED20" s="73">
        <v>0</v>
      </c>
      <c r="EE20" s="73">
        <v>0</v>
      </c>
      <c r="EF20" s="73">
        <v>0</v>
      </c>
      <c r="EG20" s="73">
        <v>0</v>
      </c>
      <c r="EH20" s="73">
        <v>0</v>
      </c>
      <c r="EI20" s="73">
        <v>0</v>
      </c>
      <c r="EJ20" s="73">
        <v>0</v>
      </c>
      <c r="EK20" s="73">
        <v>-0.54305708846522993</v>
      </c>
      <c r="EL20" s="73">
        <v>-0.96141646550236093</v>
      </c>
      <c r="EM20" s="73">
        <v>0</v>
      </c>
      <c r="EN20" s="73">
        <v>0</v>
      </c>
      <c r="EO20" s="73">
        <v>-0.42446045618469341</v>
      </c>
      <c r="EP20" s="73">
        <v>0</v>
      </c>
      <c r="EQ20" s="73">
        <v>0</v>
      </c>
      <c r="ER20" s="73">
        <v>0</v>
      </c>
      <c r="ES20" s="73">
        <v>0</v>
      </c>
      <c r="ET20" s="73">
        <v>0</v>
      </c>
      <c r="EU20" s="73">
        <v>0</v>
      </c>
      <c r="EV20" s="73">
        <v>0</v>
      </c>
      <c r="EW20" s="73">
        <v>0</v>
      </c>
      <c r="EX20" s="73">
        <v>-1.3490085818657001</v>
      </c>
      <c r="EY20" s="73">
        <v>-0.57992542828658245</v>
      </c>
      <c r="EZ20" s="73">
        <v>0</v>
      </c>
      <c r="FA20" s="73">
        <v>0</v>
      </c>
      <c r="FB20" s="73">
        <v>0</v>
      </c>
      <c r="FC20" s="73">
        <v>0</v>
      </c>
      <c r="FD20" s="73">
        <v>0</v>
      </c>
      <c r="FE20" s="73">
        <v>0</v>
      </c>
      <c r="FF20" s="73">
        <v>0</v>
      </c>
      <c r="FG20" s="73">
        <v>0</v>
      </c>
      <c r="FH20" s="73">
        <v>0</v>
      </c>
      <c r="FI20" s="73">
        <v>0</v>
      </c>
      <c r="FJ20" s="73">
        <v>-0.58356772070811758</v>
      </c>
      <c r="FK20" s="73">
        <v>-1.3453662894441658</v>
      </c>
      <c r="FL20" s="73">
        <v>0</v>
      </c>
      <c r="FM20" s="73">
        <v>0</v>
      </c>
      <c r="FN20" s="73">
        <v>0</v>
      </c>
      <c r="FO20" s="73">
        <v>0</v>
      </c>
      <c r="FP20" s="73">
        <v>0</v>
      </c>
      <c r="FQ20" s="73">
        <v>0</v>
      </c>
      <c r="FR20" s="73">
        <v>0</v>
      </c>
      <c r="FS20" s="73">
        <v>0</v>
      </c>
      <c r="FT20" s="73">
        <v>0</v>
      </c>
      <c r="FU20" s="73">
        <v>-0.4040199410930132</v>
      </c>
      <c r="FV20" s="73">
        <v>0</v>
      </c>
      <c r="FW20" s="73">
        <v>0</v>
      </c>
      <c r="FX20" s="73">
        <v>-1.5249140690592711</v>
      </c>
      <c r="FY20" s="73">
        <v>0</v>
      </c>
      <c r="FZ20" s="73">
        <v>0</v>
      </c>
      <c r="GA20" s="73">
        <v>0</v>
      </c>
      <c r="GB20" s="73">
        <v>0</v>
      </c>
      <c r="GC20" s="73">
        <v>0</v>
      </c>
      <c r="GD20" s="73">
        <v>0</v>
      </c>
      <c r="GE20" s="73">
        <v>0</v>
      </c>
      <c r="GF20" s="73">
        <v>0</v>
      </c>
      <c r="GG20" s="73">
        <v>-0.37793490146574182</v>
      </c>
      <c r="GH20" s="73">
        <v>-0.51346130498107279</v>
      </c>
      <c r="GI20" s="73">
        <v>0</v>
      </c>
      <c r="GJ20" s="73">
        <v>0</v>
      </c>
      <c r="GK20" s="73">
        <v>-1.0375378037054688</v>
      </c>
      <c r="GL20" s="73">
        <v>0</v>
      </c>
      <c r="GM20" s="73">
        <v>0</v>
      </c>
      <c r="GN20" s="73">
        <v>0</v>
      </c>
      <c r="GO20" s="73">
        <v>0</v>
      </c>
      <c r="GP20" s="73">
        <v>0</v>
      </c>
      <c r="GQ20" s="73">
        <v>0</v>
      </c>
      <c r="GR20" s="73">
        <v>0</v>
      </c>
      <c r="GS20" s="73">
        <v>-0.21981192411946271</v>
      </c>
      <c r="GT20" s="73">
        <v>-0.14406645300936027</v>
      </c>
      <c r="GU20" s="73">
        <v>-0.3685327166243324</v>
      </c>
      <c r="GV20" s="73">
        <v>-0.81732296824414785</v>
      </c>
      <c r="GW20" s="73">
        <v>-0.37919994815498015</v>
      </c>
      <c r="GX20" s="73">
        <v>0</v>
      </c>
      <c r="GY20" s="73">
        <v>0</v>
      </c>
      <c r="GZ20" s="73">
        <v>0</v>
      </c>
      <c r="HA20" s="73">
        <v>0</v>
      </c>
      <c r="HB20" s="73">
        <v>0</v>
      </c>
      <c r="HC20" s="73">
        <v>0</v>
      </c>
      <c r="HD20" s="73">
        <v>0</v>
      </c>
      <c r="HE20" s="73">
        <v>-0.37793490146574182</v>
      </c>
      <c r="HF20" s="73">
        <v>-1.2188617904179662</v>
      </c>
      <c r="HG20" s="73">
        <v>-0.33213731826857629</v>
      </c>
      <c r="HH20" s="73">
        <v>0</v>
      </c>
      <c r="HI20" s="73">
        <v>0</v>
      </c>
      <c r="HJ20" s="73">
        <v>0</v>
      </c>
      <c r="HK20" s="73">
        <v>0</v>
      </c>
      <c r="HL20" s="73">
        <v>0</v>
      </c>
      <c r="HM20" s="73">
        <v>0</v>
      </c>
      <c r="HN20" s="73">
        <v>0</v>
      </c>
      <c r="HO20" s="73">
        <v>0</v>
      </c>
      <c r="HP20" s="73">
        <v>0</v>
      </c>
      <c r="HQ20" s="73">
        <v>-0.11440574528690739</v>
      </c>
      <c r="HR20" s="73">
        <v>-1.2188617904179662</v>
      </c>
      <c r="HS20" s="73">
        <v>-0.59566647444741072</v>
      </c>
      <c r="HT20" s="73">
        <v>0</v>
      </c>
      <c r="HU20" s="73">
        <v>0</v>
      </c>
      <c r="HV20" s="73">
        <v>0</v>
      </c>
      <c r="HW20" s="73">
        <v>0</v>
      </c>
      <c r="HX20" s="73">
        <v>0</v>
      </c>
    </row>
    <row r="21" spans="3:256" x14ac:dyDescent="0.25">
      <c r="C21" s="74"/>
      <c r="D21" s="75"/>
    </row>
    <row r="22" spans="3:256" x14ac:dyDescent="0.25">
      <c r="C22" s="74"/>
      <c r="D22" s="75"/>
    </row>
    <row r="23" spans="3:256" x14ac:dyDescent="0.25">
      <c r="C23" s="74"/>
      <c r="D23" s="75"/>
      <c r="E23" s="101" t="s">
        <v>12</v>
      </c>
      <c r="F23" s="101" t="s">
        <v>12</v>
      </c>
      <c r="G23" s="101" t="s">
        <v>12</v>
      </c>
      <c r="H23" s="101" t="s">
        <v>12</v>
      </c>
      <c r="I23" s="101" t="s">
        <v>12</v>
      </c>
      <c r="J23" s="101" t="s">
        <v>12</v>
      </c>
      <c r="K23" s="101" t="s">
        <v>12</v>
      </c>
      <c r="L23" s="101" t="s">
        <v>12</v>
      </c>
      <c r="M23" s="101" t="s">
        <v>12</v>
      </c>
      <c r="N23" s="101" t="s">
        <v>12</v>
      </c>
      <c r="O23" s="101" t="s">
        <v>12</v>
      </c>
      <c r="P23" s="101" t="s">
        <v>12</v>
      </c>
      <c r="Q23" s="101" t="s">
        <v>19</v>
      </c>
      <c r="R23" s="101" t="s">
        <v>19</v>
      </c>
      <c r="S23" s="101" t="s">
        <v>19</v>
      </c>
      <c r="T23" s="101" t="s">
        <v>19</v>
      </c>
      <c r="U23" s="101" t="s">
        <v>19</v>
      </c>
      <c r="V23" s="101" t="s">
        <v>19</v>
      </c>
      <c r="W23" s="101" t="s">
        <v>19</v>
      </c>
      <c r="X23" s="101" t="s">
        <v>19</v>
      </c>
      <c r="Y23" s="101" t="s">
        <v>19</v>
      </c>
      <c r="Z23" s="101" t="s">
        <v>19</v>
      </c>
      <c r="AA23" s="101" t="s">
        <v>19</v>
      </c>
      <c r="AB23" s="101" t="s">
        <v>19</v>
      </c>
      <c r="AC23" s="101" t="s">
        <v>20</v>
      </c>
      <c r="AD23" s="101" t="s">
        <v>20</v>
      </c>
      <c r="AE23" s="101" t="s">
        <v>20</v>
      </c>
      <c r="AF23" s="101" t="s">
        <v>20</v>
      </c>
      <c r="AG23" s="101" t="s">
        <v>20</v>
      </c>
      <c r="AH23" s="101" t="s">
        <v>20</v>
      </c>
      <c r="AI23" s="101" t="s">
        <v>20</v>
      </c>
      <c r="AJ23" s="101" t="s">
        <v>20</v>
      </c>
      <c r="AK23" s="101" t="s">
        <v>20</v>
      </c>
      <c r="AL23" s="101" t="s">
        <v>20</v>
      </c>
      <c r="AM23" s="101" t="s">
        <v>20</v>
      </c>
      <c r="AN23" s="101" t="s">
        <v>20</v>
      </c>
      <c r="AO23" s="101" t="s">
        <v>21</v>
      </c>
      <c r="AP23" s="101" t="s">
        <v>21</v>
      </c>
      <c r="AQ23" s="101" t="s">
        <v>21</v>
      </c>
      <c r="AR23" s="101" t="s">
        <v>21</v>
      </c>
      <c r="AS23" s="101" t="s">
        <v>21</v>
      </c>
      <c r="AT23" s="101" t="s">
        <v>21</v>
      </c>
      <c r="AU23" s="101" t="s">
        <v>21</v>
      </c>
      <c r="AV23" s="101" t="s">
        <v>21</v>
      </c>
      <c r="AW23" s="101" t="s">
        <v>21</v>
      </c>
      <c r="AX23" s="101" t="s">
        <v>21</v>
      </c>
      <c r="AY23" s="101" t="s">
        <v>21</v>
      </c>
      <c r="AZ23" s="101" t="s">
        <v>21</v>
      </c>
      <c r="BA23" s="101" t="s">
        <v>29</v>
      </c>
      <c r="BB23" s="101" t="s">
        <v>29</v>
      </c>
      <c r="BC23" s="101" t="s">
        <v>29</v>
      </c>
      <c r="BD23" s="101" t="s">
        <v>29</v>
      </c>
      <c r="BE23" s="101" t="s">
        <v>29</v>
      </c>
      <c r="BF23" s="101" t="s">
        <v>29</v>
      </c>
      <c r="BG23" s="101" t="s">
        <v>29</v>
      </c>
      <c r="BH23" s="101" t="s">
        <v>29</v>
      </c>
      <c r="BI23" s="101" t="s">
        <v>29</v>
      </c>
      <c r="BJ23" s="101" t="s">
        <v>29</v>
      </c>
      <c r="BK23" s="101" t="s">
        <v>29</v>
      </c>
      <c r="BL23" s="101" t="s">
        <v>29</v>
      </c>
      <c r="BM23" s="101" t="s">
        <v>30</v>
      </c>
      <c r="BN23" s="101" t="s">
        <v>30</v>
      </c>
      <c r="BO23" s="101" t="s">
        <v>30</v>
      </c>
      <c r="BP23" s="101" t="s">
        <v>30</v>
      </c>
      <c r="BQ23" s="101" t="s">
        <v>30</v>
      </c>
      <c r="BR23" s="101" t="s">
        <v>30</v>
      </c>
      <c r="BS23" s="101" t="s">
        <v>30</v>
      </c>
      <c r="BT23" s="101" t="s">
        <v>30</v>
      </c>
      <c r="BU23" s="101" t="s">
        <v>30</v>
      </c>
      <c r="BV23" s="101" t="s">
        <v>30</v>
      </c>
      <c r="BW23" s="101" t="s">
        <v>30</v>
      </c>
      <c r="BX23" s="101" t="s">
        <v>30</v>
      </c>
      <c r="BY23" s="101" t="s">
        <v>31</v>
      </c>
      <c r="BZ23" s="101" t="s">
        <v>31</v>
      </c>
      <c r="CA23" s="101" t="s">
        <v>31</v>
      </c>
      <c r="CB23" s="101" t="s">
        <v>31</v>
      </c>
      <c r="CC23" s="101" t="s">
        <v>31</v>
      </c>
      <c r="CD23" s="101" t="s">
        <v>31</v>
      </c>
      <c r="CE23" s="101" t="s">
        <v>31</v>
      </c>
      <c r="CF23" s="101" t="s">
        <v>31</v>
      </c>
      <c r="CG23" s="101" t="s">
        <v>31</v>
      </c>
      <c r="CH23" s="101" t="s">
        <v>31</v>
      </c>
      <c r="CI23" s="101" t="s">
        <v>31</v>
      </c>
      <c r="CJ23" s="101" t="s">
        <v>31</v>
      </c>
      <c r="CK23" s="101" t="s">
        <v>32</v>
      </c>
      <c r="CL23" s="101" t="s">
        <v>32</v>
      </c>
      <c r="CM23" s="101" t="s">
        <v>32</v>
      </c>
      <c r="CN23" s="101" t="s">
        <v>32</v>
      </c>
      <c r="CO23" s="101" t="s">
        <v>32</v>
      </c>
      <c r="CP23" s="101" t="s">
        <v>32</v>
      </c>
      <c r="CQ23" s="101" t="s">
        <v>32</v>
      </c>
      <c r="CR23" s="101" t="s">
        <v>32</v>
      </c>
      <c r="CS23" s="101" t="s">
        <v>32</v>
      </c>
      <c r="CT23" s="101" t="s">
        <v>32</v>
      </c>
      <c r="CU23" s="101" t="s">
        <v>32</v>
      </c>
      <c r="CV23" s="101" t="s">
        <v>32</v>
      </c>
      <c r="CW23" s="101" t="s">
        <v>33</v>
      </c>
      <c r="CX23" s="101" t="s">
        <v>33</v>
      </c>
      <c r="CY23" s="101" t="s">
        <v>33</v>
      </c>
      <c r="CZ23" s="101" t="s">
        <v>33</v>
      </c>
      <c r="DA23" s="101" t="s">
        <v>33</v>
      </c>
      <c r="DB23" s="101" t="s">
        <v>33</v>
      </c>
      <c r="DC23" s="101" t="s">
        <v>33</v>
      </c>
      <c r="DD23" s="101" t="s">
        <v>33</v>
      </c>
      <c r="DE23" s="101" t="s">
        <v>33</v>
      </c>
      <c r="DF23" s="101" t="s">
        <v>33</v>
      </c>
      <c r="DG23" s="101" t="s">
        <v>33</v>
      </c>
      <c r="DH23" s="101" t="s">
        <v>33</v>
      </c>
      <c r="DI23" s="101" t="s">
        <v>34</v>
      </c>
      <c r="DJ23" s="101" t="s">
        <v>34</v>
      </c>
      <c r="DK23" s="101" t="s">
        <v>34</v>
      </c>
      <c r="DL23" s="101" t="s">
        <v>34</v>
      </c>
      <c r="DM23" s="101" t="s">
        <v>34</v>
      </c>
      <c r="DN23" s="101" t="s">
        <v>34</v>
      </c>
      <c r="DO23" s="101" t="s">
        <v>34</v>
      </c>
      <c r="DP23" s="101" t="s">
        <v>34</v>
      </c>
      <c r="DQ23" s="101" t="s">
        <v>34</v>
      </c>
      <c r="DR23" s="101" t="s">
        <v>34</v>
      </c>
      <c r="DS23" s="101" t="s">
        <v>34</v>
      </c>
      <c r="DT23" s="101" t="s">
        <v>34</v>
      </c>
      <c r="DU23" s="101" t="s">
        <v>35</v>
      </c>
      <c r="DV23" s="101" t="s">
        <v>35</v>
      </c>
      <c r="DW23" s="101" t="s">
        <v>35</v>
      </c>
      <c r="DX23" s="101" t="s">
        <v>35</v>
      </c>
      <c r="DY23" s="101" t="s">
        <v>35</v>
      </c>
      <c r="DZ23" s="101" t="s">
        <v>35</v>
      </c>
      <c r="EA23" s="101" t="s">
        <v>35</v>
      </c>
      <c r="EB23" s="101" t="s">
        <v>35</v>
      </c>
      <c r="EC23" s="101" t="s">
        <v>35</v>
      </c>
      <c r="ED23" s="101" t="s">
        <v>35</v>
      </c>
      <c r="EE23" s="101" t="s">
        <v>35</v>
      </c>
      <c r="EF23" s="101" t="s">
        <v>35</v>
      </c>
      <c r="EG23" s="101" t="s">
        <v>36</v>
      </c>
      <c r="EH23" s="101" t="s">
        <v>36</v>
      </c>
      <c r="EI23" s="101" t="s">
        <v>36</v>
      </c>
      <c r="EJ23" s="101" t="s">
        <v>36</v>
      </c>
      <c r="EK23" s="101" t="s">
        <v>36</v>
      </c>
      <c r="EL23" s="101" t="s">
        <v>36</v>
      </c>
      <c r="EM23" s="101" t="s">
        <v>36</v>
      </c>
      <c r="EN23" s="101" t="s">
        <v>36</v>
      </c>
      <c r="EO23" s="101" t="s">
        <v>36</v>
      </c>
      <c r="EP23" s="101" t="s">
        <v>36</v>
      </c>
      <c r="EQ23" s="101" t="s">
        <v>36</v>
      </c>
      <c r="ER23" s="101" t="s">
        <v>36</v>
      </c>
      <c r="ES23" s="101" t="s">
        <v>37</v>
      </c>
      <c r="ET23" s="101" t="s">
        <v>37</v>
      </c>
      <c r="EU23" s="101" t="s">
        <v>37</v>
      </c>
      <c r="EV23" s="101" t="s">
        <v>37</v>
      </c>
      <c r="EW23" s="101" t="s">
        <v>37</v>
      </c>
      <c r="EX23" s="101" t="s">
        <v>37</v>
      </c>
      <c r="EY23" s="101" t="s">
        <v>37</v>
      </c>
      <c r="EZ23" s="101" t="s">
        <v>37</v>
      </c>
      <c r="FA23" s="101" t="s">
        <v>37</v>
      </c>
      <c r="FB23" s="101" t="s">
        <v>37</v>
      </c>
      <c r="FC23" s="101" t="s">
        <v>37</v>
      </c>
      <c r="FD23" s="101" t="s">
        <v>37</v>
      </c>
      <c r="FE23" s="101" t="s">
        <v>38</v>
      </c>
      <c r="FF23" s="101" t="s">
        <v>38</v>
      </c>
      <c r="FG23" s="101" t="s">
        <v>38</v>
      </c>
      <c r="FH23" s="101" t="s">
        <v>38</v>
      </c>
      <c r="FI23" s="101" t="s">
        <v>38</v>
      </c>
      <c r="FJ23" s="101" t="s">
        <v>38</v>
      </c>
      <c r="FK23" s="101" t="s">
        <v>38</v>
      </c>
      <c r="FL23" s="101" t="s">
        <v>38</v>
      </c>
      <c r="FM23" s="101" t="s">
        <v>38</v>
      </c>
      <c r="FN23" s="101" t="s">
        <v>38</v>
      </c>
      <c r="FO23" s="101" t="s">
        <v>38</v>
      </c>
      <c r="FP23" s="101" t="s">
        <v>38</v>
      </c>
      <c r="FQ23" s="101" t="s">
        <v>39</v>
      </c>
      <c r="FR23" s="101" t="s">
        <v>39</v>
      </c>
      <c r="FS23" s="101" t="s">
        <v>39</v>
      </c>
      <c r="FT23" s="101" t="s">
        <v>39</v>
      </c>
      <c r="FU23" s="101" t="s">
        <v>39</v>
      </c>
      <c r="FV23" s="101" t="s">
        <v>39</v>
      </c>
      <c r="FW23" s="101" t="s">
        <v>39</v>
      </c>
      <c r="FX23" s="101" t="s">
        <v>39</v>
      </c>
      <c r="FY23" s="101" t="s">
        <v>39</v>
      </c>
      <c r="FZ23" s="101" t="s">
        <v>39</v>
      </c>
      <c r="GA23" s="101" t="s">
        <v>39</v>
      </c>
      <c r="GB23" s="101" t="s">
        <v>39</v>
      </c>
      <c r="GC23" s="101" t="s">
        <v>40</v>
      </c>
      <c r="GD23" s="101" t="s">
        <v>40</v>
      </c>
      <c r="GE23" s="101" t="s">
        <v>40</v>
      </c>
      <c r="GF23" s="101" t="s">
        <v>40</v>
      </c>
      <c r="GG23" s="101" t="s">
        <v>40</v>
      </c>
      <c r="GH23" s="101" t="s">
        <v>40</v>
      </c>
      <c r="GI23" s="101" t="s">
        <v>40</v>
      </c>
      <c r="GJ23" s="101" t="s">
        <v>40</v>
      </c>
      <c r="GK23" s="101" t="s">
        <v>40</v>
      </c>
      <c r="GL23" s="101" t="s">
        <v>40</v>
      </c>
      <c r="GM23" s="101" t="s">
        <v>40</v>
      </c>
      <c r="GN23" s="101" t="s">
        <v>40</v>
      </c>
      <c r="GO23" s="101" t="s">
        <v>41</v>
      </c>
      <c r="GP23" s="101" t="s">
        <v>41</v>
      </c>
      <c r="GQ23" s="101" t="s">
        <v>41</v>
      </c>
      <c r="GR23" s="101" t="s">
        <v>41</v>
      </c>
      <c r="GS23" s="101" t="s">
        <v>41</v>
      </c>
      <c r="GT23" s="101" t="s">
        <v>41</v>
      </c>
      <c r="GU23" s="101" t="s">
        <v>41</v>
      </c>
      <c r="GV23" s="101" t="s">
        <v>41</v>
      </c>
      <c r="GW23" s="101" t="s">
        <v>41</v>
      </c>
      <c r="GX23" s="101" t="s">
        <v>41</v>
      </c>
      <c r="GY23" s="101" t="s">
        <v>41</v>
      </c>
      <c r="GZ23" s="101" t="s">
        <v>41</v>
      </c>
      <c r="HA23" s="101" t="s">
        <v>66</v>
      </c>
      <c r="HB23" s="101" t="s">
        <v>66</v>
      </c>
      <c r="HC23" s="101" t="s">
        <v>66</v>
      </c>
      <c r="HD23" s="101" t="s">
        <v>66</v>
      </c>
      <c r="HE23" s="101" t="s">
        <v>66</v>
      </c>
      <c r="HF23" s="101" t="s">
        <v>66</v>
      </c>
      <c r="HG23" s="101" t="s">
        <v>66</v>
      </c>
      <c r="HH23" s="101" t="s">
        <v>66</v>
      </c>
      <c r="HI23" s="101" t="s">
        <v>66</v>
      </c>
      <c r="HJ23" s="101" t="s">
        <v>66</v>
      </c>
      <c r="HK23" s="101" t="s">
        <v>66</v>
      </c>
      <c r="HL23" s="101" t="s">
        <v>66</v>
      </c>
      <c r="HM23" s="101" t="s">
        <v>109</v>
      </c>
      <c r="HN23" s="101" t="s">
        <v>109</v>
      </c>
      <c r="HO23" s="101" t="s">
        <v>109</v>
      </c>
      <c r="HP23" s="101" t="s">
        <v>109</v>
      </c>
      <c r="HQ23" s="101" t="s">
        <v>109</v>
      </c>
      <c r="HR23" s="101" t="s">
        <v>109</v>
      </c>
      <c r="HS23" s="101" t="s">
        <v>109</v>
      </c>
      <c r="HT23" s="101" t="s">
        <v>109</v>
      </c>
      <c r="HU23" s="101" t="s">
        <v>109</v>
      </c>
      <c r="HV23" s="101" t="s">
        <v>109</v>
      </c>
      <c r="HW23" s="101" t="s">
        <v>109</v>
      </c>
      <c r="HX23" s="101" t="s">
        <v>109</v>
      </c>
      <c r="HY23" s="74"/>
      <c r="HZ23" s="74"/>
      <c r="IA23" s="74"/>
      <c r="IB23" s="74"/>
      <c r="IC23" s="74"/>
      <c r="ID23" s="74"/>
      <c r="IE23" s="74"/>
      <c r="IF23" s="74"/>
      <c r="IG23" s="74"/>
      <c r="IH23" s="74"/>
      <c r="II23" s="74"/>
      <c r="IJ23" s="74"/>
      <c r="IK23" s="74"/>
      <c r="IL23" s="74"/>
      <c r="IM23" s="74"/>
      <c r="IN23" s="74"/>
      <c r="IO23" s="74"/>
      <c r="IP23" s="74"/>
      <c r="IQ23" s="74"/>
      <c r="IR23" s="74"/>
      <c r="IS23" s="74"/>
      <c r="IT23" s="74"/>
      <c r="IU23" s="74"/>
      <c r="IV23" s="74"/>
    </row>
    <row r="24" spans="3:256" x14ac:dyDescent="0.25">
      <c r="C24" s="74"/>
      <c r="D24" s="75"/>
      <c r="E24" s="101" t="s">
        <v>0</v>
      </c>
      <c r="F24" s="101" t="s">
        <v>1</v>
      </c>
      <c r="G24" s="101" t="s">
        <v>2</v>
      </c>
      <c r="H24" s="101" t="s">
        <v>3</v>
      </c>
      <c r="I24" s="101" t="s">
        <v>4</v>
      </c>
      <c r="J24" s="101" t="s">
        <v>5</v>
      </c>
      <c r="K24" s="101" t="s">
        <v>6</v>
      </c>
      <c r="L24" s="101" t="s">
        <v>7</v>
      </c>
      <c r="M24" s="101" t="s">
        <v>8</v>
      </c>
      <c r="N24" s="101" t="s">
        <v>9</v>
      </c>
      <c r="O24" s="101" t="s">
        <v>10</v>
      </c>
      <c r="P24" s="101" t="s">
        <v>11</v>
      </c>
      <c r="Q24" s="101" t="s">
        <v>0</v>
      </c>
      <c r="R24" s="101" t="s">
        <v>1</v>
      </c>
      <c r="S24" s="101" t="s">
        <v>2</v>
      </c>
      <c r="T24" s="101" t="s">
        <v>3</v>
      </c>
      <c r="U24" s="101" t="s">
        <v>4</v>
      </c>
      <c r="V24" s="101" t="s">
        <v>5</v>
      </c>
      <c r="W24" s="101" t="s">
        <v>6</v>
      </c>
      <c r="X24" s="101" t="s">
        <v>7</v>
      </c>
      <c r="Y24" s="101" t="s">
        <v>8</v>
      </c>
      <c r="Z24" s="101" t="s">
        <v>9</v>
      </c>
      <c r="AA24" s="101" t="s">
        <v>10</v>
      </c>
      <c r="AB24" s="101" t="s">
        <v>11</v>
      </c>
      <c r="AC24" s="101" t="s">
        <v>0</v>
      </c>
      <c r="AD24" s="101" t="s">
        <v>1</v>
      </c>
      <c r="AE24" s="101" t="s">
        <v>2</v>
      </c>
      <c r="AF24" s="101" t="s">
        <v>3</v>
      </c>
      <c r="AG24" s="101" t="s">
        <v>4</v>
      </c>
      <c r="AH24" s="101" t="s">
        <v>5</v>
      </c>
      <c r="AI24" s="101" t="s">
        <v>6</v>
      </c>
      <c r="AJ24" s="101" t="s">
        <v>7</v>
      </c>
      <c r="AK24" s="101" t="s">
        <v>8</v>
      </c>
      <c r="AL24" s="101" t="s">
        <v>9</v>
      </c>
      <c r="AM24" s="101" t="s">
        <v>10</v>
      </c>
      <c r="AN24" s="101" t="s">
        <v>11</v>
      </c>
      <c r="AO24" s="101" t="s">
        <v>0</v>
      </c>
      <c r="AP24" s="101" t="s">
        <v>1</v>
      </c>
      <c r="AQ24" s="101" t="s">
        <v>2</v>
      </c>
      <c r="AR24" s="101" t="s">
        <v>3</v>
      </c>
      <c r="AS24" s="101" t="s">
        <v>4</v>
      </c>
      <c r="AT24" s="101" t="s">
        <v>5</v>
      </c>
      <c r="AU24" s="101" t="s">
        <v>6</v>
      </c>
      <c r="AV24" s="101" t="s">
        <v>7</v>
      </c>
      <c r="AW24" s="101" t="s">
        <v>8</v>
      </c>
      <c r="AX24" s="101" t="s">
        <v>9</v>
      </c>
      <c r="AY24" s="101" t="s">
        <v>10</v>
      </c>
      <c r="AZ24" s="101" t="s">
        <v>11</v>
      </c>
      <c r="BA24" s="101" t="s">
        <v>0</v>
      </c>
      <c r="BB24" s="101" t="s">
        <v>1</v>
      </c>
      <c r="BC24" s="101" t="s">
        <v>2</v>
      </c>
      <c r="BD24" s="101" t="s">
        <v>3</v>
      </c>
      <c r="BE24" s="101" t="s">
        <v>4</v>
      </c>
      <c r="BF24" s="101" t="s">
        <v>5</v>
      </c>
      <c r="BG24" s="101" t="s">
        <v>6</v>
      </c>
      <c r="BH24" s="101" t="s">
        <v>7</v>
      </c>
      <c r="BI24" s="101" t="s">
        <v>8</v>
      </c>
      <c r="BJ24" s="101" t="s">
        <v>9</v>
      </c>
      <c r="BK24" s="101" t="s">
        <v>10</v>
      </c>
      <c r="BL24" s="101" t="s">
        <v>11</v>
      </c>
      <c r="BM24" s="101" t="s">
        <v>0</v>
      </c>
      <c r="BN24" s="101" t="s">
        <v>1</v>
      </c>
      <c r="BO24" s="101" t="s">
        <v>2</v>
      </c>
      <c r="BP24" s="101" t="s">
        <v>3</v>
      </c>
      <c r="BQ24" s="101" t="s">
        <v>4</v>
      </c>
      <c r="BR24" s="101" t="s">
        <v>5</v>
      </c>
      <c r="BS24" s="101" t="s">
        <v>6</v>
      </c>
      <c r="BT24" s="101" t="s">
        <v>7</v>
      </c>
      <c r="BU24" s="101" t="s">
        <v>8</v>
      </c>
      <c r="BV24" s="101" t="s">
        <v>9</v>
      </c>
      <c r="BW24" s="101" t="s">
        <v>10</v>
      </c>
      <c r="BX24" s="101" t="s">
        <v>11</v>
      </c>
      <c r="BY24" s="101" t="s">
        <v>0</v>
      </c>
      <c r="BZ24" s="101" t="s">
        <v>1</v>
      </c>
      <c r="CA24" s="101" t="s">
        <v>2</v>
      </c>
      <c r="CB24" s="101" t="s">
        <v>3</v>
      </c>
      <c r="CC24" s="101" t="s">
        <v>4</v>
      </c>
      <c r="CD24" s="101" t="s">
        <v>5</v>
      </c>
      <c r="CE24" s="101" t="s">
        <v>6</v>
      </c>
      <c r="CF24" s="101" t="s">
        <v>7</v>
      </c>
      <c r="CG24" s="101" t="s">
        <v>8</v>
      </c>
      <c r="CH24" s="101" t="s">
        <v>9</v>
      </c>
      <c r="CI24" s="101" t="s">
        <v>10</v>
      </c>
      <c r="CJ24" s="101" t="s">
        <v>11</v>
      </c>
      <c r="CK24" s="101" t="s">
        <v>0</v>
      </c>
      <c r="CL24" s="101" t="s">
        <v>1</v>
      </c>
      <c r="CM24" s="101" t="s">
        <v>2</v>
      </c>
      <c r="CN24" s="101" t="s">
        <v>3</v>
      </c>
      <c r="CO24" s="101" t="s">
        <v>4</v>
      </c>
      <c r="CP24" s="101" t="s">
        <v>5</v>
      </c>
      <c r="CQ24" s="101" t="s">
        <v>6</v>
      </c>
      <c r="CR24" s="101" t="s">
        <v>7</v>
      </c>
      <c r="CS24" s="101" t="s">
        <v>8</v>
      </c>
      <c r="CT24" s="101" t="s">
        <v>9</v>
      </c>
      <c r="CU24" s="101" t="s">
        <v>10</v>
      </c>
      <c r="CV24" s="101" t="s">
        <v>11</v>
      </c>
      <c r="CW24" s="101" t="s">
        <v>0</v>
      </c>
      <c r="CX24" s="101" t="s">
        <v>1</v>
      </c>
      <c r="CY24" s="101" t="s">
        <v>2</v>
      </c>
      <c r="CZ24" s="101" t="s">
        <v>3</v>
      </c>
      <c r="DA24" s="101" t="s">
        <v>4</v>
      </c>
      <c r="DB24" s="101" t="s">
        <v>5</v>
      </c>
      <c r="DC24" s="101" t="s">
        <v>6</v>
      </c>
      <c r="DD24" s="101" t="s">
        <v>7</v>
      </c>
      <c r="DE24" s="101" t="s">
        <v>8</v>
      </c>
      <c r="DF24" s="101" t="s">
        <v>9</v>
      </c>
      <c r="DG24" s="101" t="s">
        <v>10</v>
      </c>
      <c r="DH24" s="101" t="s">
        <v>11</v>
      </c>
      <c r="DI24" s="101" t="s">
        <v>0</v>
      </c>
      <c r="DJ24" s="101" t="s">
        <v>1</v>
      </c>
      <c r="DK24" s="101" t="s">
        <v>2</v>
      </c>
      <c r="DL24" s="101" t="s">
        <v>3</v>
      </c>
      <c r="DM24" s="101" t="s">
        <v>4</v>
      </c>
      <c r="DN24" s="101" t="s">
        <v>5</v>
      </c>
      <c r="DO24" s="101" t="s">
        <v>6</v>
      </c>
      <c r="DP24" s="101" t="s">
        <v>7</v>
      </c>
      <c r="DQ24" s="101" t="s">
        <v>8</v>
      </c>
      <c r="DR24" s="101" t="s">
        <v>9</v>
      </c>
      <c r="DS24" s="101" t="s">
        <v>10</v>
      </c>
      <c r="DT24" s="101" t="s">
        <v>11</v>
      </c>
      <c r="DU24" s="101" t="s">
        <v>0</v>
      </c>
      <c r="DV24" s="101" t="s">
        <v>1</v>
      </c>
      <c r="DW24" s="101" t="s">
        <v>2</v>
      </c>
      <c r="DX24" s="101" t="s">
        <v>3</v>
      </c>
      <c r="DY24" s="101" t="s">
        <v>4</v>
      </c>
      <c r="DZ24" s="101" t="s">
        <v>5</v>
      </c>
      <c r="EA24" s="101" t="s">
        <v>6</v>
      </c>
      <c r="EB24" s="101" t="s">
        <v>7</v>
      </c>
      <c r="EC24" s="101" t="s">
        <v>8</v>
      </c>
      <c r="ED24" s="101" t="s">
        <v>9</v>
      </c>
      <c r="EE24" s="101" t="s">
        <v>10</v>
      </c>
      <c r="EF24" s="101" t="s">
        <v>11</v>
      </c>
      <c r="EG24" s="101" t="s">
        <v>0</v>
      </c>
      <c r="EH24" s="101" t="s">
        <v>1</v>
      </c>
      <c r="EI24" s="101" t="s">
        <v>2</v>
      </c>
      <c r="EJ24" s="101" t="s">
        <v>3</v>
      </c>
      <c r="EK24" s="101" t="s">
        <v>4</v>
      </c>
      <c r="EL24" s="101" t="s">
        <v>5</v>
      </c>
      <c r="EM24" s="101" t="s">
        <v>6</v>
      </c>
      <c r="EN24" s="101" t="s">
        <v>7</v>
      </c>
      <c r="EO24" s="101" t="s">
        <v>8</v>
      </c>
      <c r="EP24" s="101" t="s">
        <v>9</v>
      </c>
      <c r="EQ24" s="101" t="s">
        <v>10</v>
      </c>
      <c r="ER24" s="101" t="s">
        <v>11</v>
      </c>
      <c r="ES24" s="101" t="s">
        <v>0</v>
      </c>
      <c r="ET24" s="101" t="s">
        <v>1</v>
      </c>
      <c r="EU24" s="101" t="s">
        <v>2</v>
      </c>
      <c r="EV24" s="101" t="s">
        <v>3</v>
      </c>
      <c r="EW24" s="101" t="s">
        <v>4</v>
      </c>
      <c r="EX24" s="101" t="s">
        <v>5</v>
      </c>
      <c r="EY24" s="101" t="s">
        <v>6</v>
      </c>
      <c r="EZ24" s="101" t="s">
        <v>7</v>
      </c>
      <c r="FA24" s="101" t="s">
        <v>8</v>
      </c>
      <c r="FB24" s="101" t="s">
        <v>9</v>
      </c>
      <c r="FC24" s="101" t="s">
        <v>10</v>
      </c>
      <c r="FD24" s="101" t="s">
        <v>11</v>
      </c>
      <c r="FE24" s="101" t="s">
        <v>0</v>
      </c>
      <c r="FF24" s="101" t="s">
        <v>1</v>
      </c>
      <c r="FG24" s="101" t="s">
        <v>2</v>
      </c>
      <c r="FH24" s="101" t="s">
        <v>3</v>
      </c>
      <c r="FI24" s="101" t="s">
        <v>4</v>
      </c>
      <c r="FJ24" s="101" t="s">
        <v>5</v>
      </c>
      <c r="FK24" s="101" t="s">
        <v>6</v>
      </c>
      <c r="FL24" s="101" t="s">
        <v>7</v>
      </c>
      <c r="FM24" s="101" t="s">
        <v>8</v>
      </c>
      <c r="FN24" s="101" t="s">
        <v>9</v>
      </c>
      <c r="FO24" s="101" t="s">
        <v>10</v>
      </c>
      <c r="FP24" s="101" t="s">
        <v>11</v>
      </c>
      <c r="FQ24" s="101" t="s">
        <v>0</v>
      </c>
      <c r="FR24" s="101" t="s">
        <v>1</v>
      </c>
      <c r="FS24" s="101" t="s">
        <v>2</v>
      </c>
      <c r="FT24" s="101" t="s">
        <v>3</v>
      </c>
      <c r="FU24" s="101" t="s">
        <v>4</v>
      </c>
      <c r="FV24" s="101" t="s">
        <v>5</v>
      </c>
      <c r="FW24" s="101" t="s">
        <v>6</v>
      </c>
      <c r="FX24" s="101" t="s">
        <v>7</v>
      </c>
      <c r="FY24" s="101" t="s">
        <v>8</v>
      </c>
      <c r="FZ24" s="101" t="s">
        <v>9</v>
      </c>
      <c r="GA24" s="101" t="s">
        <v>10</v>
      </c>
      <c r="GB24" s="101" t="s">
        <v>11</v>
      </c>
      <c r="GC24" s="101" t="s">
        <v>0</v>
      </c>
      <c r="GD24" s="101" t="s">
        <v>1</v>
      </c>
      <c r="GE24" s="101" t="s">
        <v>2</v>
      </c>
      <c r="GF24" s="101" t="s">
        <v>3</v>
      </c>
      <c r="GG24" s="101" t="s">
        <v>4</v>
      </c>
      <c r="GH24" s="101" t="s">
        <v>5</v>
      </c>
      <c r="GI24" s="101" t="s">
        <v>6</v>
      </c>
      <c r="GJ24" s="101" t="s">
        <v>7</v>
      </c>
      <c r="GK24" s="101" t="s">
        <v>8</v>
      </c>
      <c r="GL24" s="101" t="s">
        <v>9</v>
      </c>
      <c r="GM24" s="101" t="s">
        <v>10</v>
      </c>
      <c r="GN24" s="101" t="s">
        <v>11</v>
      </c>
      <c r="GO24" s="101" t="s">
        <v>0</v>
      </c>
      <c r="GP24" s="101" t="s">
        <v>1</v>
      </c>
      <c r="GQ24" s="101" t="s">
        <v>2</v>
      </c>
      <c r="GR24" s="101" t="s">
        <v>3</v>
      </c>
      <c r="GS24" s="101" t="s">
        <v>4</v>
      </c>
      <c r="GT24" s="101" t="s">
        <v>5</v>
      </c>
      <c r="GU24" s="101" t="s">
        <v>6</v>
      </c>
      <c r="GV24" s="101" t="s">
        <v>7</v>
      </c>
      <c r="GW24" s="101" t="s">
        <v>8</v>
      </c>
      <c r="GX24" s="101" t="s">
        <v>9</v>
      </c>
      <c r="GY24" s="101" t="s">
        <v>10</v>
      </c>
      <c r="GZ24" s="101" t="s">
        <v>11</v>
      </c>
      <c r="HA24" s="101" t="s">
        <v>0</v>
      </c>
      <c r="HB24" s="101" t="s">
        <v>1</v>
      </c>
      <c r="HC24" s="101" t="s">
        <v>2</v>
      </c>
      <c r="HD24" s="101" t="s">
        <v>3</v>
      </c>
      <c r="HE24" s="101" t="s">
        <v>4</v>
      </c>
      <c r="HF24" s="101" t="s">
        <v>5</v>
      </c>
      <c r="HG24" s="101" t="s">
        <v>6</v>
      </c>
      <c r="HH24" s="101" t="s">
        <v>7</v>
      </c>
      <c r="HI24" s="101" t="s">
        <v>8</v>
      </c>
      <c r="HJ24" s="101" t="s">
        <v>9</v>
      </c>
      <c r="HK24" s="101" t="s">
        <v>10</v>
      </c>
      <c r="HL24" s="101" t="s">
        <v>11</v>
      </c>
      <c r="HM24" s="101" t="s">
        <v>0</v>
      </c>
      <c r="HN24" s="101" t="s">
        <v>1</v>
      </c>
      <c r="HO24" s="101" t="s">
        <v>2</v>
      </c>
      <c r="HP24" s="101" t="s">
        <v>3</v>
      </c>
      <c r="HQ24" s="101" t="s">
        <v>4</v>
      </c>
      <c r="HR24" s="101" t="s">
        <v>5</v>
      </c>
      <c r="HS24" s="101" t="s">
        <v>6</v>
      </c>
      <c r="HT24" s="101" t="s">
        <v>7</v>
      </c>
      <c r="HU24" s="101" t="s">
        <v>8</v>
      </c>
      <c r="HV24" s="101" t="s">
        <v>9</v>
      </c>
      <c r="HW24" s="101" t="s">
        <v>10</v>
      </c>
      <c r="HX24" s="101" t="s">
        <v>11</v>
      </c>
      <c r="HY24" s="74"/>
      <c r="HZ24" s="74"/>
      <c r="IA24" s="74"/>
      <c r="IB24" s="74"/>
      <c r="IC24" s="74"/>
      <c r="ID24" s="74"/>
      <c r="IE24" s="74"/>
      <c r="IF24" s="74"/>
      <c r="IG24" s="74"/>
      <c r="IH24" s="74"/>
      <c r="II24" s="74"/>
      <c r="IJ24" s="74"/>
      <c r="IK24" s="74"/>
      <c r="IL24" s="74"/>
      <c r="IM24" s="74"/>
      <c r="IN24" s="74"/>
      <c r="IO24" s="74"/>
      <c r="IP24" s="74"/>
      <c r="IQ24" s="74"/>
      <c r="IR24" s="74"/>
      <c r="IS24" s="74"/>
      <c r="IT24" s="74"/>
      <c r="IU24" s="74"/>
      <c r="IV24" s="74"/>
    </row>
    <row r="25" spans="3:256" x14ac:dyDescent="0.25">
      <c r="C25" s="101" t="s">
        <v>25</v>
      </c>
      <c r="D25" s="75" t="s">
        <v>28</v>
      </c>
      <c r="E25" s="73">
        <v>3.3064935064935068</v>
      </c>
      <c r="F25" s="73">
        <v>3.3064935064935064</v>
      </c>
      <c r="G25" s="73">
        <v>3.3064935064935068</v>
      </c>
      <c r="H25" s="73">
        <v>2.7264069264069262</v>
      </c>
      <c r="I25" s="73">
        <v>2.7264069264069262</v>
      </c>
      <c r="J25" s="73">
        <v>2.7264069264069262</v>
      </c>
      <c r="K25" s="73">
        <v>2.7264069264069266</v>
      </c>
      <c r="L25" s="73">
        <v>2.7264069264069262</v>
      </c>
      <c r="M25" s="73">
        <v>2.7264069264069262</v>
      </c>
      <c r="N25" s="73">
        <v>2.7264069264069266</v>
      </c>
      <c r="O25" s="73">
        <v>3.3064935064935068</v>
      </c>
      <c r="P25" s="73">
        <v>3.3064935064935064</v>
      </c>
      <c r="Q25" s="73">
        <v>2.9610389610389616</v>
      </c>
      <c r="R25" s="73">
        <v>2.9610389610389616</v>
      </c>
      <c r="S25" s="73">
        <v>2.9610389610389616</v>
      </c>
      <c r="T25" s="73">
        <v>2.4415584415584419</v>
      </c>
      <c r="U25" s="73">
        <v>2.4415584415584419</v>
      </c>
      <c r="V25" s="73">
        <v>2.4415584415584419</v>
      </c>
      <c r="W25" s="73">
        <v>2.4415584415584419</v>
      </c>
      <c r="X25" s="73">
        <v>2.4415584415584419</v>
      </c>
      <c r="Y25" s="73">
        <v>2.4415584415584419</v>
      </c>
      <c r="Z25" s="73">
        <v>2.4415584415584419</v>
      </c>
      <c r="AA25" s="73">
        <v>2.9610389610389616</v>
      </c>
      <c r="AB25" s="73">
        <v>2.9610389610389616</v>
      </c>
      <c r="AC25" s="73">
        <v>3.5229247646011652</v>
      </c>
      <c r="AD25" s="73">
        <v>2.8183398116809322</v>
      </c>
      <c r="AE25" s="73">
        <v>2.8183398116809326</v>
      </c>
      <c r="AF25" s="73">
        <v>2.3238942306842776</v>
      </c>
      <c r="AG25" s="73">
        <v>2.323894230684278</v>
      </c>
      <c r="AH25" s="73">
        <v>2.3238942306842776</v>
      </c>
      <c r="AI25" s="73">
        <v>2.3238942306842776</v>
      </c>
      <c r="AJ25" s="73">
        <v>2.3238942306842776</v>
      </c>
      <c r="AK25" s="73">
        <v>2.3238942306842776</v>
      </c>
      <c r="AL25" s="73">
        <v>2.3486165097341103</v>
      </c>
      <c r="AM25" s="73">
        <v>2.8183398116809326</v>
      </c>
      <c r="AN25" s="73">
        <v>2.8183398116809322</v>
      </c>
      <c r="AO25" s="73">
        <v>2.5831081947904364</v>
      </c>
      <c r="AP25" s="73">
        <v>2.5831081947904364</v>
      </c>
      <c r="AQ25" s="73">
        <v>2.5831081947904364</v>
      </c>
      <c r="AR25" s="73">
        <v>2.3632646518447458</v>
      </c>
      <c r="AS25" s="73">
        <v>2.2546718493447466</v>
      </c>
      <c r="AT25" s="73">
        <v>2.2546718493447457</v>
      </c>
      <c r="AU25" s="73">
        <v>2.2546718493447462</v>
      </c>
      <c r="AV25" s="73">
        <v>2.2546718493447462</v>
      </c>
      <c r="AW25" s="73">
        <v>2.2546718493447457</v>
      </c>
      <c r="AX25" s="73">
        <v>2.7056062192136952</v>
      </c>
      <c r="AY25" s="73">
        <v>2.5831081947904364</v>
      </c>
      <c r="AZ25" s="73">
        <v>2.5831081947904369</v>
      </c>
      <c r="BA25" s="73">
        <v>2.3478765778999411</v>
      </c>
      <c r="BB25" s="73">
        <v>2.3478765778999411</v>
      </c>
      <c r="BC25" s="73">
        <v>2.3478765778999406</v>
      </c>
      <c r="BD25" s="73">
        <v>2.3478765778999411</v>
      </c>
      <c r="BE25" s="73">
        <v>2.0664865558323497</v>
      </c>
      <c r="BF25" s="73">
        <v>2.0664865558323493</v>
      </c>
      <c r="BG25" s="73">
        <v>2.0664865558323493</v>
      </c>
      <c r="BH25" s="73">
        <v>2.0664865558323493</v>
      </c>
      <c r="BI25" s="73">
        <v>2.0664865558323489</v>
      </c>
      <c r="BJ25" s="73">
        <v>2.3478765778999411</v>
      </c>
      <c r="BK25" s="73">
        <v>2.3478765778999406</v>
      </c>
      <c r="BL25" s="73">
        <v>2.3478765778999406</v>
      </c>
      <c r="BM25" s="73">
        <v>2.1126449610094444</v>
      </c>
      <c r="BN25" s="73">
        <v>2.1126449610094444</v>
      </c>
      <c r="BO25" s="73">
        <v>2.1126449610094449</v>
      </c>
      <c r="BP25" s="73">
        <v>1.8783012623199524</v>
      </c>
      <c r="BQ25" s="73">
        <v>1.8783012623199531</v>
      </c>
      <c r="BR25" s="73">
        <v>1.8783012623199529</v>
      </c>
      <c r="BS25" s="73">
        <v>1.8783012623199531</v>
      </c>
      <c r="BT25" s="73">
        <v>1.8783012623199529</v>
      </c>
      <c r="BU25" s="73">
        <v>1.8783012623199529</v>
      </c>
      <c r="BV25" s="73">
        <v>1.8783012623199529</v>
      </c>
      <c r="BW25" s="73">
        <v>2.1126449610094449</v>
      </c>
      <c r="BX25" s="73">
        <v>2.1126449610094449</v>
      </c>
      <c r="BY25" s="73">
        <v>1.963068776596812</v>
      </c>
      <c r="BZ25" s="73">
        <v>1.963068776596812</v>
      </c>
      <c r="CA25" s="73">
        <v>1.963068776596812</v>
      </c>
      <c r="CB25" s="73">
        <v>1.6901159688075558</v>
      </c>
      <c r="CC25" s="73">
        <v>1.6901159688075558</v>
      </c>
      <c r="CD25" s="73">
        <v>1.690115968807556</v>
      </c>
      <c r="CE25" s="73">
        <v>1.690115968807556</v>
      </c>
      <c r="CF25" s="73">
        <v>1.690115968807556</v>
      </c>
      <c r="CG25" s="73">
        <v>1.690115968807556</v>
      </c>
      <c r="CH25" s="73">
        <v>1.690115968807556</v>
      </c>
      <c r="CI25" s="73">
        <v>1.9630687765968118</v>
      </c>
      <c r="CJ25" s="73">
        <v>1.9630687765968118</v>
      </c>
      <c r="CK25" s="73">
        <v>1.8134925921841794</v>
      </c>
      <c r="CL25" s="73">
        <v>1.8134925921841794</v>
      </c>
      <c r="CM25" s="73">
        <v>1.8134925921841791</v>
      </c>
      <c r="CN25" s="73">
        <v>1.5704550212774495</v>
      </c>
      <c r="CO25" s="73">
        <v>1.5704550212774495</v>
      </c>
      <c r="CP25" s="73">
        <v>1.5704550212774495</v>
      </c>
      <c r="CQ25" s="73">
        <v>1.5704550212774495</v>
      </c>
      <c r="CR25" s="73">
        <v>1.5704550212774495</v>
      </c>
      <c r="CS25" s="73">
        <v>1.5704550212774495</v>
      </c>
      <c r="CT25" s="73">
        <v>1.5704550212774497</v>
      </c>
      <c r="CU25" s="73">
        <v>1.8134925921841794</v>
      </c>
      <c r="CV25" s="73">
        <v>1.8134925921841794</v>
      </c>
      <c r="CW25" s="73">
        <v>1.6639164077715463</v>
      </c>
      <c r="CX25" s="73">
        <v>1.663916407771546</v>
      </c>
      <c r="CY25" s="73">
        <v>1.6639164077715463</v>
      </c>
      <c r="CZ25" s="73">
        <v>1.8134925921841794</v>
      </c>
      <c r="DA25" s="73">
        <v>1.4507940737473437</v>
      </c>
      <c r="DB25" s="73">
        <v>1.4507940737473435</v>
      </c>
      <c r="DC25" s="73">
        <v>1.4507940737473435</v>
      </c>
      <c r="DD25" s="73">
        <v>1.4507940737473435</v>
      </c>
      <c r="DE25" s="73">
        <v>1.4507940737473437</v>
      </c>
      <c r="DF25" s="73">
        <v>1.7409528884968124</v>
      </c>
      <c r="DG25" s="73">
        <v>1.6639164077715463</v>
      </c>
      <c r="DH25" s="73">
        <v>1.6639164077715463</v>
      </c>
      <c r="DI25" s="73">
        <v>1.5143402233589138</v>
      </c>
      <c r="DJ25" s="73">
        <v>1.5143402233589138</v>
      </c>
      <c r="DK25" s="73">
        <v>1.5143402233589138</v>
      </c>
      <c r="DL25" s="73">
        <v>1.3311331262172372</v>
      </c>
      <c r="DM25" s="73">
        <v>1.331133126217237</v>
      </c>
      <c r="DN25" s="73">
        <v>1.331133126217237</v>
      </c>
      <c r="DO25" s="73">
        <v>1.331133126217237</v>
      </c>
      <c r="DP25" s="73">
        <v>1.331133126217237</v>
      </c>
      <c r="DQ25" s="73">
        <v>1.331133126217237</v>
      </c>
      <c r="DR25" s="73">
        <v>1.5973597514606843</v>
      </c>
      <c r="DS25" s="73">
        <v>1.5143402233589138</v>
      </c>
      <c r="DT25" s="73">
        <v>1.5143402233589138</v>
      </c>
      <c r="DU25" s="73">
        <v>1.364764038946281</v>
      </c>
      <c r="DV25" s="73">
        <v>1.364764038946281</v>
      </c>
      <c r="DW25" s="73">
        <v>1.364764038946281</v>
      </c>
      <c r="DX25" s="73">
        <v>1.211472178687131</v>
      </c>
      <c r="DY25" s="73">
        <v>1.2114721786871312</v>
      </c>
      <c r="DZ25" s="73">
        <v>1.2114721786871312</v>
      </c>
      <c r="EA25" s="73">
        <v>1.2114721786871312</v>
      </c>
      <c r="EB25" s="73">
        <v>1.211472178687131</v>
      </c>
      <c r="EC25" s="73">
        <v>1.2114721786871312</v>
      </c>
      <c r="ED25" s="73">
        <v>1.211472178687131</v>
      </c>
      <c r="EE25" s="73">
        <v>1.364764038946281</v>
      </c>
      <c r="EF25" s="73">
        <v>1.364764038946281</v>
      </c>
      <c r="EG25" s="73">
        <v>1.3015514908972841</v>
      </c>
      <c r="EH25" s="73">
        <v>1.3015514908972841</v>
      </c>
      <c r="EI25" s="73">
        <v>1.3015514908972841</v>
      </c>
      <c r="EJ25" s="73">
        <v>1.0918112311570245</v>
      </c>
      <c r="EK25" s="73">
        <v>1.0918112311570245</v>
      </c>
      <c r="EL25" s="73">
        <v>1.0918112311570245</v>
      </c>
      <c r="EM25" s="73">
        <v>1.0918112311570249</v>
      </c>
      <c r="EN25" s="73">
        <v>1.0918112311570245</v>
      </c>
      <c r="EO25" s="73">
        <v>1.0918112311570245</v>
      </c>
      <c r="EP25" s="73">
        <v>1.3101734773884295</v>
      </c>
      <c r="EQ25" s="73">
        <v>1.3015514908972841</v>
      </c>
      <c r="ER25" s="73">
        <v>1.3015514908972841</v>
      </c>
      <c r="ES25" s="73">
        <v>1.2383389428482878</v>
      </c>
      <c r="ET25" s="73">
        <v>1.2383389428482878</v>
      </c>
      <c r="EU25" s="73">
        <v>1.2383389428482878</v>
      </c>
      <c r="EV25" s="73">
        <v>1.0412411927178276</v>
      </c>
      <c r="EW25" s="73">
        <v>1.0412411927178276</v>
      </c>
      <c r="EX25" s="73">
        <v>1.0412411927178276</v>
      </c>
      <c r="EY25" s="73">
        <v>1.0412411927178276</v>
      </c>
      <c r="EZ25" s="73">
        <v>1.0412411927178276</v>
      </c>
      <c r="FA25" s="73">
        <v>1.0412411927178276</v>
      </c>
      <c r="FB25" s="73">
        <v>1.0412411927178273</v>
      </c>
      <c r="FC25" s="73">
        <v>1.2383389428482878</v>
      </c>
      <c r="FD25" s="73">
        <v>1.2383389428482878</v>
      </c>
      <c r="FE25" s="73">
        <v>1.1751263947992914</v>
      </c>
      <c r="FF25" s="73">
        <v>1.1751263947992914</v>
      </c>
      <c r="FG25" s="73">
        <v>1.1751263947992914</v>
      </c>
      <c r="FH25" s="73">
        <v>0.99067115427863039</v>
      </c>
      <c r="FI25" s="73">
        <v>0.99067115427863028</v>
      </c>
      <c r="FJ25" s="73">
        <v>0.99067115427863028</v>
      </c>
      <c r="FK25" s="73">
        <v>0.99067115427863039</v>
      </c>
      <c r="FL25" s="73">
        <v>0.99067115427863051</v>
      </c>
      <c r="FM25" s="73">
        <v>0.99067115427863051</v>
      </c>
      <c r="FN25" s="73">
        <v>0.99067115427863039</v>
      </c>
      <c r="FO25" s="73">
        <v>1.1751263947992914</v>
      </c>
      <c r="FP25" s="73">
        <v>1.1751263947992914</v>
      </c>
      <c r="FQ25" s="73">
        <v>1.1119138467502951</v>
      </c>
      <c r="FR25" s="73">
        <v>1.1119138467502951</v>
      </c>
      <c r="FS25" s="73">
        <v>1.1119138467502951</v>
      </c>
      <c r="FT25" s="73">
        <v>0.94010111583943312</v>
      </c>
      <c r="FU25" s="73">
        <v>0.94010111583943312</v>
      </c>
      <c r="FV25" s="73">
        <v>0.94010111583943312</v>
      </c>
      <c r="FW25" s="73">
        <v>0.94010111583943312</v>
      </c>
      <c r="FX25" s="73">
        <v>0.94010111583943312</v>
      </c>
      <c r="FY25" s="73">
        <v>0.94010111583943312</v>
      </c>
      <c r="FZ25" s="73">
        <v>0.94010111583943312</v>
      </c>
      <c r="GA25" s="73">
        <v>1.1119138467502951</v>
      </c>
      <c r="GB25" s="73">
        <v>1.1119138467502951</v>
      </c>
      <c r="GC25" s="73">
        <v>1.0487012987012985</v>
      </c>
      <c r="GD25" s="73">
        <v>1.0487012987012985</v>
      </c>
      <c r="GE25" s="73">
        <v>1.0487012987012985</v>
      </c>
      <c r="GF25" s="73">
        <v>0.88953107740023618</v>
      </c>
      <c r="GG25" s="73">
        <v>0.88953107740023618</v>
      </c>
      <c r="GH25" s="73">
        <v>0.88953107740023618</v>
      </c>
      <c r="GI25" s="73">
        <v>0.88953107740023607</v>
      </c>
      <c r="GJ25" s="73">
        <v>0.88953107740023607</v>
      </c>
      <c r="GK25" s="73">
        <v>0.88953107740023618</v>
      </c>
      <c r="GL25" s="73">
        <v>1.0674372928802833</v>
      </c>
      <c r="GM25" s="73">
        <v>1.28092475145634</v>
      </c>
      <c r="GN25" s="73">
        <v>1.0808982683982682</v>
      </c>
      <c r="GO25" s="73">
        <v>1.0487012987012985</v>
      </c>
      <c r="GP25" s="73">
        <v>1.0487012987012985</v>
      </c>
      <c r="GQ25" s="73">
        <v>1.0487012987012985</v>
      </c>
      <c r="GR25" s="73">
        <v>0.86471861471861455</v>
      </c>
      <c r="GS25" s="73">
        <v>0.86471861471861455</v>
      </c>
      <c r="GT25" s="73">
        <v>0.86471861471861455</v>
      </c>
      <c r="GU25" s="73">
        <v>0.86471861471861455</v>
      </c>
      <c r="GV25" s="73">
        <v>0.86471861471861455</v>
      </c>
      <c r="GW25" s="73">
        <v>0.86471861471861455</v>
      </c>
      <c r="GX25" s="73">
        <v>0.87391774891774876</v>
      </c>
      <c r="GY25" s="73">
        <v>1.0487012987012985</v>
      </c>
      <c r="GZ25" s="73">
        <v>1.0487012987012985</v>
      </c>
      <c r="HA25" s="73">
        <v>1.0487012987012985</v>
      </c>
      <c r="HB25" s="73">
        <v>1.0487012987012985</v>
      </c>
      <c r="HC25" s="73">
        <v>1.0487012987012985</v>
      </c>
      <c r="HD25" s="73">
        <v>1.0808982683982682</v>
      </c>
      <c r="HE25" s="73">
        <v>0.86471861471861455</v>
      </c>
      <c r="HF25" s="73">
        <v>0.86471861471861455</v>
      </c>
      <c r="HG25" s="73">
        <v>0.86471861471861455</v>
      </c>
      <c r="HH25" s="73">
        <v>0.86471861471861455</v>
      </c>
      <c r="HI25" s="73">
        <v>0.86471861471861455</v>
      </c>
      <c r="HJ25" s="73">
        <v>0.87391774891774876</v>
      </c>
      <c r="HK25" s="73">
        <v>1.0487012987012985</v>
      </c>
      <c r="HL25" s="73">
        <v>1.0487012987012985</v>
      </c>
      <c r="HM25" s="73">
        <v>1.0487012987012985</v>
      </c>
      <c r="HN25" s="73">
        <v>1.0487012987012985</v>
      </c>
      <c r="HO25" s="73">
        <v>1.0487012987012985</v>
      </c>
      <c r="HP25" s="73">
        <v>0.86471861471861455</v>
      </c>
      <c r="HQ25" s="73">
        <v>0.86471861471861455</v>
      </c>
      <c r="HR25" s="73">
        <v>0.86471861471861455</v>
      </c>
      <c r="HS25" s="73">
        <v>0.86471861471861455</v>
      </c>
      <c r="HT25" s="73">
        <v>0.86471861471861455</v>
      </c>
      <c r="HU25" s="73">
        <v>0.86471861471861455</v>
      </c>
      <c r="HV25" s="73">
        <v>0.86471861471861455</v>
      </c>
      <c r="HW25" s="73">
        <v>1.0487012987012985</v>
      </c>
      <c r="HX25" s="73">
        <v>1.0487012987012985</v>
      </c>
    </row>
    <row r="26" spans="3:256" x14ac:dyDescent="0.25">
      <c r="C26" s="101" t="s">
        <v>25</v>
      </c>
      <c r="D26" s="75" t="s">
        <v>14</v>
      </c>
      <c r="E26" s="73">
        <v>1.5857128320910929</v>
      </c>
      <c r="F26" s="73">
        <v>1.5247207279871964</v>
      </c>
      <c r="G26" s="73">
        <v>0.86527777777777781</v>
      </c>
      <c r="H26" s="73">
        <v>0.93619466846098187</v>
      </c>
      <c r="I26" s="73">
        <v>1.6922545810498142</v>
      </c>
      <c r="J26" s="73">
        <v>0.86527777777777759</v>
      </c>
      <c r="K26" s="73">
        <v>3.1976833696441544</v>
      </c>
      <c r="L26" s="73">
        <v>2.6246871628910462</v>
      </c>
      <c r="M26" s="73">
        <v>2.4768652960638375</v>
      </c>
      <c r="N26" s="73">
        <v>1.3616373519930445</v>
      </c>
      <c r="O26" s="73">
        <v>2.1196089359871966</v>
      </c>
      <c r="P26" s="73">
        <v>1.9170374623941235</v>
      </c>
      <c r="Q26" s="73">
        <v>0.5541666666666667</v>
      </c>
      <c r="R26" s="73">
        <v>0.55416666666666692</v>
      </c>
      <c r="S26" s="73">
        <v>0.953077130528587</v>
      </c>
      <c r="T26" s="73">
        <v>1.5129095404582285</v>
      </c>
      <c r="U26" s="73">
        <v>2.4382930807079464</v>
      </c>
      <c r="V26" s="73">
        <v>2.1224616805515764</v>
      </c>
      <c r="W26" s="73">
        <v>2.886572258533044</v>
      </c>
      <c r="X26" s="73">
        <v>0.82633774226418577</v>
      </c>
      <c r="Y26" s="73">
        <v>2.1506573534183824</v>
      </c>
      <c r="Z26" s="73">
        <v>1.384711158175749</v>
      </c>
      <c r="AA26" s="73">
        <v>0.73106480676779761</v>
      </c>
      <c r="AB26" s="73">
        <v>1.0068788476661474</v>
      </c>
      <c r="AC26" s="73">
        <v>0.5541666666666667</v>
      </c>
      <c r="AD26" s="73">
        <v>0.5541666666666667</v>
      </c>
      <c r="AE26" s="73">
        <v>0.55416666666666625</v>
      </c>
      <c r="AF26" s="73">
        <v>0.64733326333687202</v>
      </c>
      <c r="AG26" s="73">
        <v>1.9068147346293678</v>
      </c>
      <c r="AH26" s="73">
        <v>1.7508581982666342</v>
      </c>
      <c r="AI26" s="73">
        <v>3.2666666666666662</v>
      </c>
      <c r="AJ26" s="73">
        <v>2.7696939174083468</v>
      </c>
      <c r="AK26" s="73">
        <v>2.3772932296203786</v>
      </c>
      <c r="AL26" s="73">
        <v>1.6766592038196404</v>
      </c>
      <c r="AM26" s="73">
        <v>1.1232689125507562</v>
      </c>
      <c r="AN26" s="73">
        <v>0.85654259294512425</v>
      </c>
      <c r="AO26" s="73">
        <v>0.5541666666666667</v>
      </c>
      <c r="AP26" s="73">
        <v>0.55416666666666692</v>
      </c>
      <c r="AQ26" s="73">
        <v>0.57101130923423016</v>
      </c>
      <c r="AR26" s="73">
        <v>0.60796284217640384</v>
      </c>
      <c r="AS26" s="73">
        <v>1.548392060131937</v>
      </c>
      <c r="AT26" s="73">
        <v>1.8889798079627953</v>
      </c>
      <c r="AU26" s="73">
        <v>2.0733244816141383</v>
      </c>
      <c r="AV26" s="73">
        <v>1.1329363132625505</v>
      </c>
      <c r="AW26" s="73">
        <v>2.4088882303224475</v>
      </c>
      <c r="AX26" s="73">
        <v>1.3311121949031746</v>
      </c>
      <c r="AY26" s="73">
        <v>0.57101130923423016</v>
      </c>
      <c r="AZ26" s="73">
        <v>0.57101130923422927</v>
      </c>
      <c r="BA26" s="73">
        <v>0.61180149262150052</v>
      </c>
      <c r="BB26" s="73">
        <v>0.5541666666666667</v>
      </c>
      <c r="BC26" s="73">
        <v>0.5541666666666667</v>
      </c>
      <c r="BD26" s="73">
        <v>0.7441009161212091</v>
      </c>
      <c r="BE26" s="73">
        <v>1.2297410577129324</v>
      </c>
      <c r="BF26" s="73">
        <v>1.6851977932897877</v>
      </c>
      <c r="BG26" s="73">
        <v>1.22315029635429</v>
      </c>
      <c r="BH26" s="73">
        <v>2.3444599311004022</v>
      </c>
      <c r="BI26" s="73">
        <v>1.9417266537427176</v>
      </c>
      <c r="BJ26" s="73">
        <v>0.88226806903991362</v>
      </c>
      <c r="BK26" s="73">
        <v>0.61180149262150052</v>
      </c>
      <c r="BL26" s="73">
        <v>0.61180149262149963</v>
      </c>
      <c r="BM26" s="73">
        <v>0.5541666666666667</v>
      </c>
      <c r="BN26" s="73">
        <v>0.55416666666666647</v>
      </c>
      <c r="BO26" s="73">
        <v>0.57101130923422927</v>
      </c>
      <c r="BP26" s="73">
        <v>1.3499719998554673</v>
      </c>
      <c r="BQ26" s="73">
        <v>1.275306310958839</v>
      </c>
      <c r="BR26" s="73">
        <v>2.0251299082632155</v>
      </c>
      <c r="BS26" s="73">
        <v>2.422355375619663</v>
      </c>
      <c r="BT26" s="73">
        <v>2.3291498318472081</v>
      </c>
      <c r="BU26" s="73">
        <v>0.69701565508135577</v>
      </c>
      <c r="BV26" s="73">
        <v>1.4225227048303686</v>
      </c>
      <c r="BW26" s="73">
        <v>1.3362042110999119</v>
      </c>
      <c r="BX26" s="73">
        <v>0.57101130923422994</v>
      </c>
      <c r="BY26" s="73">
        <v>1.3208333333333333</v>
      </c>
      <c r="BZ26" s="73">
        <v>1.3208333333333331</v>
      </c>
      <c r="CA26" s="73">
        <v>1.3208333333333331</v>
      </c>
      <c r="CB26" s="73">
        <v>1.2146483878198082</v>
      </c>
      <c r="CC26" s="73">
        <v>0.71890721979178807</v>
      </c>
      <c r="CD26" s="73">
        <v>1.0720064724919092</v>
      </c>
      <c r="CE26" s="73">
        <v>1.0814132687779576</v>
      </c>
      <c r="CF26" s="73">
        <v>2.0920587131331816</v>
      </c>
      <c r="CG26" s="73">
        <v>2.5895063340527749</v>
      </c>
      <c r="CH26" s="73">
        <v>1.2490792741528489</v>
      </c>
      <c r="CI26" s="73">
        <v>1.3208333333333333</v>
      </c>
      <c r="CJ26" s="73">
        <v>1.3208333333333337</v>
      </c>
      <c r="CK26" s="73">
        <v>1.3208333333333333</v>
      </c>
      <c r="CL26" s="73">
        <v>1.3208333333333337</v>
      </c>
      <c r="CM26" s="73">
        <v>1.3208333333333335</v>
      </c>
      <c r="CN26" s="73">
        <v>1.3208333333333333</v>
      </c>
      <c r="CO26" s="73">
        <v>1.3818469854428113</v>
      </c>
      <c r="CP26" s="73">
        <v>0.44173839330674225</v>
      </c>
      <c r="CQ26" s="73">
        <v>1.9918984301749991</v>
      </c>
      <c r="CR26" s="73">
        <v>1.1427742985455343</v>
      </c>
      <c r="CS26" s="73">
        <v>2.0558081807390192</v>
      </c>
      <c r="CT26" s="73">
        <v>1.3208333333333331</v>
      </c>
      <c r="CU26" s="73">
        <v>1.3208333333333333</v>
      </c>
      <c r="CV26" s="73">
        <v>1.3208333333333333</v>
      </c>
      <c r="CW26" s="73">
        <v>1.1694174581015457</v>
      </c>
      <c r="CX26" s="73">
        <v>1.1694174581015448</v>
      </c>
      <c r="CY26" s="73">
        <v>1.1694174581015457</v>
      </c>
      <c r="CZ26" s="73">
        <v>1.3010667379316965</v>
      </c>
      <c r="DA26" s="73">
        <v>0.79262417643584837</v>
      </c>
      <c r="DB26" s="73">
        <v>0.7094158611207193</v>
      </c>
      <c r="DC26" s="73">
        <v>2.8161981924873745</v>
      </c>
      <c r="DD26" s="73">
        <v>1.5530420535707996</v>
      </c>
      <c r="DE26" s="73">
        <v>2.5606343182939968</v>
      </c>
      <c r="DF26" s="73">
        <v>1.3688590794644762</v>
      </c>
      <c r="DG26" s="73">
        <v>1.1694174581015448</v>
      </c>
      <c r="DH26" s="73">
        <v>1.1694174581015446</v>
      </c>
      <c r="DI26" s="73">
        <v>1.0062567245524612</v>
      </c>
      <c r="DJ26" s="73">
        <v>1.0062567245524616</v>
      </c>
      <c r="DK26" s="73">
        <v>1.0062567245524607</v>
      </c>
      <c r="DL26" s="73">
        <v>1.3333760950682167</v>
      </c>
      <c r="DM26" s="73">
        <v>0.83682944217767252</v>
      </c>
      <c r="DN26" s="73">
        <v>2.198312045517651</v>
      </c>
      <c r="DO26" s="73">
        <v>1.8997361000195321</v>
      </c>
      <c r="DP26" s="73">
        <v>1</v>
      </c>
      <c r="DQ26" s="73">
        <v>1.8589211592882013</v>
      </c>
      <c r="DR26" s="73">
        <v>1.3995823154536229</v>
      </c>
      <c r="DS26" s="73">
        <v>1.0062567245524607</v>
      </c>
      <c r="DT26" s="73">
        <v>1.0062567245524612</v>
      </c>
      <c r="DU26" s="73">
        <v>1.4878077430180996</v>
      </c>
      <c r="DV26" s="73">
        <v>1.4878077430181</v>
      </c>
      <c r="DW26" s="73">
        <v>1.4878077430180996</v>
      </c>
      <c r="DX26" s="73">
        <v>1.3948521188714045</v>
      </c>
      <c r="DY26" s="73">
        <v>0.91020137458616412</v>
      </c>
      <c r="DZ26" s="73">
        <v>1.6234971682847901</v>
      </c>
      <c r="EA26" s="73">
        <v>0.61941092801501973</v>
      </c>
      <c r="EB26" s="73">
        <v>2.9266324137590667</v>
      </c>
      <c r="EC26" s="73">
        <v>2.1547946140216157</v>
      </c>
      <c r="ED26" s="73">
        <v>1.4594722181094366</v>
      </c>
      <c r="EE26" s="73">
        <v>1.342935170202566</v>
      </c>
      <c r="EF26" s="73">
        <v>1.342935170202566</v>
      </c>
      <c r="EG26" s="73">
        <v>1.2628717937192868</v>
      </c>
      <c r="EH26" s="73">
        <v>1.2628717937192877</v>
      </c>
      <c r="EI26" s="73">
        <v>1.2628717937192873</v>
      </c>
      <c r="EJ26" s="73">
        <v>1.3851160214624709</v>
      </c>
      <c r="EK26" s="73">
        <v>0.91236118578253445</v>
      </c>
      <c r="EL26" s="73">
        <v>0.66022527341990145</v>
      </c>
      <c r="EM26" s="73">
        <v>1.8889933301765516</v>
      </c>
      <c r="EN26" s="73">
        <v>2.8889933301765511</v>
      </c>
      <c r="EO26" s="73">
        <v>2.0762989900623059</v>
      </c>
      <c r="EP26" s="73">
        <v>1.44814999955313</v>
      </c>
      <c r="EQ26" s="73">
        <v>1.2628717937192868</v>
      </c>
      <c r="ER26" s="73">
        <v>1.2628717937192868</v>
      </c>
      <c r="ES26" s="73">
        <v>1.2228401054776465</v>
      </c>
      <c r="ET26" s="73">
        <v>1.222840105477647</v>
      </c>
      <c r="EU26" s="73">
        <v>1.222840105477647</v>
      </c>
      <c r="EV26" s="73">
        <v>1.3753799240535372</v>
      </c>
      <c r="EW26" s="73">
        <v>1.4343741349663006</v>
      </c>
      <c r="EX26" s="73">
        <v>1.0643988972791572</v>
      </c>
      <c r="EY26" s="73">
        <v>2.2202173375500083</v>
      </c>
      <c r="EZ26" s="73">
        <v>2.8001427658365907</v>
      </c>
      <c r="FA26" s="73">
        <v>2.4134074791448574</v>
      </c>
      <c r="FB26" s="73">
        <v>1.4368277809968217</v>
      </c>
      <c r="FC26" s="73">
        <v>1.222840105477647</v>
      </c>
      <c r="FD26" s="73">
        <v>1.2228401054776474</v>
      </c>
      <c r="FE26" s="73">
        <v>1.0210943454085399</v>
      </c>
      <c r="FF26" s="73">
        <v>1.1828084172360074</v>
      </c>
      <c r="FG26" s="73">
        <v>1.1828084172360074</v>
      </c>
      <c r="FH26" s="73">
        <v>1.3656438266446038</v>
      </c>
      <c r="FI26" s="73">
        <v>1.4879627566363389</v>
      </c>
      <c r="FJ26" s="73">
        <v>1.7519157527268376</v>
      </c>
      <c r="FK26" s="73">
        <v>1.3753538734447073</v>
      </c>
      <c r="FL26" s="73">
        <v>2.7207201628888731</v>
      </c>
      <c r="FM26" s="73">
        <v>2.3354834734349561</v>
      </c>
      <c r="FN26" s="73">
        <v>1.4255055624405144</v>
      </c>
      <c r="FO26" s="73">
        <v>1.1828084172360069</v>
      </c>
      <c r="FP26" s="73">
        <v>1.1828084172360074</v>
      </c>
      <c r="FQ26" s="73">
        <v>1.1427767289943684</v>
      </c>
      <c r="FR26" s="73">
        <v>1.1427767289943684</v>
      </c>
      <c r="FS26" s="73">
        <v>1.1427767289943676</v>
      </c>
      <c r="FT26" s="73">
        <v>1.3559077292356689</v>
      </c>
      <c r="FU26" s="73">
        <v>0.99999999999999989</v>
      </c>
      <c r="FV26" s="73">
        <v>2.2482437439684344</v>
      </c>
      <c r="FW26" s="73">
        <v>2.6319818361845364</v>
      </c>
      <c r="FX26" s="73">
        <v>1.1070677671252649</v>
      </c>
      <c r="FY26" s="73">
        <v>2.2482437439684344</v>
      </c>
      <c r="FZ26" s="73">
        <v>1.414183343884206</v>
      </c>
      <c r="GA26" s="73">
        <v>1.1427767289943684</v>
      </c>
      <c r="GB26" s="73">
        <v>1.1427767289943684</v>
      </c>
      <c r="GC26" s="73">
        <v>1.1427767289943687</v>
      </c>
      <c r="GD26" s="73">
        <v>1.1427767289943678</v>
      </c>
      <c r="GE26" s="73">
        <v>1.1427767289943678</v>
      </c>
      <c r="GF26" s="73">
        <v>1.3461716318267349</v>
      </c>
      <c r="GG26" s="73">
        <v>1</v>
      </c>
      <c r="GH26" s="73">
        <v>1.7054004854368934</v>
      </c>
      <c r="GI26" s="73">
        <v>2.6011012853962518</v>
      </c>
      <c r="GJ26" s="73">
        <v>2.6011012853962518</v>
      </c>
      <c r="GK26" s="73">
        <v>1.1813239867124965</v>
      </c>
      <c r="GL26" s="73">
        <v>1.402861125327898</v>
      </c>
      <c r="GM26" s="73">
        <v>1.1427767289943682</v>
      </c>
      <c r="GN26" s="73">
        <v>1.1427767289943682</v>
      </c>
      <c r="GO26" s="73">
        <v>1.1427767289943678</v>
      </c>
      <c r="GP26" s="73">
        <v>1.1427767289943673</v>
      </c>
      <c r="GQ26" s="73">
        <v>1.1427767289943682</v>
      </c>
      <c r="GR26" s="73">
        <v>1.3461716318267349</v>
      </c>
      <c r="GS26" s="73">
        <v>1.1581229773462787</v>
      </c>
      <c r="GT26" s="73">
        <v>2.0747953374086063</v>
      </c>
      <c r="GU26" s="73">
        <v>2.2325685687719194</v>
      </c>
      <c r="GV26" s="73">
        <v>1.7837783171521036</v>
      </c>
      <c r="GW26" s="73">
        <v>1.8396618422629754</v>
      </c>
      <c r="GX26" s="73">
        <v>1.402861125327898</v>
      </c>
      <c r="GY26" s="73">
        <v>1.1427767289943687</v>
      </c>
      <c r="GZ26" s="73">
        <v>1.1427767289943682</v>
      </c>
      <c r="HA26" s="73">
        <v>1.1427767289943678</v>
      </c>
      <c r="HB26" s="73">
        <v>1.1427767289943682</v>
      </c>
      <c r="HC26" s="73">
        <v>1.1427767289943687</v>
      </c>
      <c r="HD26" s="73">
        <v>1.3461716318267349</v>
      </c>
      <c r="HE26" s="73">
        <v>1</v>
      </c>
      <c r="HF26" s="73">
        <v>1</v>
      </c>
      <c r="HG26" s="73">
        <v>2.2689639671276778</v>
      </c>
      <c r="HH26" s="73">
        <v>2.6011012853962518</v>
      </c>
      <c r="HI26" s="73">
        <v>2.2188617904179666</v>
      </c>
      <c r="HJ26" s="73">
        <v>1.402861125327898</v>
      </c>
      <c r="HK26" s="73">
        <v>1.1427767289943678</v>
      </c>
      <c r="HL26" s="73">
        <v>1.1427767289943682</v>
      </c>
      <c r="HM26" s="73">
        <v>1.1427767289943687</v>
      </c>
      <c r="HN26" s="73">
        <v>1.1427767289943678</v>
      </c>
      <c r="HO26" s="73">
        <v>1.1427767289943678</v>
      </c>
      <c r="HP26" s="73">
        <v>1.3461716318267349</v>
      </c>
      <c r="HQ26" s="73">
        <v>1.2635291561788331</v>
      </c>
      <c r="HR26" s="73">
        <v>1</v>
      </c>
      <c r="HS26" s="73">
        <v>2.0054348109488398</v>
      </c>
      <c r="HT26" s="73">
        <v>2.6011012853962523</v>
      </c>
      <c r="HU26" s="73">
        <v>2.2188617904179666</v>
      </c>
      <c r="HV26" s="73">
        <v>1.402861125327898</v>
      </c>
      <c r="HW26" s="73">
        <v>1.1427767289943678</v>
      </c>
      <c r="HX26" s="73">
        <v>1.1427767289943682</v>
      </c>
    </row>
    <row r="27" spans="3:256" x14ac:dyDescent="0.25">
      <c r="C27" s="101" t="s">
        <v>25</v>
      </c>
      <c r="D27" s="75" t="s">
        <v>18</v>
      </c>
      <c r="E27" s="73">
        <v>0.12074999999999998</v>
      </c>
      <c r="F27" s="73">
        <v>0.12074999999999998</v>
      </c>
      <c r="G27" s="73">
        <v>0.12074999999999998</v>
      </c>
      <c r="H27" s="73">
        <v>0.12074999999999998</v>
      </c>
      <c r="I27" s="73">
        <v>0.12074999999999998</v>
      </c>
      <c r="J27" s="73">
        <v>0.12074999999999998</v>
      </c>
      <c r="K27" s="73">
        <v>0.12074999999999998</v>
      </c>
      <c r="L27" s="73">
        <v>0.12074999999999998</v>
      </c>
      <c r="M27" s="73">
        <v>0.12074999999999998</v>
      </c>
      <c r="N27" s="73">
        <v>0.12074999999999998</v>
      </c>
      <c r="O27" s="73">
        <v>0.12074999999999998</v>
      </c>
      <c r="P27" s="73">
        <v>0.12074999999999998</v>
      </c>
      <c r="Q27" s="73">
        <v>0.12074999999999998</v>
      </c>
      <c r="R27" s="73">
        <v>0.12074999999999998</v>
      </c>
      <c r="S27" s="73">
        <v>0.12074999999999998</v>
      </c>
      <c r="T27" s="73">
        <v>0.12074999999999998</v>
      </c>
      <c r="U27" s="73">
        <v>0.12074999999999998</v>
      </c>
      <c r="V27" s="73">
        <v>0.12074999999999998</v>
      </c>
      <c r="W27" s="73">
        <v>0.12074999999999998</v>
      </c>
      <c r="X27" s="73">
        <v>0.12074999999999998</v>
      </c>
      <c r="Y27" s="73">
        <v>0.12074999999999998</v>
      </c>
      <c r="Z27" s="73">
        <v>0.12074999999999998</v>
      </c>
      <c r="AA27" s="73">
        <v>0.12074999999999998</v>
      </c>
      <c r="AB27" s="73">
        <v>0.12074999999999998</v>
      </c>
      <c r="AC27" s="73">
        <v>0.12074999999999998</v>
      </c>
      <c r="AD27" s="73">
        <v>0.12074999999999998</v>
      </c>
      <c r="AE27" s="73">
        <v>0.12074999999999998</v>
      </c>
      <c r="AF27" s="73">
        <v>0.12075000000000002</v>
      </c>
      <c r="AG27" s="73">
        <v>0.12074999999999998</v>
      </c>
      <c r="AH27" s="73">
        <v>0.12074999999999998</v>
      </c>
      <c r="AI27" s="73">
        <v>0.12074999999999998</v>
      </c>
      <c r="AJ27" s="73">
        <v>0.12074999999999998</v>
      </c>
      <c r="AK27" s="73">
        <v>0.12074999999999998</v>
      </c>
      <c r="AL27" s="73">
        <v>0.12074999999999998</v>
      </c>
      <c r="AM27" s="73">
        <v>0.12074999999999998</v>
      </c>
      <c r="AN27" s="73">
        <v>0.12074999999999998</v>
      </c>
      <c r="AO27" s="73">
        <v>0.12074999999999998</v>
      </c>
      <c r="AP27" s="73">
        <v>0.12074999999999998</v>
      </c>
      <c r="AQ27" s="73">
        <v>0.12074999999999998</v>
      </c>
      <c r="AR27" s="73">
        <v>0.12074999999999998</v>
      </c>
      <c r="AS27" s="73">
        <v>0.12074999999999998</v>
      </c>
      <c r="AT27" s="73">
        <v>0.12074999999999998</v>
      </c>
      <c r="AU27" s="73">
        <v>0.12074999999999998</v>
      </c>
      <c r="AV27" s="73">
        <v>0.12074999999999998</v>
      </c>
      <c r="AW27" s="73">
        <v>0.12074999999999998</v>
      </c>
      <c r="AX27" s="73">
        <v>0.12074999999999998</v>
      </c>
      <c r="AY27" s="73">
        <v>0.12074999999999998</v>
      </c>
      <c r="AZ27" s="73">
        <v>0.12074999999999998</v>
      </c>
      <c r="BA27" s="73">
        <v>0</v>
      </c>
      <c r="BB27" s="73">
        <v>0</v>
      </c>
      <c r="BC27" s="73">
        <v>0</v>
      </c>
      <c r="BD27" s="73">
        <v>0</v>
      </c>
      <c r="BE27" s="73">
        <v>0</v>
      </c>
      <c r="BF27" s="73">
        <v>0</v>
      </c>
      <c r="BG27" s="73">
        <v>0</v>
      </c>
      <c r="BH27" s="73">
        <v>0</v>
      </c>
      <c r="BI27" s="73">
        <v>0</v>
      </c>
      <c r="BJ27" s="73">
        <v>0</v>
      </c>
      <c r="BK27" s="73">
        <v>0</v>
      </c>
      <c r="BL27" s="73">
        <v>0</v>
      </c>
      <c r="BM27" s="73">
        <v>0</v>
      </c>
      <c r="BN27" s="73">
        <v>0</v>
      </c>
      <c r="BO27" s="73">
        <v>0</v>
      </c>
      <c r="BP27" s="73">
        <v>0</v>
      </c>
      <c r="BQ27" s="73">
        <v>0</v>
      </c>
      <c r="BR27" s="73">
        <v>0</v>
      </c>
      <c r="BS27" s="73">
        <v>0</v>
      </c>
      <c r="BT27" s="73">
        <v>0</v>
      </c>
      <c r="BU27" s="73">
        <v>0</v>
      </c>
      <c r="BV27" s="73">
        <v>0</v>
      </c>
      <c r="BW27" s="73">
        <v>0</v>
      </c>
      <c r="BX27" s="73">
        <v>0</v>
      </c>
      <c r="BY27" s="73">
        <v>0</v>
      </c>
      <c r="BZ27" s="73">
        <v>0</v>
      </c>
      <c r="CA27" s="73">
        <v>0</v>
      </c>
      <c r="CB27" s="73">
        <v>0</v>
      </c>
      <c r="CC27" s="73">
        <v>0</v>
      </c>
      <c r="CD27" s="73">
        <v>0</v>
      </c>
      <c r="CE27" s="73">
        <v>0</v>
      </c>
      <c r="CF27" s="73">
        <v>0</v>
      </c>
      <c r="CG27" s="73">
        <v>0</v>
      </c>
      <c r="CH27" s="73">
        <v>0</v>
      </c>
      <c r="CI27" s="73">
        <v>0</v>
      </c>
      <c r="CJ27" s="73">
        <v>0</v>
      </c>
      <c r="CK27" s="73">
        <v>0</v>
      </c>
      <c r="CL27" s="73">
        <v>0</v>
      </c>
      <c r="CM27" s="73">
        <v>0</v>
      </c>
      <c r="CN27" s="73">
        <v>0</v>
      </c>
      <c r="CO27" s="73">
        <v>0</v>
      </c>
      <c r="CP27" s="73">
        <v>0</v>
      </c>
      <c r="CQ27" s="73">
        <v>0</v>
      </c>
      <c r="CR27" s="73">
        <v>0</v>
      </c>
      <c r="CS27" s="73">
        <v>0</v>
      </c>
      <c r="CT27" s="73">
        <v>0</v>
      </c>
      <c r="CU27" s="73">
        <v>0</v>
      </c>
      <c r="CV27" s="73">
        <v>0</v>
      </c>
      <c r="CW27" s="73">
        <v>0</v>
      </c>
      <c r="CX27" s="73">
        <v>0</v>
      </c>
      <c r="CY27" s="73">
        <v>0</v>
      </c>
      <c r="CZ27" s="73">
        <v>0</v>
      </c>
      <c r="DA27" s="73">
        <v>0</v>
      </c>
      <c r="DB27" s="73">
        <v>0</v>
      </c>
      <c r="DC27" s="73">
        <v>0</v>
      </c>
      <c r="DD27" s="73">
        <v>0</v>
      </c>
      <c r="DE27" s="73">
        <v>0</v>
      </c>
      <c r="DF27" s="73">
        <v>0</v>
      </c>
      <c r="DG27" s="73">
        <v>0</v>
      </c>
      <c r="DH27" s="73">
        <v>0</v>
      </c>
      <c r="DI27" s="73">
        <v>0</v>
      </c>
      <c r="DJ27" s="73">
        <v>0</v>
      </c>
      <c r="DK27" s="73">
        <v>0</v>
      </c>
      <c r="DL27" s="73">
        <v>0</v>
      </c>
      <c r="DM27" s="73">
        <v>0</v>
      </c>
      <c r="DN27" s="73">
        <v>0</v>
      </c>
      <c r="DO27" s="73">
        <v>0</v>
      </c>
      <c r="DP27" s="73">
        <v>0</v>
      </c>
      <c r="DQ27" s="73">
        <v>0</v>
      </c>
      <c r="DR27" s="73">
        <v>0</v>
      </c>
      <c r="DS27" s="73">
        <v>0</v>
      </c>
      <c r="DT27" s="73">
        <v>0</v>
      </c>
      <c r="DU27" s="73">
        <v>0</v>
      </c>
      <c r="DV27" s="73">
        <v>0</v>
      </c>
      <c r="DW27" s="73">
        <v>0</v>
      </c>
      <c r="DX27" s="73">
        <v>0</v>
      </c>
      <c r="DY27" s="73">
        <v>0</v>
      </c>
      <c r="DZ27" s="73">
        <v>0</v>
      </c>
      <c r="EA27" s="73">
        <v>0</v>
      </c>
      <c r="EB27" s="73">
        <v>0</v>
      </c>
      <c r="EC27" s="73">
        <v>0</v>
      </c>
      <c r="ED27" s="73">
        <v>0</v>
      </c>
      <c r="EE27" s="73">
        <v>0</v>
      </c>
      <c r="EF27" s="73">
        <v>0</v>
      </c>
      <c r="EG27" s="73">
        <v>0</v>
      </c>
      <c r="EH27" s="73">
        <v>0</v>
      </c>
      <c r="EI27" s="73">
        <v>0</v>
      </c>
      <c r="EJ27" s="73">
        <v>0</v>
      </c>
      <c r="EK27" s="73">
        <v>0</v>
      </c>
      <c r="EL27" s="73">
        <v>0</v>
      </c>
      <c r="EM27" s="73">
        <v>0</v>
      </c>
      <c r="EN27" s="73">
        <v>0</v>
      </c>
      <c r="EO27" s="73">
        <v>0</v>
      </c>
      <c r="EP27" s="73">
        <v>0</v>
      </c>
      <c r="EQ27" s="73">
        <v>0</v>
      </c>
      <c r="ER27" s="73">
        <v>0</v>
      </c>
      <c r="ES27" s="73">
        <v>0</v>
      </c>
      <c r="ET27" s="73">
        <v>0</v>
      </c>
      <c r="EU27" s="73">
        <v>0</v>
      </c>
      <c r="EV27" s="73">
        <v>0</v>
      </c>
      <c r="EW27" s="73">
        <v>0</v>
      </c>
      <c r="EX27" s="73">
        <v>0</v>
      </c>
      <c r="EY27" s="73">
        <v>0</v>
      </c>
      <c r="EZ27" s="73">
        <v>0</v>
      </c>
      <c r="FA27" s="73">
        <v>0</v>
      </c>
      <c r="FB27" s="73">
        <v>0</v>
      </c>
      <c r="FC27" s="73">
        <v>0</v>
      </c>
      <c r="FD27" s="73">
        <v>0</v>
      </c>
      <c r="FE27" s="73">
        <v>0</v>
      </c>
      <c r="FF27" s="73">
        <v>0</v>
      </c>
      <c r="FG27" s="73">
        <v>0</v>
      </c>
      <c r="FH27" s="73">
        <v>0</v>
      </c>
      <c r="FI27" s="73">
        <v>0</v>
      </c>
      <c r="FJ27" s="73">
        <v>0</v>
      </c>
      <c r="FK27" s="73">
        <v>0</v>
      </c>
      <c r="FL27" s="73">
        <v>0</v>
      </c>
      <c r="FM27" s="73">
        <v>0</v>
      </c>
      <c r="FN27" s="73">
        <v>0</v>
      </c>
      <c r="FO27" s="73">
        <v>0</v>
      </c>
      <c r="FP27" s="73">
        <v>0</v>
      </c>
      <c r="FQ27" s="73">
        <v>0</v>
      </c>
      <c r="FR27" s="73">
        <v>0</v>
      </c>
      <c r="FS27" s="73">
        <v>0</v>
      </c>
      <c r="FT27" s="73">
        <v>0</v>
      </c>
      <c r="FU27" s="73">
        <v>0</v>
      </c>
      <c r="FV27" s="73">
        <v>0</v>
      </c>
      <c r="FW27" s="73">
        <v>0</v>
      </c>
      <c r="FX27" s="73">
        <v>0</v>
      </c>
      <c r="FY27" s="73">
        <v>0</v>
      </c>
      <c r="FZ27" s="73">
        <v>0</v>
      </c>
      <c r="GA27" s="73">
        <v>0</v>
      </c>
      <c r="GB27" s="73">
        <v>0</v>
      </c>
      <c r="GC27" s="73">
        <v>0</v>
      </c>
      <c r="GD27" s="73">
        <v>0</v>
      </c>
      <c r="GE27" s="73">
        <v>0</v>
      </c>
      <c r="GF27" s="73">
        <v>0</v>
      </c>
      <c r="GG27" s="73">
        <v>0</v>
      </c>
      <c r="GH27" s="73">
        <v>0</v>
      </c>
      <c r="GI27" s="73">
        <v>0</v>
      </c>
      <c r="GJ27" s="73">
        <v>0</v>
      </c>
      <c r="GK27" s="73">
        <v>0</v>
      </c>
      <c r="GL27" s="73">
        <v>0</v>
      </c>
      <c r="GM27" s="73">
        <v>0</v>
      </c>
      <c r="GN27" s="73">
        <v>0</v>
      </c>
      <c r="GO27" s="73">
        <v>0</v>
      </c>
      <c r="GP27" s="73">
        <v>0</v>
      </c>
      <c r="GQ27" s="73">
        <v>0</v>
      </c>
      <c r="GR27" s="73">
        <v>0</v>
      </c>
      <c r="GS27" s="73">
        <v>0</v>
      </c>
      <c r="GT27" s="73">
        <v>0</v>
      </c>
      <c r="GU27" s="73">
        <v>0</v>
      </c>
      <c r="GV27" s="73">
        <v>0</v>
      </c>
      <c r="GW27" s="73">
        <v>0</v>
      </c>
      <c r="GX27" s="73">
        <v>0</v>
      </c>
      <c r="GY27" s="73">
        <v>0</v>
      </c>
      <c r="GZ27" s="73">
        <v>0</v>
      </c>
      <c r="HA27" s="73">
        <v>0</v>
      </c>
      <c r="HB27" s="73">
        <v>0</v>
      </c>
      <c r="HC27" s="73">
        <v>0</v>
      </c>
      <c r="HD27" s="73">
        <v>0</v>
      </c>
      <c r="HE27" s="73">
        <v>0</v>
      </c>
      <c r="HF27" s="73">
        <v>0</v>
      </c>
      <c r="HG27" s="73">
        <v>0</v>
      </c>
      <c r="HH27" s="73">
        <v>0</v>
      </c>
      <c r="HI27" s="73">
        <v>0</v>
      </c>
      <c r="HJ27" s="73">
        <v>0</v>
      </c>
      <c r="HK27" s="73">
        <v>0</v>
      </c>
      <c r="HL27" s="73">
        <v>0</v>
      </c>
      <c r="HM27" s="73">
        <v>0</v>
      </c>
      <c r="HN27" s="73">
        <v>0</v>
      </c>
      <c r="HO27" s="73">
        <v>0</v>
      </c>
      <c r="HP27" s="73">
        <v>0</v>
      </c>
      <c r="HQ27" s="73">
        <v>0</v>
      </c>
      <c r="HR27" s="73">
        <v>0</v>
      </c>
      <c r="HS27" s="73">
        <v>0</v>
      </c>
      <c r="HT27" s="73">
        <v>0</v>
      </c>
      <c r="HU27" s="73">
        <v>0</v>
      </c>
      <c r="HV27" s="73">
        <v>0</v>
      </c>
      <c r="HW27" s="73">
        <v>0</v>
      </c>
      <c r="HX27" s="73">
        <v>0</v>
      </c>
    </row>
    <row r="28" spans="3:256" x14ac:dyDescent="0.25">
      <c r="C28" s="101" t="s">
        <v>25</v>
      </c>
      <c r="D28" s="75" t="s">
        <v>15</v>
      </c>
      <c r="E28" s="73">
        <v>2.5521163333753316</v>
      </c>
      <c r="F28" s="73">
        <v>2.4301900065510234</v>
      </c>
      <c r="G28" s="73">
        <v>0.96614209133965545</v>
      </c>
      <c r="H28" s="73">
        <v>0</v>
      </c>
      <c r="I28" s="73">
        <v>0</v>
      </c>
      <c r="J28" s="73">
        <v>0</v>
      </c>
      <c r="K28" s="73">
        <v>0</v>
      </c>
      <c r="L28" s="73">
        <v>0</v>
      </c>
      <c r="M28" s="73">
        <v>0</v>
      </c>
      <c r="N28" s="73">
        <v>0</v>
      </c>
      <c r="O28" s="73">
        <v>0.92114595377691133</v>
      </c>
      <c r="P28" s="73">
        <v>1.4449654361137698</v>
      </c>
      <c r="Q28" s="73">
        <v>2.8137104805019657</v>
      </c>
      <c r="R28" s="73">
        <v>2.6828796029425277</v>
      </c>
      <c r="S28" s="73">
        <v>1.8141034740182147</v>
      </c>
      <c r="T28" s="73">
        <v>0</v>
      </c>
      <c r="U28" s="73">
        <v>0</v>
      </c>
      <c r="V28" s="73">
        <v>0</v>
      </c>
      <c r="W28" s="73">
        <v>0</v>
      </c>
      <c r="X28" s="73">
        <v>0</v>
      </c>
      <c r="Y28" s="73">
        <v>0</v>
      </c>
      <c r="Z28" s="73">
        <v>0</v>
      </c>
      <c r="AA28" s="73">
        <v>1.6690857091258788</v>
      </c>
      <c r="AB28" s="73">
        <v>1.1461954794131741</v>
      </c>
      <c r="AC28" s="73">
        <v>4.0771545091893682</v>
      </c>
      <c r="AD28" s="73">
        <v>2.7209962553590676</v>
      </c>
      <c r="AE28" s="73">
        <v>1.2592690075258246</v>
      </c>
      <c r="AF28" s="73">
        <v>0</v>
      </c>
      <c r="AG28" s="73">
        <v>0</v>
      </c>
      <c r="AH28" s="73">
        <v>0</v>
      </c>
      <c r="AI28" s="73">
        <v>0</v>
      </c>
      <c r="AJ28" s="73">
        <v>0</v>
      </c>
      <c r="AK28" s="73">
        <v>0</v>
      </c>
      <c r="AL28" s="73">
        <v>0</v>
      </c>
      <c r="AM28" s="73">
        <v>0</v>
      </c>
      <c r="AN28" s="73">
        <v>0.52970707396841554</v>
      </c>
      <c r="AO28" s="73">
        <v>4.0771545091893673</v>
      </c>
      <c r="AP28" s="73">
        <v>1.8119244975391506</v>
      </c>
      <c r="AQ28" s="73">
        <v>0.75931868062630903</v>
      </c>
      <c r="AR28" s="73">
        <v>0</v>
      </c>
      <c r="AS28" s="73">
        <v>0</v>
      </c>
      <c r="AT28" s="73">
        <v>0</v>
      </c>
      <c r="AU28" s="73">
        <v>0</v>
      </c>
      <c r="AV28" s="73">
        <v>0</v>
      </c>
      <c r="AW28" s="73">
        <v>0</v>
      </c>
      <c r="AX28" s="73">
        <v>0</v>
      </c>
      <c r="AY28" s="73">
        <v>0.57889039223294692</v>
      </c>
      <c r="AZ28" s="73">
        <v>1.0769627899643042</v>
      </c>
      <c r="BA28" s="73">
        <v>3.1104992543310503</v>
      </c>
      <c r="BB28" s="73">
        <v>2.5466271952835369</v>
      </c>
      <c r="BC28" s="73">
        <v>1.2059857471181958</v>
      </c>
      <c r="BD28" s="73">
        <v>0</v>
      </c>
      <c r="BE28" s="73">
        <v>0</v>
      </c>
      <c r="BF28" s="73">
        <v>0</v>
      </c>
      <c r="BG28" s="73">
        <v>0</v>
      </c>
      <c r="BH28" s="73">
        <v>0</v>
      </c>
      <c r="BI28" s="73">
        <v>0</v>
      </c>
      <c r="BJ28" s="73">
        <v>0</v>
      </c>
      <c r="BK28" s="73">
        <v>1.0187737845292806</v>
      </c>
      <c r="BL28" s="73">
        <v>2.0078246937015107</v>
      </c>
      <c r="BM28" s="73">
        <v>2.8967567176722309</v>
      </c>
      <c r="BN28" s="73">
        <v>2.1348585844158139</v>
      </c>
      <c r="BO28" s="73">
        <v>1.2507721260721563</v>
      </c>
      <c r="BP28" s="73">
        <v>0</v>
      </c>
      <c r="BQ28" s="73">
        <v>0</v>
      </c>
      <c r="BR28" s="73">
        <v>0</v>
      </c>
      <c r="BS28" s="73">
        <v>0</v>
      </c>
      <c r="BT28" s="73">
        <v>0</v>
      </c>
      <c r="BU28" s="73">
        <v>0</v>
      </c>
      <c r="BV28" s="73">
        <v>0</v>
      </c>
      <c r="BW28" s="73">
        <v>0.40491072414825657</v>
      </c>
      <c r="BX28" s="73">
        <v>1.8478880543411038</v>
      </c>
      <c r="BY28" s="73">
        <v>1.9906479977479141</v>
      </c>
      <c r="BZ28" s="73">
        <v>1.2896485178021315</v>
      </c>
      <c r="CA28" s="73">
        <v>8.0599996630311033E-2</v>
      </c>
      <c r="CB28" s="73">
        <v>0</v>
      </c>
      <c r="CC28" s="73">
        <v>0</v>
      </c>
      <c r="CD28" s="73">
        <v>0</v>
      </c>
      <c r="CE28" s="73">
        <v>0</v>
      </c>
      <c r="CF28" s="73">
        <v>0</v>
      </c>
      <c r="CG28" s="73">
        <v>0</v>
      </c>
      <c r="CH28" s="73">
        <v>0</v>
      </c>
      <c r="CI28" s="73">
        <v>0.2580114561991298</v>
      </c>
      <c r="CJ28" s="73">
        <v>0.98492936905646289</v>
      </c>
      <c r="CK28" s="73">
        <v>2.21668777337741</v>
      </c>
      <c r="CL28" s="73">
        <v>1.5250213672945829</v>
      </c>
      <c r="CM28" s="73">
        <v>0.21862468091994502</v>
      </c>
      <c r="CN28" s="73">
        <v>0</v>
      </c>
      <c r="CO28" s="73">
        <v>0</v>
      </c>
      <c r="CP28" s="73">
        <v>0</v>
      </c>
      <c r="CQ28" s="73">
        <v>0</v>
      </c>
      <c r="CR28" s="73">
        <v>0</v>
      </c>
      <c r="CS28" s="73">
        <v>0</v>
      </c>
      <c r="CT28" s="73">
        <v>0</v>
      </c>
      <c r="CU28" s="73">
        <v>0.32907464381675666</v>
      </c>
      <c r="CV28" s="73">
        <v>0.78003465123775495</v>
      </c>
      <c r="CW28" s="73">
        <v>1.6362311711906483</v>
      </c>
      <c r="CX28" s="73">
        <v>1.1616847804611909</v>
      </c>
      <c r="CY28" s="73">
        <v>0.38207285283422854</v>
      </c>
      <c r="CZ28" s="73">
        <v>0</v>
      </c>
      <c r="DA28" s="73">
        <v>0</v>
      </c>
      <c r="DB28" s="73">
        <v>0</v>
      </c>
      <c r="DC28" s="73">
        <v>0</v>
      </c>
      <c r="DD28" s="73">
        <v>0</v>
      </c>
      <c r="DE28" s="73">
        <v>0</v>
      </c>
      <c r="DF28" s="73">
        <v>0</v>
      </c>
      <c r="DG28" s="73">
        <v>0.55155370666617332</v>
      </c>
      <c r="DH28" s="73">
        <v>0.99220392662924084</v>
      </c>
      <c r="DI28" s="73">
        <v>1.8159104873327112</v>
      </c>
      <c r="DJ28" s="73">
        <v>1.3524669446348705</v>
      </c>
      <c r="DK28" s="73">
        <v>0.59109541020269729</v>
      </c>
      <c r="DL28" s="73">
        <v>0</v>
      </c>
      <c r="DM28" s="73">
        <v>0</v>
      </c>
      <c r="DN28" s="73">
        <v>0</v>
      </c>
      <c r="DO28" s="73">
        <v>0</v>
      </c>
      <c r="DP28" s="73">
        <v>0</v>
      </c>
      <c r="DQ28" s="73">
        <v>0</v>
      </c>
      <c r="DR28" s="73">
        <v>0</v>
      </c>
      <c r="DS28" s="73">
        <v>0.75661096116621751</v>
      </c>
      <c r="DT28" s="73">
        <v>1.1869513936713556</v>
      </c>
      <c r="DU28" s="73">
        <v>1.3800447181267188</v>
      </c>
      <c r="DV28" s="73">
        <v>0.9277040234604943</v>
      </c>
      <c r="DW28" s="73">
        <v>0.18457288222312185</v>
      </c>
      <c r="DX28" s="73">
        <v>0</v>
      </c>
      <c r="DY28" s="73">
        <v>0</v>
      </c>
      <c r="DZ28" s="73">
        <v>0</v>
      </c>
      <c r="EA28" s="73">
        <v>0</v>
      </c>
      <c r="EB28" s="73">
        <v>0</v>
      </c>
      <c r="EC28" s="73">
        <v>0</v>
      </c>
      <c r="ED28" s="73">
        <v>0</v>
      </c>
      <c r="EE28" s="73">
        <v>0.49099570313373997</v>
      </c>
      <c r="EF28" s="73">
        <v>0.91102634818094819</v>
      </c>
      <c r="EG28" s="73">
        <v>1.5643022803215416</v>
      </c>
      <c r="EH28" s="73">
        <v>1.1230644336869338</v>
      </c>
      <c r="EI28" s="73">
        <v>0.39817368564436606</v>
      </c>
      <c r="EJ28" s="73">
        <v>0</v>
      </c>
      <c r="EK28" s="73">
        <v>0</v>
      </c>
      <c r="EL28" s="73">
        <v>0</v>
      </c>
      <c r="EM28" s="73">
        <v>0</v>
      </c>
      <c r="EN28" s="73">
        <v>0</v>
      </c>
      <c r="EO28" s="73">
        <v>0</v>
      </c>
      <c r="EP28" s="73">
        <v>0</v>
      </c>
      <c r="EQ28" s="73">
        <v>0.55575863087101052</v>
      </c>
      <c r="ER28" s="73">
        <v>0.96547948846028886</v>
      </c>
      <c r="ES28" s="73">
        <v>1.5636555814591917</v>
      </c>
      <c r="ET28" s="73">
        <v>1.1335205828562005</v>
      </c>
      <c r="EU28" s="73">
        <v>0.42687022800843133</v>
      </c>
      <c r="EV28" s="73">
        <v>0</v>
      </c>
      <c r="EW28" s="73">
        <v>0</v>
      </c>
      <c r="EX28" s="73">
        <v>0</v>
      </c>
      <c r="EY28" s="73">
        <v>0</v>
      </c>
      <c r="EZ28" s="73">
        <v>0</v>
      </c>
      <c r="FA28" s="73">
        <v>0</v>
      </c>
      <c r="FB28" s="73">
        <v>0</v>
      </c>
      <c r="FC28" s="73">
        <v>0.58048987036664146</v>
      </c>
      <c r="FD28" s="73">
        <v>0.97990094049798948</v>
      </c>
      <c r="FE28" s="73">
        <v>1.7247229544243079</v>
      </c>
      <c r="FF28" s="73">
        <v>1.1439767320254668</v>
      </c>
      <c r="FG28" s="73">
        <v>0.45556677037249571</v>
      </c>
      <c r="FH28" s="73">
        <v>0</v>
      </c>
      <c r="FI28" s="73">
        <v>0</v>
      </c>
      <c r="FJ28" s="73">
        <v>0</v>
      </c>
      <c r="FK28" s="73">
        <v>0</v>
      </c>
      <c r="FL28" s="73">
        <v>0</v>
      </c>
      <c r="FM28" s="73">
        <v>0</v>
      </c>
      <c r="FN28" s="73">
        <v>0</v>
      </c>
      <c r="FO28" s="73">
        <v>0.6052211098622724</v>
      </c>
      <c r="FP28" s="73">
        <v>0.9943223925356901</v>
      </c>
      <c r="FQ28" s="73">
        <v>1.5623621837344888</v>
      </c>
      <c r="FR28" s="73">
        <v>1.1544328811947322</v>
      </c>
      <c r="FS28" s="73">
        <v>0.48426331273656054</v>
      </c>
      <c r="FT28" s="73">
        <v>0</v>
      </c>
      <c r="FU28" s="73">
        <v>0</v>
      </c>
      <c r="FV28" s="73">
        <v>0</v>
      </c>
      <c r="FW28" s="73">
        <v>0</v>
      </c>
      <c r="FX28" s="73">
        <v>0</v>
      </c>
      <c r="FY28" s="73">
        <v>0</v>
      </c>
      <c r="FZ28" s="73">
        <v>0</v>
      </c>
      <c r="GA28" s="73">
        <v>0.62995234935790201</v>
      </c>
      <c r="GB28" s="73">
        <v>1.0087438445733903</v>
      </c>
      <c r="GC28" s="73">
        <v>1.521683796630497</v>
      </c>
      <c r="GD28" s="73">
        <v>1.124857342122358</v>
      </c>
      <c r="GE28" s="73">
        <v>0.47292816685898575</v>
      </c>
      <c r="GF28" s="73">
        <v>0</v>
      </c>
      <c r="GG28" s="73">
        <v>0</v>
      </c>
      <c r="GH28" s="73">
        <v>0</v>
      </c>
      <c r="GI28" s="73">
        <v>0</v>
      </c>
      <c r="GJ28" s="73">
        <v>0</v>
      </c>
      <c r="GK28" s="73">
        <v>0</v>
      </c>
      <c r="GL28" s="73">
        <v>0</v>
      </c>
      <c r="GM28" s="73">
        <v>0.6146519006118929</v>
      </c>
      <c r="GN28" s="73">
        <v>0.98313360836945041</v>
      </c>
      <c r="GO28" s="73">
        <v>1.5216837966304979</v>
      </c>
      <c r="GP28" s="73">
        <v>1.1248573421223584</v>
      </c>
      <c r="GQ28" s="73">
        <v>0.47292816685898531</v>
      </c>
      <c r="GR28" s="73">
        <v>0</v>
      </c>
      <c r="GS28" s="73">
        <v>0</v>
      </c>
      <c r="GT28" s="73">
        <v>0</v>
      </c>
      <c r="GU28" s="73">
        <v>0</v>
      </c>
      <c r="GV28" s="73">
        <v>0</v>
      </c>
      <c r="GW28" s="73">
        <v>0</v>
      </c>
      <c r="GX28" s="73">
        <v>0</v>
      </c>
      <c r="GY28" s="73">
        <v>0.61465190061189201</v>
      </c>
      <c r="GZ28" s="73">
        <v>0.98313360836945085</v>
      </c>
      <c r="HA28" s="73">
        <v>1.5216837966304979</v>
      </c>
      <c r="HB28" s="73">
        <v>1.124857342122358</v>
      </c>
      <c r="HC28" s="73">
        <v>0.47292816685898575</v>
      </c>
      <c r="HD28" s="73">
        <v>0</v>
      </c>
      <c r="HE28" s="73">
        <v>0</v>
      </c>
      <c r="HF28" s="73">
        <v>0</v>
      </c>
      <c r="HG28" s="73">
        <v>0</v>
      </c>
      <c r="HH28" s="73">
        <v>0</v>
      </c>
      <c r="HI28" s="73">
        <v>0</v>
      </c>
      <c r="HJ28" s="73">
        <v>0</v>
      </c>
      <c r="HK28" s="73">
        <v>0.61465190061189334</v>
      </c>
      <c r="HL28" s="73">
        <v>0.9831336083694513</v>
      </c>
      <c r="HM28" s="73">
        <v>1.5216837966304975</v>
      </c>
      <c r="HN28" s="73">
        <v>1.124857342122358</v>
      </c>
      <c r="HO28" s="73">
        <v>0.4729281668589862</v>
      </c>
      <c r="HP28" s="73">
        <v>0</v>
      </c>
      <c r="HQ28" s="73">
        <v>0</v>
      </c>
      <c r="HR28" s="73">
        <v>0</v>
      </c>
      <c r="HS28" s="73">
        <v>0</v>
      </c>
      <c r="HT28" s="73">
        <v>0</v>
      </c>
      <c r="HU28" s="73">
        <v>0</v>
      </c>
      <c r="HV28" s="73">
        <v>0</v>
      </c>
      <c r="HW28" s="73">
        <v>0.6146519006118929</v>
      </c>
      <c r="HX28" s="73">
        <v>0.98313360836945085</v>
      </c>
    </row>
    <row r="29" spans="3:256" x14ac:dyDescent="0.25">
      <c r="C29" s="101" t="s">
        <v>25</v>
      </c>
      <c r="D29" s="75" t="s">
        <v>17</v>
      </c>
      <c r="E29" s="73">
        <v>4.7520711758560354</v>
      </c>
      <c r="F29" s="73">
        <v>4.2442162410317268</v>
      </c>
      <c r="G29" s="73">
        <v>3.4098831338203617</v>
      </c>
      <c r="H29" s="73">
        <v>2.8294774940211509</v>
      </c>
      <c r="I29" s="73">
        <v>2.2853472067093912</v>
      </c>
      <c r="J29" s="73">
        <v>1.995144386809786</v>
      </c>
      <c r="K29" s="73">
        <v>1.9588690343223352</v>
      </c>
      <c r="L29" s="73">
        <v>2.0314197392972368</v>
      </c>
      <c r="M29" s="73">
        <v>2.1765211492470393</v>
      </c>
      <c r="N29" s="73">
        <v>2.9020281989960526</v>
      </c>
      <c r="O29" s="73">
        <v>3.5912598962576148</v>
      </c>
      <c r="P29" s="73">
        <v>4.0628394785944737</v>
      </c>
      <c r="Q29" s="73">
        <v>4.7520711758560346</v>
      </c>
      <c r="R29" s="73">
        <v>4.2442162410317259</v>
      </c>
      <c r="S29" s="73">
        <v>3.4098831338203608</v>
      </c>
      <c r="T29" s="73">
        <v>2.8294774940211505</v>
      </c>
      <c r="U29" s="73">
        <v>2.2853472067093907</v>
      </c>
      <c r="V29" s="73">
        <v>1.9951443868097858</v>
      </c>
      <c r="W29" s="73">
        <v>1.9588690343223352</v>
      </c>
      <c r="X29" s="73">
        <v>2.0314197392972364</v>
      </c>
      <c r="Y29" s="73">
        <v>2.1765211492470389</v>
      </c>
      <c r="Z29" s="73">
        <v>2.9020281989960517</v>
      </c>
      <c r="AA29" s="73">
        <v>3.5912598962576143</v>
      </c>
      <c r="AB29" s="73">
        <v>4.0628394785944728</v>
      </c>
      <c r="AC29" s="73">
        <v>4.7520711758560346</v>
      </c>
      <c r="AD29" s="73">
        <v>4.2442162410317259</v>
      </c>
      <c r="AE29" s="73">
        <v>3.4098831338203608</v>
      </c>
      <c r="AF29" s="73">
        <v>2.8294774940211505</v>
      </c>
      <c r="AG29" s="73">
        <v>2.2853472067093907</v>
      </c>
      <c r="AH29" s="73">
        <v>1.9951443868097856</v>
      </c>
      <c r="AI29" s="73">
        <v>1.9588690343223352</v>
      </c>
      <c r="AJ29" s="73">
        <v>2.0314197392972364</v>
      </c>
      <c r="AK29" s="73">
        <v>2.1765211492470389</v>
      </c>
      <c r="AL29" s="73">
        <v>2.9020281989960517</v>
      </c>
      <c r="AM29" s="73">
        <v>3.5912598962576143</v>
      </c>
      <c r="AN29" s="73">
        <v>4.0628394785944728</v>
      </c>
      <c r="AO29" s="73">
        <v>4.7520711758560337</v>
      </c>
      <c r="AP29" s="73">
        <v>4.244216241031725</v>
      </c>
      <c r="AQ29" s="73">
        <v>3.4098831338203603</v>
      </c>
      <c r="AR29" s="73">
        <v>2.82947749402115</v>
      </c>
      <c r="AS29" s="73">
        <v>2.2853472067093903</v>
      </c>
      <c r="AT29" s="73">
        <v>1.9951443868097851</v>
      </c>
      <c r="AU29" s="73">
        <v>1.9588690343223343</v>
      </c>
      <c r="AV29" s="73">
        <v>2.031419739297236</v>
      </c>
      <c r="AW29" s="73">
        <v>2.1765211492470384</v>
      </c>
      <c r="AX29" s="73">
        <v>2.9020281989960512</v>
      </c>
      <c r="AY29" s="73">
        <v>3.5912598962576134</v>
      </c>
      <c r="AZ29" s="73">
        <v>4.0628394785944719</v>
      </c>
      <c r="BA29" s="73">
        <v>4.7520711758560337</v>
      </c>
      <c r="BB29" s="73">
        <v>4.244216241031725</v>
      </c>
      <c r="BC29" s="73">
        <v>3.4098831338203603</v>
      </c>
      <c r="BD29" s="73">
        <v>2.82947749402115</v>
      </c>
      <c r="BE29" s="73">
        <v>2.2853472067093903</v>
      </c>
      <c r="BF29" s="73">
        <v>1.9951443868097851</v>
      </c>
      <c r="BG29" s="73">
        <v>1.9588690343223345</v>
      </c>
      <c r="BH29" s="73">
        <v>2.031419739297236</v>
      </c>
      <c r="BI29" s="73">
        <v>2.1765211492470384</v>
      </c>
      <c r="BJ29" s="73">
        <v>2.9020281989960512</v>
      </c>
      <c r="BK29" s="73">
        <v>3.5912598962576134</v>
      </c>
      <c r="BL29" s="73">
        <v>4.0628394785944719</v>
      </c>
      <c r="BM29" s="73">
        <v>4.7520711758560337</v>
      </c>
      <c r="BN29" s="73">
        <v>4.244216241031725</v>
      </c>
      <c r="BO29" s="73">
        <v>3.4098831338203603</v>
      </c>
      <c r="BP29" s="73">
        <v>2.82947749402115</v>
      </c>
      <c r="BQ29" s="73">
        <v>2.2853472067093903</v>
      </c>
      <c r="BR29" s="73">
        <v>1.9951443868097851</v>
      </c>
      <c r="BS29" s="73">
        <v>1.9588690343223345</v>
      </c>
      <c r="BT29" s="73">
        <v>2.031419739297236</v>
      </c>
      <c r="BU29" s="73">
        <v>2.1765211492470384</v>
      </c>
      <c r="BV29" s="73">
        <v>2.9020281989960512</v>
      </c>
      <c r="BW29" s="73">
        <v>3.5912598962576134</v>
      </c>
      <c r="BX29" s="73">
        <v>4.0628394785944719</v>
      </c>
      <c r="BY29" s="73">
        <v>4.6481802407030468</v>
      </c>
      <c r="BZ29" s="73">
        <v>4.1514281539103548</v>
      </c>
      <c r="CA29" s="73">
        <v>3.3353354398937896</v>
      </c>
      <c r="CB29" s="73">
        <v>2.7676187692735699</v>
      </c>
      <c r="CC29" s="73">
        <v>2.235384390567114</v>
      </c>
      <c r="CD29" s="73">
        <v>1.9515260552570044</v>
      </c>
      <c r="CE29" s="73">
        <v>1.9160437633432408</v>
      </c>
      <c r="CF29" s="73">
        <v>1.9870083471707682</v>
      </c>
      <c r="CG29" s="73">
        <v>2.1289375148258229</v>
      </c>
      <c r="CH29" s="73">
        <v>2.8385833531010976</v>
      </c>
      <c r="CI29" s="73">
        <v>3.5127468994626083</v>
      </c>
      <c r="CJ29" s="73">
        <v>3.9740166943415365</v>
      </c>
      <c r="CK29" s="73">
        <v>4.5442893055500599</v>
      </c>
      <c r="CL29" s="73">
        <v>4.0586400667889855</v>
      </c>
      <c r="CM29" s="73">
        <v>3.2607877459672188</v>
      </c>
      <c r="CN29" s="73">
        <v>2.7057600445259902</v>
      </c>
      <c r="CO29" s="73">
        <v>2.1854215744248382</v>
      </c>
      <c r="CP29" s="73">
        <v>1.9079077237042237</v>
      </c>
      <c r="CQ29" s="73">
        <v>1.8732184923641468</v>
      </c>
      <c r="CR29" s="73">
        <v>1.9425969550443005</v>
      </c>
      <c r="CS29" s="73">
        <v>2.0813538804046074</v>
      </c>
      <c r="CT29" s="73">
        <v>2.7751385072061434</v>
      </c>
      <c r="CU29" s="73">
        <v>3.4342339026676028</v>
      </c>
      <c r="CV29" s="73">
        <v>3.885193910088601</v>
      </c>
      <c r="CW29" s="73">
        <v>4.4403983703970731</v>
      </c>
      <c r="CX29" s="73">
        <v>3.9658519796676153</v>
      </c>
      <c r="CY29" s="73">
        <v>3.186240052040648</v>
      </c>
      <c r="CZ29" s="73">
        <v>2.64390131977841</v>
      </c>
      <c r="DA29" s="73">
        <v>2.1354587582825619</v>
      </c>
      <c r="DB29" s="73">
        <v>1.864289392151443</v>
      </c>
      <c r="DC29" s="73">
        <v>1.8303932213850533</v>
      </c>
      <c r="DD29" s="73">
        <v>1.8981855629178328</v>
      </c>
      <c r="DE29" s="73">
        <v>2.0337702459833924</v>
      </c>
      <c r="DF29" s="73">
        <v>2.7116936613111897</v>
      </c>
      <c r="DG29" s="73">
        <v>3.3557209058725976</v>
      </c>
      <c r="DH29" s="73">
        <v>3.7963711258356656</v>
      </c>
      <c r="DI29" s="73">
        <v>4.3365074352440862</v>
      </c>
      <c r="DJ29" s="73">
        <v>3.8730638925462455</v>
      </c>
      <c r="DK29" s="73">
        <v>3.1116923581140772</v>
      </c>
      <c r="DL29" s="73">
        <v>2.5820425950308299</v>
      </c>
      <c r="DM29" s="73">
        <v>2.0854959421402857</v>
      </c>
      <c r="DN29" s="73">
        <v>1.8206710605986622</v>
      </c>
      <c r="DO29" s="73">
        <v>1.7875679504059592</v>
      </c>
      <c r="DP29" s="73">
        <v>1.8537741707913653</v>
      </c>
      <c r="DQ29" s="73">
        <v>1.9861866115621769</v>
      </c>
      <c r="DR29" s="73">
        <v>2.648248815416236</v>
      </c>
      <c r="DS29" s="73">
        <v>3.2772079090775921</v>
      </c>
      <c r="DT29" s="73">
        <v>3.7075483415827306</v>
      </c>
      <c r="DU29" s="73">
        <v>4.2326165000910994</v>
      </c>
      <c r="DV29" s="73">
        <v>3.7802758054248753</v>
      </c>
      <c r="DW29" s="73">
        <v>3.0371446641875064</v>
      </c>
      <c r="DX29" s="73">
        <v>2.5201838702832502</v>
      </c>
      <c r="DY29" s="73">
        <v>2.0355331259980098</v>
      </c>
      <c r="DZ29" s="73">
        <v>1.7770527290458815</v>
      </c>
      <c r="EA29" s="73">
        <v>1.7447426794268655</v>
      </c>
      <c r="EB29" s="73">
        <v>1.8093627786648976</v>
      </c>
      <c r="EC29" s="73">
        <v>1.9386029771409616</v>
      </c>
      <c r="ED29" s="73">
        <v>2.5848039695212823</v>
      </c>
      <c r="EE29" s="73">
        <v>3.198694912282587</v>
      </c>
      <c r="EF29" s="73">
        <v>3.6187255573297952</v>
      </c>
      <c r="EG29" s="73">
        <v>4.1287255649381125</v>
      </c>
      <c r="EH29" s="73">
        <v>3.6874877183035055</v>
      </c>
      <c r="EI29" s="73">
        <v>2.962596970260936</v>
      </c>
      <c r="EJ29" s="73">
        <v>2.4583251455356701</v>
      </c>
      <c r="EK29" s="73">
        <v>1.9855703098557336</v>
      </c>
      <c r="EL29" s="73">
        <v>1.7334343974931008</v>
      </c>
      <c r="EM29" s="73">
        <v>1.7019174084477717</v>
      </c>
      <c r="EN29" s="73">
        <v>1.7649513865384296</v>
      </c>
      <c r="EO29" s="73">
        <v>1.8910193427197461</v>
      </c>
      <c r="EP29" s="73">
        <v>2.5213591236263286</v>
      </c>
      <c r="EQ29" s="73">
        <v>3.1201819154875814</v>
      </c>
      <c r="ER29" s="73">
        <v>3.5299027730768597</v>
      </c>
      <c r="ES29" s="73">
        <v>4.0248346297851256</v>
      </c>
      <c r="ET29" s="73">
        <v>3.5946996311821353</v>
      </c>
      <c r="EU29" s="73">
        <v>2.8880492763343653</v>
      </c>
      <c r="EV29" s="73">
        <v>2.3964664207880904</v>
      </c>
      <c r="EW29" s="73">
        <v>1.9356074937134575</v>
      </c>
      <c r="EX29" s="73">
        <v>1.6898160659403201</v>
      </c>
      <c r="EY29" s="73">
        <v>1.6590921374686778</v>
      </c>
      <c r="EZ29" s="73">
        <v>1.7205399944119621</v>
      </c>
      <c r="FA29" s="73">
        <v>1.8434357082985309</v>
      </c>
      <c r="FB29" s="73">
        <v>2.4579142777313745</v>
      </c>
      <c r="FC29" s="73">
        <v>3.0416689186925763</v>
      </c>
      <c r="FD29" s="73">
        <v>3.4410799888239243</v>
      </c>
      <c r="FE29" s="73">
        <v>3.9209436946321392</v>
      </c>
      <c r="FF29" s="73">
        <v>3.5019115440607655</v>
      </c>
      <c r="FG29" s="73">
        <v>2.8135015824077945</v>
      </c>
      <c r="FH29" s="73">
        <v>2.3346076960405102</v>
      </c>
      <c r="FI29" s="73">
        <v>1.8856446775711813</v>
      </c>
      <c r="FJ29" s="73">
        <v>1.6461977343875394</v>
      </c>
      <c r="FK29" s="73">
        <v>1.6162668664895841</v>
      </c>
      <c r="FL29" s="73">
        <v>1.6761286022854947</v>
      </c>
      <c r="FM29" s="73">
        <v>1.7958520738773156</v>
      </c>
      <c r="FN29" s="73">
        <v>2.3944694318364208</v>
      </c>
      <c r="FO29" s="73">
        <v>2.9631559218975707</v>
      </c>
      <c r="FP29" s="73">
        <v>3.3522572045709893</v>
      </c>
      <c r="FQ29" s="73">
        <v>3.8170527594791523</v>
      </c>
      <c r="FR29" s="73">
        <v>3.4091234569393958</v>
      </c>
      <c r="FS29" s="73">
        <v>2.7389538884812237</v>
      </c>
      <c r="FT29" s="73">
        <v>2.2727489712929301</v>
      </c>
      <c r="FU29" s="73">
        <v>1.8356818614289052</v>
      </c>
      <c r="FV29" s="73">
        <v>1.6025794028347586</v>
      </c>
      <c r="FW29" s="73">
        <v>1.5734415955104901</v>
      </c>
      <c r="FX29" s="73">
        <v>1.6317172101590269</v>
      </c>
      <c r="FY29" s="73">
        <v>1.7482684394561001</v>
      </c>
      <c r="FZ29" s="73">
        <v>2.3310245859414671</v>
      </c>
      <c r="GA29" s="73">
        <v>2.8846429251025656</v>
      </c>
      <c r="GB29" s="73">
        <v>3.2634344203180539</v>
      </c>
      <c r="GC29" s="73">
        <v>3.7131618243261642</v>
      </c>
      <c r="GD29" s="73">
        <v>3.3163353698180242</v>
      </c>
      <c r="GE29" s="73">
        <v>2.664406194554652</v>
      </c>
      <c r="GF29" s="73">
        <v>2.2108902465453495</v>
      </c>
      <c r="GG29" s="73">
        <v>1.7857190452866285</v>
      </c>
      <c r="GH29" s="73">
        <v>1.5589610712819773</v>
      </c>
      <c r="GI29" s="73">
        <v>1.5306163245313957</v>
      </c>
      <c r="GJ29" s="73">
        <v>1.5873058180325585</v>
      </c>
      <c r="GK29" s="73">
        <v>1.7006848050348842</v>
      </c>
      <c r="GL29" s="73">
        <v>2.2675797400465125</v>
      </c>
      <c r="GM29" s="73">
        <v>2.8061299283075591</v>
      </c>
      <c r="GN29" s="73">
        <v>3.1746116360651171</v>
      </c>
      <c r="GO29" s="73">
        <v>3.7131618243261642</v>
      </c>
      <c r="GP29" s="73">
        <v>3.3163353698180242</v>
      </c>
      <c r="GQ29" s="73">
        <v>2.664406194554652</v>
      </c>
      <c r="GR29" s="73">
        <v>2.2108902465453495</v>
      </c>
      <c r="GS29" s="73">
        <v>1.7857190452866285</v>
      </c>
      <c r="GT29" s="73">
        <v>1.5589610712819773</v>
      </c>
      <c r="GU29" s="73">
        <v>1.5306163245313957</v>
      </c>
      <c r="GV29" s="73">
        <v>1.5873058180325585</v>
      </c>
      <c r="GW29" s="73">
        <v>1.7006848050348842</v>
      </c>
      <c r="GX29" s="73">
        <v>2.2675797400465125</v>
      </c>
      <c r="GY29" s="73">
        <v>2.8061299283075591</v>
      </c>
      <c r="GZ29" s="73">
        <v>3.1746116360651171</v>
      </c>
      <c r="HA29" s="73">
        <v>3.7131618243261642</v>
      </c>
      <c r="HB29" s="73">
        <v>3.3163353698180242</v>
      </c>
      <c r="HC29" s="73">
        <v>2.664406194554652</v>
      </c>
      <c r="HD29" s="73">
        <v>2.2108902465453495</v>
      </c>
      <c r="HE29" s="73">
        <v>1.7857190452866285</v>
      </c>
      <c r="HF29" s="73">
        <v>1.5589610712819773</v>
      </c>
      <c r="HG29" s="73">
        <v>1.5306163245313957</v>
      </c>
      <c r="HH29" s="73">
        <v>1.5873058180325585</v>
      </c>
      <c r="HI29" s="73">
        <v>1.7006848050348842</v>
      </c>
      <c r="HJ29" s="73">
        <v>2.2675797400465125</v>
      </c>
      <c r="HK29" s="73">
        <v>2.8061299283075591</v>
      </c>
      <c r="HL29" s="73">
        <v>3.1746116360651171</v>
      </c>
      <c r="HM29" s="73">
        <v>3.7131618243261642</v>
      </c>
      <c r="HN29" s="73">
        <v>3.3163353698180242</v>
      </c>
      <c r="HO29" s="73">
        <v>2.664406194554652</v>
      </c>
      <c r="HP29" s="73">
        <v>2.2108902465453495</v>
      </c>
      <c r="HQ29" s="73">
        <v>1.7857190452866285</v>
      </c>
      <c r="HR29" s="73">
        <v>1.5589610712819773</v>
      </c>
      <c r="HS29" s="73">
        <v>1.5306163245313957</v>
      </c>
      <c r="HT29" s="73">
        <v>1.5873058180325585</v>
      </c>
      <c r="HU29" s="73">
        <v>1.7006848050348842</v>
      </c>
      <c r="HV29" s="73">
        <v>2.2675797400465125</v>
      </c>
      <c r="HW29" s="73">
        <v>2.8061299283075591</v>
      </c>
      <c r="HX29" s="73">
        <v>3.1746116360651171</v>
      </c>
    </row>
    <row r="30" spans="3:256" x14ac:dyDescent="0.25">
      <c r="C30" s="101" t="s">
        <v>25</v>
      </c>
      <c r="D30" s="75" t="s">
        <v>16</v>
      </c>
      <c r="E30" s="73">
        <v>0</v>
      </c>
      <c r="F30" s="73">
        <v>0</v>
      </c>
      <c r="G30" s="73">
        <v>0</v>
      </c>
      <c r="H30" s="73">
        <v>0</v>
      </c>
      <c r="I30" s="73">
        <v>-1.9915643007473487</v>
      </c>
      <c r="J30" s="73">
        <v>-0.75868642127102226</v>
      </c>
      <c r="K30" s="73">
        <v>-3.12736736562485</v>
      </c>
      <c r="L30" s="73">
        <v>-2.5411278132041981</v>
      </c>
      <c r="M30" s="73">
        <v>-2.4222305104531618</v>
      </c>
      <c r="N30" s="73">
        <v>-0.43663620927404834</v>
      </c>
      <c r="O30" s="73">
        <v>0</v>
      </c>
      <c r="P30" s="73">
        <v>0</v>
      </c>
      <c r="Q30" s="73">
        <v>0</v>
      </c>
      <c r="R30" s="73">
        <v>0</v>
      </c>
      <c r="S30" s="73">
        <v>0</v>
      </c>
      <c r="T30" s="73">
        <v>0</v>
      </c>
      <c r="U30" s="73">
        <v>-1.6471266099292916</v>
      </c>
      <c r="V30" s="73">
        <v>-2.0577583375557529</v>
      </c>
      <c r="W30" s="73">
        <v>-2.6041350423925271</v>
      </c>
      <c r="X30" s="73">
        <v>-1.0947264445253913</v>
      </c>
      <c r="Y30" s="73">
        <v>-2.2739446457297854</v>
      </c>
      <c r="Z30" s="73">
        <v>-0.14647637910927314</v>
      </c>
      <c r="AA30" s="73">
        <v>0</v>
      </c>
      <c r="AB30" s="73">
        <v>0</v>
      </c>
      <c r="AC30" s="73">
        <v>0</v>
      </c>
      <c r="AD30" s="73">
        <v>0</v>
      </c>
      <c r="AE30" s="73">
        <v>0</v>
      </c>
      <c r="AF30" s="73">
        <v>0</v>
      </c>
      <c r="AG30" s="73">
        <v>-1.3351454038368602</v>
      </c>
      <c r="AH30" s="73">
        <v>-1.4068258494569144</v>
      </c>
      <c r="AI30" s="73">
        <v>-2.9929691137702887</v>
      </c>
      <c r="AJ30" s="73">
        <v>-2.9204184087953884</v>
      </c>
      <c r="AK30" s="73">
        <v>-2.3829163110576168</v>
      </c>
      <c r="AL30" s="73">
        <v>0</v>
      </c>
      <c r="AM30" s="73">
        <v>0</v>
      </c>
      <c r="AN30" s="73">
        <v>0</v>
      </c>
      <c r="AO30" s="73">
        <v>0</v>
      </c>
      <c r="AP30" s="73">
        <v>0</v>
      </c>
      <c r="AQ30" s="73">
        <v>0</v>
      </c>
      <c r="AR30" s="73">
        <v>0</v>
      </c>
      <c r="AS30" s="73">
        <v>-0.57977635644953374</v>
      </c>
      <c r="AT30" s="73">
        <v>-1.8820167396644225</v>
      </c>
      <c r="AU30" s="73">
        <v>-2.1026367658032168</v>
      </c>
      <c r="AV30" s="73">
        <v>-1.0896978924767269</v>
      </c>
      <c r="AW30" s="73">
        <v>-1.6332882469494927</v>
      </c>
      <c r="AX30" s="73">
        <v>0</v>
      </c>
      <c r="AY30" s="73">
        <v>0</v>
      </c>
      <c r="AZ30" s="73">
        <v>0</v>
      </c>
      <c r="BA30" s="73">
        <v>0</v>
      </c>
      <c r="BB30" s="73">
        <v>0</v>
      </c>
      <c r="BC30" s="73">
        <v>0</v>
      </c>
      <c r="BD30" s="73">
        <v>0</v>
      </c>
      <c r="BE30" s="73">
        <v>0</v>
      </c>
      <c r="BF30" s="73">
        <v>-1.3635218128185504</v>
      </c>
      <c r="BG30" s="73">
        <v>-0.46225730318719704</v>
      </c>
      <c r="BH30" s="73">
        <v>-1.7547187922680418</v>
      </c>
      <c r="BI30" s="73">
        <v>-1.422498320478522</v>
      </c>
      <c r="BJ30" s="73">
        <v>0</v>
      </c>
      <c r="BK30" s="73">
        <v>0</v>
      </c>
      <c r="BL30" s="73">
        <v>0</v>
      </c>
      <c r="BM30" s="73">
        <v>0</v>
      </c>
      <c r="BN30" s="73">
        <v>0</v>
      </c>
      <c r="BO30" s="73">
        <v>0</v>
      </c>
      <c r="BP30" s="73">
        <v>0</v>
      </c>
      <c r="BQ30" s="73">
        <v>-0.46946459841513155</v>
      </c>
      <c r="BR30" s="73">
        <v>-1.509491015619113</v>
      </c>
      <c r="BS30" s="73">
        <v>-1.9429918354630111</v>
      </c>
      <c r="BT30" s="73">
        <v>-1.7772355867156553</v>
      </c>
      <c r="BU30" s="73">
        <v>0</v>
      </c>
      <c r="BV30" s="73">
        <v>0</v>
      </c>
      <c r="BW30" s="73">
        <v>0</v>
      </c>
      <c r="BX30" s="73">
        <v>0</v>
      </c>
      <c r="BY30" s="73">
        <v>0</v>
      </c>
      <c r="BZ30" s="73">
        <v>0</v>
      </c>
      <c r="CA30" s="73">
        <v>0</v>
      </c>
      <c r="CB30" s="73">
        <v>0</v>
      </c>
      <c r="CC30" s="73">
        <v>-7.3026908172922678E-2</v>
      </c>
      <c r="CD30" s="73">
        <v>-0.70998449618315385</v>
      </c>
      <c r="CE30" s="73">
        <v>-0.75487358438296548</v>
      </c>
      <c r="CF30" s="73">
        <v>-1.6945544449106615</v>
      </c>
      <c r="CG30" s="73">
        <v>-2.0500728981752006</v>
      </c>
      <c r="CH30" s="73">
        <v>0</v>
      </c>
      <c r="CI30" s="73">
        <v>0</v>
      </c>
      <c r="CJ30" s="73">
        <v>0</v>
      </c>
      <c r="CK30" s="73">
        <v>0</v>
      </c>
      <c r="CL30" s="73">
        <v>0</v>
      </c>
      <c r="CM30" s="73">
        <v>0</v>
      </c>
      <c r="CN30" s="73">
        <v>0</v>
      </c>
      <c r="CO30" s="73">
        <v>-0.66259474141545427</v>
      </c>
      <c r="CP30" s="73">
        <v>0</v>
      </c>
      <c r="CQ30" s="73">
        <v>-1.5848492682083335</v>
      </c>
      <c r="CR30" s="73">
        <v>-0.66634667389871494</v>
      </c>
      <c r="CS30" s="73">
        <v>-1.4406236307318929</v>
      </c>
      <c r="CT30" s="73">
        <v>0</v>
      </c>
      <c r="CU30" s="73">
        <v>0</v>
      </c>
      <c r="CV30" s="73">
        <v>0</v>
      </c>
      <c r="CW30" s="73">
        <v>0</v>
      </c>
      <c r="CX30" s="73">
        <v>0</v>
      </c>
      <c r="CY30" s="73">
        <v>0</v>
      </c>
      <c r="CZ30" s="73">
        <v>0</v>
      </c>
      <c r="DA30" s="73">
        <v>0</v>
      </c>
      <c r="DB30" s="73">
        <v>-0.18796105081598991</v>
      </c>
      <c r="DC30" s="73">
        <v>-2.328639552949034</v>
      </c>
      <c r="DD30" s="73">
        <v>-0.99769107249968081</v>
      </c>
      <c r="DE30" s="73">
        <v>-1.8696986541573182</v>
      </c>
      <c r="DF30" s="73">
        <v>0</v>
      </c>
      <c r="DG30" s="73">
        <v>0</v>
      </c>
      <c r="DH30" s="73">
        <v>0</v>
      </c>
      <c r="DI30" s="73">
        <v>0</v>
      </c>
      <c r="DJ30" s="73">
        <v>0</v>
      </c>
      <c r="DK30" s="73">
        <v>0</v>
      </c>
      <c r="DL30" s="73">
        <v>0</v>
      </c>
      <c r="DM30" s="73">
        <v>0</v>
      </c>
      <c r="DN30" s="73">
        <v>-1.6263074848816019</v>
      </c>
      <c r="DO30" s="73">
        <v>-1.3608346495761861</v>
      </c>
      <c r="DP30" s="73">
        <v>-0.39489232917124784</v>
      </c>
      <c r="DQ30" s="73">
        <v>-1.1214010476886376</v>
      </c>
      <c r="DR30" s="73">
        <v>0</v>
      </c>
      <c r="DS30" s="73">
        <v>0</v>
      </c>
      <c r="DT30" s="73">
        <v>0</v>
      </c>
      <c r="DU30" s="73">
        <v>0</v>
      </c>
      <c r="DV30" s="73">
        <v>0</v>
      </c>
      <c r="DW30" s="73">
        <v>0</v>
      </c>
      <c r="DX30" s="73">
        <v>0</v>
      </c>
      <c r="DY30" s="73">
        <v>0</v>
      </c>
      <c r="DZ30" s="73">
        <v>-0.97177619065075427</v>
      </c>
      <c r="EA30" s="73">
        <v>0</v>
      </c>
      <c r="EB30" s="73">
        <v>-2.2426013865060148</v>
      </c>
      <c r="EC30" s="73">
        <v>-1.3415233882924997</v>
      </c>
      <c r="ED30" s="73">
        <v>0</v>
      </c>
      <c r="EE30" s="73">
        <v>0</v>
      </c>
      <c r="EF30" s="73">
        <v>0</v>
      </c>
      <c r="EG30" s="73">
        <v>0</v>
      </c>
      <c r="EH30" s="73">
        <v>0</v>
      </c>
      <c r="EI30" s="73">
        <v>0</v>
      </c>
      <c r="EJ30" s="73">
        <v>0</v>
      </c>
      <c r="EK30" s="73">
        <v>0</v>
      </c>
      <c r="EL30" s="73">
        <v>0</v>
      </c>
      <c r="EM30" s="73">
        <v>-1.260285045801979</v>
      </c>
      <c r="EN30" s="73">
        <v>-2.1972510677113206</v>
      </c>
      <c r="EO30" s="73">
        <v>-1.2584887714157589</v>
      </c>
      <c r="EP30" s="73">
        <v>0</v>
      </c>
      <c r="EQ30" s="73">
        <v>0</v>
      </c>
      <c r="ER30" s="73">
        <v>0</v>
      </c>
      <c r="ES30" s="73">
        <v>0</v>
      </c>
      <c r="ET30" s="73">
        <v>0</v>
      </c>
      <c r="EU30" s="73">
        <v>0</v>
      </c>
      <c r="EV30" s="73">
        <v>0</v>
      </c>
      <c r="EW30" s="73">
        <v>-0.51985313798739541</v>
      </c>
      <c r="EX30" s="73">
        <v>-0.39566932807339028</v>
      </c>
      <c r="EY30" s="73">
        <v>-1.5822116968158839</v>
      </c>
      <c r="EZ30" s="73">
        <v>-2.1006892681591824</v>
      </c>
      <c r="FA30" s="73">
        <v>-1.5910582675808795</v>
      </c>
      <c r="FB30" s="73">
        <v>0</v>
      </c>
      <c r="FC30" s="73">
        <v>0</v>
      </c>
      <c r="FD30" s="73">
        <v>0</v>
      </c>
      <c r="FE30" s="73">
        <v>0</v>
      </c>
      <c r="FF30" s="73">
        <v>0</v>
      </c>
      <c r="FG30" s="73">
        <v>0</v>
      </c>
      <c r="FH30" s="73">
        <v>0</v>
      </c>
      <c r="FI30" s="73">
        <v>-0.5712819484610645</v>
      </c>
      <c r="FJ30" s="73">
        <v>-1.0746818877352051</v>
      </c>
      <c r="FK30" s="73">
        <v>-0.72805087635102961</v>
      </c>
      <c r="FL30" s="73">
        <v>-2.0135554299992853</v>
      </c>
      <c r="FM30" s="73">
        <v>-1.5085952689535473</v>
      </c>
      <c r="FN30" s="73">
        <v>0</v>
      </c>
      <c r="FO30" s="73">
        <v>0</v>
      </c>
      <c r="FP30" s="73">
        <v>0</v>
      </c>
      <c r="FQ30" s="73">
        <v>0</v>
      </c>
      <c r="FR30" s="73">
        <v>0</v>
      </c>
      <c r="FS30" s="73">
        <v>0</v>
      </c>
      <c r="FT30" s="73">
        <v>0</v>
      </c>
      <c r="FU30" s="73">
        <v>-8.1159380628355704E-2</v>
      </c>
      <c r="FV30" s="73">
        <v>-1.5625055831909369</v>
      </c>
      <c r="FW30" s="73">
        <v>-1.9753814827313074</v>
      </c>
      <c r="FX30" s="73">
        <v>-0.3921917990234991</v>
      </c>
      <c r="FY30" s="73">
        <v>-1.4168165465695954</v>
      </c>
      <c r="FZ30" s="73">
        <v>0</v>
      </c>
      <c r="GA30" s="73">
        <v>0</v>
      </c>
      <c r="GB30" s="73">
        <v>0</v>
      </c>
      <c r="GC30" s="73">
        <v>0</v>
      </c>
      <c r="GD30" s="73">
        <v>0</v>
      </c>
      <c r="GE30" s="73">
        <v>0</v>
      </c>
      <c r="GF30" s="73">
        <v>0</v>
      </c>
      <c r="GG30" s="73">
        <v>-7.899956943198605E-2</v>
      </c>
      <c r="GH30" s="73">
        <v>-1.0111580288735302</v>
      </c>
      <c r="GI30" s="73">
        <v>-1.9352035755834707</v>
      </c>
      <c r="GJ30" s="73">
        <v>-1.8785140820823079</v>
      </c>
      <c r="GK30" s="73">
        <v>-0.34535779639622644</v>
      </c>
      <c r="GL30" s="73">
        <v>0</v>
      </c>
      <c r="GM30" s="73">
        <v>0</v>
      </c>
      <c r="GN30" s="73">
        <v>0</v>
      </c>
      <c r="GO30" s="73">
        <v>0</v>
      </c>
      <c r="GP30" s="73">
        <v>0</v>
      </c>
      <c r="GQ30" s="73">
        <v>0</v>
      </c>
      <c r="GR30" s="73">
        <v>0</v>
      </c>
      <c r="GS30" s="73">
        <v>-0.23712254677826472</v>
      </c>
      <c r="GT30" s="73">
        <v>-1.3805528808452436</v>
      </c>
      <c r="GU30" s="73">
        <v>-1.5666708589591387</v>
      </c>
      <c r="GV30" s="73">
        <v>-1.0611911138381596</v>
      </c>
      <c r="GW30" s="73">
        <v>-1.0036956519467053</v>
      </c>
      <c r="GX30" s="73">
        <v>0</v>
      </c>
      <c r="GY30" s="73">
        <v>0</v>
      </c>
      <c r="GZ30" s="73">
        <v>0</v>
      </c>
      <c r="HA30" s="73">
        <v>0</v>
      </c>
      <c r="HB30" s="73">
        <v>0</v>
      </c>
      <c r="HC30" s="73">
        <v>0</v>
      </c>
      <c r="HD30" s="73">
        <v>0</v>
      </c>
      <c r="HE30" s="73">
        <v>-7.899956943198605E-2</v>
      </c>
      <c r="HF30" s="73">
        <v>-0.3057575434366373</v>
      </c>
      <c r="HG30" s="73">
        <v>-1.6030662573148966</v>
      </c>
      <c r="HH30" s="73">
        <v>-1.8785140820823079</v>
      </c>
      <c r="HI30" s="73">
        <v>-1.382895600101697</v>
      </c>
      <c r="HJ30" s="73">
        <v>0</v>
      </c>
      <c r="HK30" s="73">
        <v>0</v>
      </c>
      <c r="HL30" s="73">
        <v>0</v>
      </c>
      <c r="HM30" s="73">
        <v>0</v>
      </c>
      <c r="HN30" s="73">
        <v>0</v>
      </c>
      <c r="HO30" s="73">
        <v>0</v>
      </c>
      <c r="HP30" s="73">
        <v>0</v>
      </c>
      <c r="HQ30" s="73">
        <v>-0.34252872561081915</v>
      </c>
      <c r="HR30" s="73">
        <v>-0.3057575434366373</v>
      </c>
      <c r="HS30" s="73">
        <v>-1.3395371011360586</v>
      </c>
      <c r="HT30" s="73">
        <v>-1.8785140820823083</v>
      </c>
      <c r="HU30" s="73">
        <v>-1.3828956001016974</v>
      </c>
      <c r="HV30" s="73">
        <v>0</v>
      </c>
      <c r="HW30" s="73">
        <v>0</v>
      </c>
      <c r="HX30" s="73">
        <v>0</v>
      </c>
    </row>
    <row r="31" spans="3:256" x14ac:dyDescent="0.25">
      <c r="C31" s="101" t="s">
        <v>25</v>
      </c>
      <c r="D31" s="75" t="s">
        <v>111</v>
      </c>
      <c r="E31" s="74">
        <v>2.813001496103896</v>
      </c>
      <c r="F31" s="74">
        <v>3.1379379999999992</v>
      </c>
      <c r="G31" s="74">
        <v>1.8487802417905812</v>
      </c>
      <c r="H31" s="74">
        <v>0.95387410084675728</v>
      </c>
      <c r="I31" s="74">
        <v>0.26249999999999973</v>
      </c>
      <c r="J31" s="74">
        <v>0.95860389610389563</v>
      </c>
      <c r="K31" s="74">
        <v>0.95860389610389607</v>
      </c>
      <c r="L31" s="74">
        <v>0.89929653679653665</v>
      </c>
      <c r="M31" s="74">
        <v>0.72527056277056268</v>
      </c>
      <c r="N31" s="74">
        <v>0.87012987012987031</v>
      </c>
      <c r="O31" s="74">
        <v>2.8767385000000001</v>
      </c>
      <c r="P31" s="74">
        <v>2.7264069264069262</v>
      </c>
      <c r="Q31" s="74">
        <v>1.6975949323515591</v>
      </c>
      <c r="R31" s="74">
        <v>2.0746189896164298</v>
      </c>
      <c r="S31" s="74">
        <v>2.4390864317654035</v>
      </c>
      <c r="T31" s="74">
        <v>1.2457404879955201</v>
      </c>
      <c r="U31" s="74">
        <v>1.0681277056277061</v>
      </c>
      <c r="V31" s="74">
        <v>0.63186739774447953</v>
      </c>
      <c r="W31" s="74">
        <v>0.88587662337662354</v>
      </c>
      <c r="X31" s="74">
        <v>0.26250000000000018</v>
      </c>
      <c r="Y31" s="74">
        <v>0.26250000000000018</v>
      </c>
      <c r="Z31" s="74">
        <v>0.89851502162886621</v>
      </c>
      <c r="AA31" s="74">
        <v>1.8906795806750238</v>
      </c>
      <c r="AB31" s="74">
        <v>1.17202380952381</v>
      </c>
      <c r="AC31" s="74">
        <v>3.5229247646011652</v>
      </c>
      <c r="AD31" s="74">
        <v>1.9700364926749407</v>
      </c>
      <c r="AE31" s="74">
        <v>1.3426423520530628</v>
      </c>
      <c r="AF31" s="74">
        <v>0.26249999999999973</v>
      </c>
      <c r="AG31" s="74">
        <v>0.73096635476739502</v>
      </c>
      <c r="AH31" s="74">
        <v>0.79353219268421205</v>
      </c>
      <c r="AI31" s="74">
        <v>0.75947274925831998</v>
      </c>
      <c r="AJ31" s="74">
        <v>0.26249999999999973</v>
      </c>
      <c r="AK31" s="74">
        <v>0.26249999999999973</v>
      </c>
      <c r="AL31" s="74">
        <v>1.2439975145576996</v>
      </c>
      <c r="AM31" s="74">
        <v>0.47109882797407465</v>
      </c>
      <c r="AN31" s="74">
        <v>0.26249999999999929</v>
      </c>
      <c r="AO31" s="74">
        <v>2.5831081947904364</v>
      </c>
      <c r="AP31" s="74">
        <v>0.82573311796452864</v>
      </c>
      <c r="AQ31" s="74">
        <v>0.62430505083061538</v>
      </c>
      <c r="AR31" s="74">
        <v>0.26249999999999973</v>
      </c>
      <c r="AS31" s="74">
        <v>1.0586903463177593</v>
      </c>
      <c r="AT31" s="74">
        <v>0.3872405308333331</v>
      </c>
      <c r="AU31" s="74">
        <v>0.38724053083333354</v>
      </c>
      <c r="AV31" s="74">
        <v>0.38724053083333354</v>
      </c>
      <c r="AW31" s="74">
        <v>0.97450068347066177</v>
      </c>
      <c r="AX31" s="74">
        <v>1.2554402151208186</v>
      </c>
      <c r="AY31" s="74">
        <v>0.26250000000000018</v>
      </c>
      <c r="AZ31" s="74">
        <v>0.28899281539449895</v>
      </c>
      <c r="BA31" s="74">
        <v>1.3181061489964583</v>
      </c>
      <c r="BB31" s="74">
        <v>1.2044541988184196</v>
      </c>
      <c r="BC31" s="74">
        <v>0.69814585786444283</v>
      </c>
      <c r="BD31" s="74">
        <v>0.26250000000000018</v>
      </c>
      <c r="BE31" s="74">
        <v>1.0108804068358919</v>
      </c>
      <c r="BF31" s="74">
        <v>0.39301814949380143</v>
      </c>
      <c r="BG31" s="74">
        <v>0.86851051467710771</v>
      </c>
      <c r="BH31" s="74">
        <v>0.62480795536747324</v>
      </c>
      <c r="BI31" s="74">
        <v>0.40919373984950558</v>
      </c>
      <c r="BJ31" s="74">
        <v>0.32811644794380346</v>
      </c>
      <c r="BK31" s="74">
        <v>0.3871919587931083</v>
      </c>
      <c r="BL31" s="74">
        <v>0.90466328562847909</v>
      </c>
      <c r="BM31" s="74">
        <v>0.81149716949230855</v>
      </c>
      <c r="BN31" s="74">
        <v>0.55745397106020023</v>
      </c>
      <c r="BO31" s="74">
        <v>0.52454526249546962</v>
      </c>
      <c r="BP31" s="74">
        <v>0.39879576815426976</v>
      </c>
      <c r="BQ31" s="74">
        <v>0.3987957681542702</v>
      </c>
      <c r="BR31" s="74">
        <v>0.3987957681542702</v>
      </c>
      <c r="BS31" s="74">
        <v>0.3987957681542702</v>
      </c>
      <c r="BT31" s="74">
        <v>0.3987957681542702</v>
      </c>
      <c r="BU31" s="74">
        <v>0.3987957681542702</v>
      </c>
      <c r="BV31" s="74">
        <v>0.3987957681542702</v>
      </c>
      <c r="BW31" s="74">
        <v>0.26249999999999996</v>
      </c>
      <c r="BX31" s="74">
        <v>0.46870484599030671</v>
      </c>
      <c r="BY31" s="74">
        <v>0.62636986697501218</v>
      </c>
      <c r="BZ31" s="74">
        <v>0.42212247382192181</v>
      </c>
      <c r="CA31" s="74">
        <v>2.9166666666666563E-2</v>
      </c>
      <c r="CB31" s="74">
        <v>0.13714558735379412</v>
      </c>
      <c r="CC31" s="74">
        <v>0.10061188985930714</v>
      </c>
      <c r="CD31" s="74">
        <v>0.10061188985930736</v>
      </c>
      <c r="CE31" s="74">
        <v>0.10061188985930736</v>
      </c>
      <c r="CF31" s="74">
        <v>0.10061188985930736</v>
      </c>
      <c r="CG31" s="74">
        <v>0.10061188985930736</v>
      </c>
      <c r="CH31" s="74">
        <v>0.10061188985930736</v>
      </c>
      <c r="CI31" s="74">
        <v>2.9166666666666563E-2</v>
      </c>
      <c r="CJ31" s="74">
        <v>0.29481478464507149</v>
      </c>
      <c r="CK31" s="74">
        <v>0.80672439334486268</v>
      </c>
      <c r="CL31" s="74">
        <v>0.60070722602311055</v>
      </c>
      <c r="CM31" s="74">
        <v>9.2162860470239361E-2</v>
      </c>
      <c r="CN31" s="74">
        <v>0.18552831008479265</v>
      </c>
      <c r="CO31" s="74">
        <v>0.10428569087996831</v>
      </c>
      <c r="CP31" s="74">
        <v>0.10428569087996831</v>
      </c>
      <c r="CQ31" s="74">
        <v>0.10428569087996831</v>
      </c>
      <c r="CR31" s="74">
        <v>0.10428569087996831</v>
      </c>
      <c r="CS31" s="74">
        <v>0.10428569087996808</v>
      </c>
      <c r="CT31" s="74">
        <v>0.11614984740463941</v>
      </c>
      <c r="CU31" s="74">
        <v>2.9166666666666563E-2</v>
      </c>
      <c r="CV31" s="74">
        <v>2.9166666666666563E-2</v>
      </c>
      <c r="CW31" s="74">
        <v>2.9166666666666785E-2</v>
      </c>
      <c r="CX31" s="74">
        <v>2.9166666666666563E-2</v>
      </c>
      <c r="CY31" s="74">
        <v>2.9166666666666785E-2</v>
      </c>
      <c r="CZ31" s="74">
        <v>0.47065801033746579</v>
      </c>
      <c r="DA31" s="74">
        <v>0.10795949190063014</v>
      </c>
      <c r="DB31" s="74">
        <v>0.10795949190062992</v>
      </c>
      <c r="DC31" s="74">
        <v>0.10795949190062992</v>
      </c>
      <c r="DD31" s="74">
        <v>0.10795949190062992</v>
      </c>
      <c r="DE31" s="74">
        <v>0.10795949190063014</v>
      </c>
      <c r="DF31" s="74">
        <v>0.39811830665009884</v>
      </c>
      <c r="DG31" s="74">
        <v>2.9166666666666785E-2</v>
      </c>
      <c r="DH31" s="74">
        <v>2.9166666666666563E-2</v>
      </c>
      <c r="DI31" s="74"/>
      <c r="DJ31" s="74"/>
      <c r="DK31" s="74"/>
      <c r="DL31" s="74">
        <v>8.2466626254624087E-2</v>
      </c>
      <c r="DM31" s="74">
        <v>8.2466626254623865E-2</v>
      </c>
      <c r="DN31" s="74">
        <v>8.2466626254623865E-2</v>
      </c>
      <c r="DO31" s="74">
        <v>8.2466626254623865E-2</v>
      </c>
      <c r="DP31" s="74">
        <v>8.2466626254623865E-2</v>
      </c>
      <c r="DQ31" s="74">
        <v>8.2466626254623865E-2</v>
      </c>
      <c r="DR31" s="74">
        <v>0.34869325149807118</v>
      </c>
      <c r="DS31" s="74"/>
      <c r="DT31" s="74"/>
      <c r="DU31" s="74"/>
      <c r="DV31" s="74"/>
      <c r="DW31" s="74"/>
      <c r="DX31" s="74">
        <v>8.6140427275285258E-2</v>
      </c>
      <c r="DY31" s="74">
        <v>8.614042727528548E-2</v>
      </c>
      <c r="DZ31" s="74">
        <v>8.614042727528548E-2</v>
      </c>
      <c r="EA31" s="74">
        <v>8.614042727528548E-2</v>
      </c>
      <c r="EB31" s="74">
        <v>8.6140427275285258E-2</v>
      </c>
      <c r="EC31" s="74">
        <v>8.614042727528548E-2</v>
      </c>
      <c r="ED31" s="74">
        <v>8.6140427275285258E-2</v>
      </c>
      <c r="EE31" s="74"/>
      <c r="EF31" s="74"/>
      <c r="EG31" s="74"/>
      <c r="EH31" s="74"/>
      <c r="EI31" s="74"/>
      <c r="EJ31" s="74">
        <v>1.860210708382537E-2</v>
      </c>
      <c r="EK31" s="74">
        <v>1.860210708382537E-2</v>
      </c>
      <c r="EL31" s="74">
        <v>1.860210708382537E-2</v>
      </c>
      <c r="EM31" s="74">
        <v>1.8602107083825814E-2</v>
      </c>
      <c r="EN31" s="74">
        <v>1.860210708382537E-2</v>
      </c>
      <c r="EO31" s="74">
        <v>1.860210708382537E-2</v>
      </c>
      <c r="EP31" s="74">
        <v>0.23696435331523036</v>
      </c>
      <c r="EQ31" s="74"/>
      <c r="ER31" s="74"/>
      <c r="ES31" s="74"/>
      <c r="ET31" s="74"/>
      <c r="EU31" s="74"/>
      <c r="EV31" s="74">
        <v>2.0154695983274351E-2</v>
      </c>
      <c r="EW31" s="74">
        <v>2.0154695983274351E-2</v>
      </c>
      <c r="EX31" s="74">
        <v>2.0154695983274351E-2</v>
      </c>
      <c r="EY31" s="74">
        <v>2.0154695983274351E-2</v>
      </c>
      <c r="EZ31" s="74">
        <v>2.0154695983274351E-2</v>
      </c>
      <c r="FA31" s="74">
        <v>2.0154695983274351E-2</v>
      </c>
      <c r="FB31" s="74">
        <v>2.0154695983274129E-2</v>
      </c>
      <c r="FC31" s="74"/>
      <c r="FD31" s="74"/>
      <c r="FE31" s="74"/>
      <c r="FF31" s="74"/>
      <c r="FG31" s="74"/>
      <c r="FH31" s="74">
        <v>2.1707284882723443E-2</v>
      </c>
      <c r="FI31" s="74">
        <v>2.1707284882723332E-2</v>
      </c>
      <c r="FJ31" s="74">
        <v>2.1707284882723332E-2</v>
      </c>
      <c r="FK31" s="74">
        <v>2.1707284882723443E-2</v>
      </c>
      <c r="FL31" s="74">
        <v>2.1707284882723554E-2</v>
      </c>
      <c r="FM31" s="74">
        <v>2.1707284882723554E-2</v>
      </c>
      <c r="FN31" s="74">
        <v>2.1707284882723443E-2</v>
      </c>
      <c r="FO31" s="74"/>
      <c r="FP31" s="74"/>
      <c r="FQ31" s="74"/>
      <c r="FR31" s="74"/>
      <c r="FS31" s="74"/>
      <c r="FT31" s="74">
        <v>2.3259873782172091E-2</v>
      </c>
      <c r="FU31" s="74">
        <v>2.3259873782172091E-2</v>
      </c>
      <c r="FV31" s="74">
        <v>2.3259873782172091E-2</v>
      </c>
      <c r="FW31" s="74">
        <v>2.3259873782172091E-2</v>
      </c>
      <c r="FX31" s="74">
        <v>2.3259873782172091E-2</v>
      </c>
      <c r="FY31" s="74">
        <v>2.3259873782172091E-2</v>
      </c>
      <c r="FZ31" s="74">
        <v>2.3259873782172091E-2</v>
      </c>
      <c r="GA31" s="74"/>
      <c r="GB31" s="74"/>
      <c r="GC31" s="74"/>
      <c r="GD31" s="74"/>
      <c r="GE31" s="74"/>
      <c r="GF31" s="74">
        <v>2.4812462681621628E-2</v>
      </c>
      <c r="GG31" s="74">
        <v>2.4812462681621628E-2</v>
      </c>
      <c r="GH31" s="74">
        <v>2.4812462681621628E-2</v>
      </c>
      <c r="GI31" s="74">
        <v>2.4812462681621517E-2</v>
      </c>
      <c r="GJ31" s="74">
        <v>2.4812462681621517E-2</v>
      </c>
      <c r="GK31" s="74">
        <v>2.4812462681621628E-2</v>
      </c>
      <c r="GL31" s="74">
        <v>0.20271867816166877</v>
      </c>
      <c r="GM31" s="74">
        <v>0.23222345275504153</v>
      </c>
      <c r="GN31" s="74">
        <v>3.2196969696969724E-2</v>
      </c>
      <c r="GX31" s="73">
        <v>9.1991341991342068E-3</v>
      </c>
      <c r="HD31" s="73">
        <v>0.21617965367965364</v>
      </c>
      <c r="HJ31" s="73">
        <v>9.1991341991342068E-3</v>
      </c>
    </row>
    <row r="32" spans="3:256" x14ac:dyDescent="0.25">
      <c r="D32" s="76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H32" s="74"/>
      <c r="AI32" s="74"/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4"/>
      <c r="CD32" s="74"/>
      <c r="CE32" s="74"/>
      <c r="CF32" s="74"/>
      <c r="CG32" s="74"/>
      <c r="CH32" s="74"/>
      <c r="CI32" s="74"/>
      <c r="CJ32" s="74"/>
      <c r="CK32" s="74"/>
      <c r="CL32" s="74"/>
      <c r="CM32" s="74"/>
      <c r="CN32" s="74"/>
      <c r="CO32" s="74"/>
      <c r="CP32" s="74"/>
      <c r="CQ32" s="74"/>
      <c r="CR32" s="74"/>
      <c r="CS32" s="74"/>
      <c r="CT32" s="74"/>
      <c r="CU32" s="74"/>
      <c r="CV32" s="74"/>
      <c r="CW32" s="74"/>
      <c r="CX32" s="74"/>
      <c r="CY32" s="74"/>
      <c r="CZ32" s="74"/>
      <c r="DA32" s="74"/>
      <c r="DB32" s="74"/>
      <c r="DC32" s="74"/>
      <c r="DD32" s="74"/>
      <c r="DE32" s="74"/>
      <c r="DF32" s="74"/>
      <c r="DG32" s="74"/>
      <c r="DH32" s="74"/>
      <c r="DI32" s="74"/>
      <c r="DJ32" s="74"/>
      <c r="DK32" s="74"/>
      <c r="DL32" s="74"/>
      <c r="DM32" s="74"/>
      <c r="DN32" s="74"/>
      <c r="DO32" s="74"/>
      <c r="DP32" s="74"/>
      <c r="DQ32" s="74"/>
      <c r="DR32" s="74"/>
      <c r="DS32" s="74"/>
      <c r="DT32" s="74"/>
      <c r="DU32" s="74"/>
      <c r="DV32" s="74"/>
      <c r="DW32" s="74"/>
      <c r="DX32" s="74"/>
      <c r="DY32" s="74"/>
      <c r="DZ32" s="74"/>
      <c r="EA32" s="74"/>
      <c r="EB32" s="74"/>
      <c r="EC32" s="74"/>
      <c r="ED32" s="74"/>
      <c r="EE32" s="74"/>
      <c r="EF32" s="74"/>
      <c r="EG32" s="74"/>
      <c r="EH32" s="74"/>
      <c r="EI32" s="74"/>
      <c r="EJ32" s="74"/>
      <c r="EK32" s="74"/>
      <c r="EL32" s="74"/>
      <c r="EM32" s="74"/>
      <c r="EN32" s="74"/>
      <c r="EO32" s="74"/>
      <c r="EP32" s="74"/>
      <c r="EQ32" s="74"/>
      <c r="ER32" s="74"/>
      <c r="ES32" s="74"/>
      <c r="ET32" s="74"/>
      <c r="EU32" s="74"/>
      <c r="EV32" s="74"/>
      <c r="EW32" s="74"/>
      <c r="EX32" s="74"/>
      <c r="EY32" s="74"/>
      <c r="EZ32" s="74"/>
      <c r="FA32" s="74"/>
      <c r="FB32" s="74"/>
      <c r="FC32" s="74"/>
      <c r="FD32" s="74"/>
      <c r="FE32" s="74"/>
      <c r="FF32" s="74"/>
      <c r="FG32" s="74"/>
      <c r="FH32" s="74"/>
      <c r="FI32" s="74"/>
      <c r="FJ32" s="74"/>
      <c r="FK32" s="74"/>
      <c r="FL32" s="74"/>
      <c r="FM32" s="74"/>
      <c r="FN32" s="74"/>
      <c r="FO32" s="74"/>
      <c r="FP32" s="74"/>
      <c r="FQ32" s="74"/>
      <c r="FR32" s="74"/>
      <c r="FS32" s="74"/>
      <c r="FT32" s="74"/>
      <c r="FU32" s="74"/>
      <c r="FV32" s="74"/>
      <c r="FW32" s="74"/>
      <c r="FX32" s="74"/>
      <c r="FY32" s="74"/>
      <c r="FZ32" s="74"/>
      <c r="GA32" s="74"/>
      <c r="GB32" s="74"/>
      <c r="GC32" s="74"/>
      <c r="GD32" s="74"/>
      <c r="GE32" s="74"/>
      <c r="GF32" s="74"/>
      <c r="GG32" s="74"/>
      <c r="GH32" s="74"/>
      <c r="GI32" s="74"/>
      <c r="GJ32" s="74"/>
      <c r="GK32" s="74"/>
      <c r="GL32" s="74"/>
      <c r="GM32" s="74"/>
      <c r="GN32" s="74"/>
    </row>
    <row r="33" spans="3:256" x14ac:dyDescent="0.25">
      <c r="D33" s="76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4"/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  <c r="AW33" s="74"/>
      <c r="AX33" s="74"/>
      <c r="AY33" s="74"/>
      <c r="AZ33" s="74"/>
      <c r="BA33" s="74"/>
      <c r="BB33" s="74"/>
      <c r="BC33" s="74"/>
      <c r="BD33" s="74"/>
      <c r="BE33" s="74"/>
      <c r="BF33" s="74"/>
      <c r="BG33" s="74"/>
      <c r="BH33" s="74"/>
      <c r="BI33" s="74"/>
      <c r="BJ33" s="74"/>
      <c r="BK33" s="74"/>
      <c r="BL33" s="74"/>
      <c r="BM33" s="74"/>
      <c r="BN33" s="74"/>
      <c r="BO33" s="74"/>
      <c r="BP33" s="74"/>
      <c r="BQ33" s="74"/>
      <c r="BR33" s="74"/>
      <c r="BS33" s="74"/>
      <c r="BT33" s="74"/>
      <c r="BU33" s="74"/>
      <c r="BV33" s="74"/>
      <c r="BW33" s="74"/>
      <c r="BX33" s="74"/>
      <c r="BY33" s="74"/>
      <c r="BZ33" s="74"/>
      <c r="CA33" s="74"/>
      <c r="CB33" s="74"/>
      <c r="CC33" s="74"/>
      <c r="CD33" s="74"/>
      <c r="CE33" s="74"/>
      <c r="CF33" s="74"/>
      <c r="CG33" s="74"/>
      <c r="CH33" s="74"/>
      <c r="CI33" s="74"/>
      <c r="CJ33" s="74"/>
      <c r="CK33" s="74"/>
      <c r="CL33" s="74"/>
      <c r="CM33" s="74"/>
      <c r="CN33" s="74"/>
      <c r="CO33" s="74"/>
      <c r="CP33" s="74"/>
      <c r="CQ33" s="74"/>
      <c r="CR33" s="74"/>
      <c r="CS33" s="74"/>
      <c r="CT33" s="74"/>
      <c r="CU33" s="74"/>
      <c r="CV33" s="74"/>
      <c r="CW33" s="74"/>
      <c r="CX33" s="74"/>
      <c r="CY33" s="74"/>
      <c r="CZ33" s="74"/>
      <c r="DA33" s="74"/>
      <c r="DB33" s="74"/>
      <c r="DC33" s="74"/>
      <c r="DD33" s="74"/>
      <c r="DE33" s="74"/>
      <c r="DF33" s="74"/>
      <c r="DG33" s="74"/>
      <c r="DH33" s="74"/>
      <c r="DI33" s="74"/>
      <c r="DJ33" s="74"/>
      <c r="DK33" s="74"/>
      <c r="DL33" s="74"/>
      <c r="DM33" s="74"/>
      <c r="DN33" s="74"/>
      <c r="DO33" s="74"/>
      <c r="DP33" s="74"/>
      <c r="DQ33" s="74"/>
      <c r="DR33" s="74"/>
      <c r="DS33" s="74"/>
      <c r="DT33" s="74"/>
      <c r="DU33" s="74"/>
      <c r="DV33" s="74"/>
      <c r="DW33" s="74"/>
      <c r="DX33" s="74"/>
      <c r="DY33" s="74"/>
      <c r="DZ33" s="74"/>
      <c r="EA33" s="74"/>
      <c r="EB33" s="74"/>
      <c r="EC33" s="74"/>
      <c r="ED33" s="74"/>
      <c r="EE33" s="74"/>
      <c r="EF33" s="74"/>
      <c r="EG33" s="74"/>
      <c r="EH33" s="74"/>
      <c r="EI33" s="74"/>
      <c r="EJ33" s="74"/>
      <c r="EK33" s="74"/>
      <c r="EL33" s="74"/>
      <c r="EM33" s="74"/>
      <c r="EN33" s="74"/>
      <c r="EO33" s="74"/>
      <c r="EP33" s="74"/>
      <c r="EQ33" s="74"/>
      <c r="ER33" s="74"/>
      <c r="ES33" s="74"/>
      <c r="ET33" s="74"/>
      <c r="EU33" s="74"/>
      <c r="EV33" s="74"/>
      <c r="EW33" s="74"/>
      <c r="EX33" s="74"/>
      <c r="EY33" s="74"/>
      <c r="EZ33" s="74"/>
      <c r="FA33" s="74"/>
      <c r="FB33" s="74"/>
      <c r="FC33" s="74"/>
      <c r="FD33" s="74"/>
      <c r="FE33" s="74"/>
      <c r="FF33" s="74"/>
      <c r="FG33" s="74"/>
      <c r="FH33" s="74"/>
      <c r="FI33" s="74"/>
      <c r="FJ33" s="74"/>
      <c r="FK33" s="74"/>
      <c r="FL33" s="74"/>
      <c r="FM33" s="74"/>
      <c r="FN33" s="74"/>
      <c r="FO33" s="74"/>
      <c r="FP33" s="74"/>
      <c r="FQ33" s="74"/>
      <c r="FR33" s="74"/>
      <c r="FS33" s="74"/>
      <c r="FT33" s="74"/>
      <c r="FU33" s="74"/>
      <c r="FV33" s="74"/>
      <c r="FW33" s="74"/>
      <c r="FX33" s="74"/>
      <c r="FY33" s="74"/>
      <c r="FZ33" s="74"/>
      <c r="GA33" s="74"/>
      <c r="GB33" s="74"/>
      <c r="GC33" s="74"/>
      <c r="GD33" s="74"/>
      <c r="GE33" s="74"/>
      <c r="GF33" s="74"/>
      <c r="GG33" s="74"/>
      <c r="GH33" s="74"/>
      <c r="GI33" s="74"/>
      <c r="GJ33" s="74"/>
      <c r="GK33" s="74"/>
      <c r="GL33" s="74"/>
      <c r="GM33" s="74"/>
      <c r="GN33" s="74"/>
    </row>
    <row r="34" spans="3:256" x14ac:dyDescent="0.25">
      <c r="C34" s="74"/>
      <c r="D34" s="75"/>
      <c r="E34" s="101" t="s">
        <v>12</v>
      </c>
      <c r="F34" s="101" t="s">
        <v>12</v>
      </c>
      <c r="G34" s="101" t="s">
        <v>12</v>
      </c>
      <c r="H34" s="101" t="s">
        <v>12</v>
      </c>
      <c r="I34" s="101" t="s">
        <v>12</v>
      </c>
      <c r="J34" s="101" t="s">
        <v>12</v>
      </c>
      <c r="K34" s="101" t="s">
        <v>12</v>
      </c>
      <c r="L34" s="101" t="s">
        <v>12</v>
      </c>
      <c r="M34" s="101" t="s">
        <v>12</v>
      </c>
      <c r="N34" s="101" t="s">
        <v>12</v>
      </c>
      <c r="O34" s="101" t="s">
        <v>12</v>
      </c>
      <c r="P34" s="101" t="s">
        <v>12</v>
      </c>
      <c r="Q34" s="101" t="s">
        <v>19</v>
      </c>
      <c r="R34" s="101" t="s">
        <v>19</v>
      </c>
      <c r="S34" s="101" t="s">
        <v>19</v>
      </c>
      <c r="T34" s="101" t="s">
        <v>19</v>
      </c>
      <c r="U34" s="101" t="s">
        <v>19</v>
      </c>
      <c r="V34" s="101" t="s">
        <v>19</v>
      </c>
      <c r="W34" s="101" t="s">
        <v>19</v>
      </c>
      <c r="X34" s="101" t="s">
        <v>19</v>
      </c>
      <c r="Y34" s="101" t="s">
        <v>19</v>
      </c>
      <c r="Z34" s="101" t="s">
        <v>19</v>
      </c>
      <c r="AA34" s="101" t="s">
        <v>19</v>
      </c>
      <c r="AB34" s="101" t="s">
        <v>19</v>
      </c>
      <c r="AC34" s="101" t="s">
        <v>20</v>
      </c>
      <c r="AD34" s="101" t="s">
        <v>20</v>
      </c>
      <c r="AE34" s="101" t="s">
        <v>20</v>
      </c>
      <c r="AF34" s="101" t="s">
        <v>20</v>
      </c>
      <c r="AG34" s="101" t="s">
        <v>20</v>
      </c>
      <c r="AH34" s="101" t="s">
        <v>20</v>
      </c>
      <c r="AI34" s="101" t="s">
        <v>20</v>
      </c>
      <c r="AJ34" s="101" t="s">
        <v>20</v>
      </c>
      <c r="AK34" s="101" t="s">
        <v>20</v>
      </c>
      <c r="AL34" s="101" t="s">
        <v>20</v>
      </c>
      <c r="AM34" s="101" t="s">
        <v>20</v>
      </c>
      <c r="AN34" s="101" t="s">
        <v>20</v>
      </c>
      <c r="AO34" s="101" t="s">
        <v>21</v>
      </c>
      <c r="AP34" s="101" t="s">
        <v>21</v>
      </c>
      <c r="AQ34" s="101" t="s">
        <v>21</v>
      </c>
      <c r="AR34" s="101" t="s">
        <v>21</v>
      </c>
      <c r="AS34" s="101" t="s">
        <v>21</v>
      </c>
      <c r="AT34" s="101" t="s">
        <v>21</v>
      </c>
      <c r="AU34" s="101" t="s">
        <v>21</v>
      </c>
      <c r="AV34" s="101" t="s">
        <v>21</v>
      </c>
      <c r="AW34" s="101" t="s">
        <v>21</v>
      </c>
      <c r="AX34" s="101" t="s">
        <v>21</v>
      </c>
      <c r="AY34" s="101" t="s">
        <v>21</v>
      </c>
      <c r="AZ34" s="101" t="s">
        <v>21</v>
      </c>
      <c r="BA34" s="101" t="s">
        <v>29</v>
      </c>
      <c r="BB34" s="101" t="s">
        <v>29</v>
      </c>
      <c r="BC34" s="101" t="s">
        <v>29</v>
      </c>
      <c r="BD34" s="101" t="s">
        <v>29</v>
      </c>
      <c r="BE34" s="101" t="s">
        <v>29</v>
      </c>
      <c r="BF34" s="101" t="s">
        <v>29</v>
      </c>
      <c r="BG34" s="101" t="s">
        <v>29</v>
      </c>
      <c r="BH34" s="101" t="s">
        <v>29</v>
      </c>
      <c r="BI34" s="101" t="s">
        <v>29</v>
      </c>
      <c r="BJ34" s="101" t="s">
        <v>29</v>
      </c>
      <c r="BK34" s="101" t="s">
        <v>29</v>
      </c>
      <c r="BL34" s="101" t="s">
        <v>29</v>
      </c>
      <c r="BM34" s="101" t="s">
        <v>30</v>
      </c>
      <c r="BN34" s="101" t="s">
        <v>30</v>
      </c>
      <c r="BO34" s="101" t="s">
        <v>30</v>
      </c>
      <c r="BP34" s="101" t="s">
        <v>30</v>
      </c>
      <c r="BQ34" s="101" t="s">
        <v>30</v>
      </c>
      <c r="BR34" s="101" t="s">
        <v>30</v>
      </c>
      <c r="BS34" s="101" t="s">
        <v>30</v>
      </c>
      <c r="BT34" s="101" t="s">
        <v>30</v>
      </c>
      <c r="BU34" s="101" t="s">
        <v>30</v>
      </c>
      <c r="BV34" s="101" t="s">
        <v>30</v>
      </c>
      <c r="BW34" s="101" t="s">
        <v>30</v>
      </c>
      <c r="BX34" s="101" t="s">
        <v>30</v>
      </c>
      <c r="BY34" s="101" t="s">
        <v>31</v>
      </c>
      <c r="BZ34" s="101" t="s">
        <v>31</v>
      </c>
      <c r="CA34" s="101" t="s">
        <v>31</v>
      </c>
      <c r="CB34" s="101" t="s">
        <v>31</v>
      </c>
      <c r="CC34" s="101" t="s">
        <v>31</v>
      </c>
      <c r="CD34" s="101" t="s">
        <v>31</v>
      </c>
      <c r="CE34" s="101" t="s">
        <v>31</v>
      </c>
      <c r="CF34" s="101" t="s">
        <v>31</v>
      </c>
      <c r="CG34" s="101" t="s">
        <v>31</v>
      </c>
      <c r="CH34" s="101" t="s">
        <v>31</v>
      </c>
      <c r="CI34" s="101" t="s">
        <v>31</v>
      </c>
      <c r="CJ34" s="101" t="s">
        <v>31</v>
      </c>
      <c r="CK34" s="101" t="s">
        <v>32</v>
      </c>
      <c r="CL34" s="101" t="s">
        <v>32</v>
      </c>
      <c r="CM34" s="101" t="s">
        <v>32</v>
      </c>
      <c r="CN34" s="101" t="s">
        <v>32</v>
      </c>
      <c r="CO34" s="101" t="s">
        <v>32</v>
      </c>
      <c r="CP34" s="101" t="s">
        <v>32</v>
      </c>
      <c r="CQ34" s="101" t="s">
        <v>32</v>
      </c>
      <c r="CR34" s="101" t="s">
        <v>32</v>
      </c>
      <c r="CS34" s="101" t="s">
        <v>32</v>
      </c>
      <c r="CT34" s="101" t="s">
        <v>32</v>
      </c>
      <c r="CU34" s="101" t="s">
        <v>32</v>
      </c>
      <c r="CV34" s="101" t="s">
        <v>32</v>
      </c>
      <c r="CW34" s="101" t="s">
        <v>33</v>
      </c>
      <c r="CX34" s="101" t="s">
        <v>33</v>
      </c>
      <c r="CY34" s="101" t="s">
        <v>33</v>
      </c>
      <c r="CZ34" s="101" t="s">
        <v>33</v>
      </c>
      <c r="DA34" s="101" t="s">
        <v>33</v>
      </c>
      <c r="DB34" s="101" t="s">
        <v>33</v>
      </c>
      <c r="DC34" s="101" t="s">
        <v>33</v>
      </c>
      <c r="DD34" s="101" t="s">
        <v>33</v>
      </c>
      <c r="DE34" s="101" t="s">
        <v>33</v>
      </c>
      <c r="DF34" s="101" t="s">
        <v>33</v>
      </c>
      <c r="DG34" s="101" t="s">
        <v>33</v>
      </c>
      <c r="DH34" s="101" t="s">
        <v>33</v>
      </c>
      <c r="DI34" s="101" t="s">
        <v>34</v>
      </c>
      <c r="DJ34" s="101" t="s">
        <v>34</v>
      </c>
      <c r="DK34" s="101" t="s">
        <v>34</v>
      </c>
      <c r="DL34" s="101" t="s">
        <v>34</v>
      </c>
      <c r="DM34" s="101" t="s">
        <v>34</v>
      </c>
      <c r="DN34" s="101" t="s">
        <v>34</v>
      </c>
      <c r="DO34" s="101" t="s">
        <v>34</v>
      </c>
      <c r="DP34" s="101" t="s">
        <v>34</v>
      </c>
      <c r="DQ34" s="101" t="s">
        <v>34</v>
      </c>
      <c r="DR34" s="101" t="s">
        <v>34</v>
      </c>
      <c r="DS34" s="101" t="s">
        <v>34</v>
      </c>
      <c r="DT34" s="101" t="s">
        <v>34</v>
      </c>
      <c r="DU34" s="101" t="s">
        <v>35</v>
      </c>
      <c r="DV34" s="101" t="s">
        <v>35</v>
      </c>
      <c r="DW34" s="101" t="s">
        <v>35</v>
      </c>
      <c r="DX34" s="101" t="s">
        <v>35</v>
      </c>
      <c r="DY34" s="101" t="s">
        <v>35</v>
      </c>
      <c r="DZ34" s="101" t="s">
        <v>35</v>
      </c>
      <c r="EA34" s="101" t="s">
        <v>35</v>
      </c>
      <c r="EB34" s="101" t="s">
        <v>35</v>
      </c>
      <c r="EC34" s="101" t="s">
        <v>35</v>
      </c>
      <c r="ED34" s="101" t="s">
        <v>35</v>
      </c>
      <c r="EE34" s="101" t="s">
        <v>35</v>
      </c>
      <c r="EF34" s="101" t="s">
        <v>35</v>
      </c>
      <c r="EG34" s="101" t="s">
        <v>36</v>
      </c>
      <c r="EH34" s="101" t="s">
        <v>36</v>
      </c>
      <c r="EI34" s="101" t="s">
        <v>36</v>
      </c>
      <c r="EJ34" s="101" t="s">
        <v>36</v>
      </c>
      <c r="EK34" s="101" t="s">
        <v>36</v>
      </c>
      <c r="EL34" s="101" t="s">
        <v>36</v>
      </c>
      <c r="EM34" s="101" t="s">
        <v>36</v>
      </c>
      <c r="EN34" s="101" t="s">
        <v>36</v>
      </c>
      <c r="EO34" s="101" t="s">
        <v>36</v>
      </c>
      <c r="EP34" s="101" t="s">
        <v>36</v>
      </c>
      <c r="EQ34" s="101" t="s">
        <v>36</v>
      </c>
      <c r="ER34" s="101" t="s">
        <v>36</v>
      </c>
      <c r="ES34" s="101" t="s">
        <v>37</v>
      </c>
      <c r="ET34" s="101" t="s">
        <v>37</v>
      </c>
      <c r="EU34" s="101" t="s">
        <v>37</v>
      </c>
      <c r="EV34" s="101" t="s">
        <v>37</v>
      </c>
      <c r="EW34" s="101" t="s">
        <v>37</v>
      </c>
      <c r="EX34" s="101" t="s">
        <v>37</v>
      </c>
      <c r="EY34" s="101" t="s">
        <v>37</v>
      </c>
      <c r="EZ34" s="101" t="s">
        <v>37</v>
      </c>
      <c r="FA34" s="101" t="s">
        <v>37</v>
      </c>
      <c r="FB34" s="101" t="s">
        <v>37</v>
      </c>
      <c r="FC34" s="101" t="s">
        <v>37</v>
      </c>
      <c r="FD34" s="101" t="s">
        <v>37</v>
      </c>
      <c r="FE34" s="101" t="s">
        <v>38</v>
      </c>
      <c r="FF34" s="101" t="s">
        <v>38</v>
      </c>
      <c r="FG34" s="101" t="s">
        <v>38</v>
      </c>
      <c r="FH34" s="101" t="s">
        <v>38</v>
      </c>
      <c r="FI34" s="101" t="s">
        <v>38</v>
      </c>
      <c r="FJ34" s="101" t="s">
        <v>38</v>
      </c>
      <c r="FK34" s="101" t="s">
        <v>38</v>
      </c>
      <c r="FL34" s="101" t="s">
        <v>38</v>
      </c>
      <c r="FM34" s="101" t="s">
        <v>38</v>
      </c>
      <c r="FN34" s="101" t="s">
        <v>38</v>
      </c>
      <c r="FO34" s="101" t="s">
        <v>38</v>
      </c>
      <c r="FP34" s="101" t="s">
        <v>38</v>
      </c>
      <c r="FQ34" s="101" t="s">
        <v>39</v>
      </c>
      <c r="FR34" s="101" t="s">
        <v>39</v>
      </c>
      <c r="FS34" s="101" t="s">
        <v>39</v>
      </c>
      <c r="FT34" s="101" t="s">
        <v>39</v>
      </c>
      <c r="FU34" s="101" t="s">
        <v>39</v>
      </c>
      <c r="FV34" s="101" t="s">
        <v>39</v>
      </c>
      <c r="FW34" s="101" t="s">
        <v>39</v>
      </c>
      <c r="FX34" s="101" t="s">
        <v>39</v>
      </c>
      <c r="FY34" s="101" t="s">
        <v>39</v>
      </c>
      <c r="FZ34" s="101" t="s">
        <v>39</v>
      </c>
      <c r="GA34" s="101" t="s">
        <v>39</v>
      </c>
      <c r="GB34" s="101" t="s">
        <v>39</v>
      </c>
      <c r="GC34" s="101" t="s">
        <v>40</v>
      </c>
      <c r="GD34" s="101" t="s">
        <v>40</v>
      </c>
      <c r="GE34" s="101" t="s">
        <v>40</v>
      </c>
      <c r="GF34" s="101" t="s">
        <v>40</v>
      </c>
      <c r="GG34" s="101" t="s">
        <v>40</v>
      </c>
      <c r="GH34" s="101" t="s">
        <v>40</v>
      </c>
      <c r="GI34" s="101" t="s">
        <v>40</v>
      </c>
      <c r="GJ34" s="101" t="s">
        <v>40</v>
      </c>
      <c r="GK34" s="101" t="s">
        <v>40</v>
      </c>
      <c r="GL34" s="101" t="s">
        <v>40</v>
      </c>
      <c r="GM34" s="101" t="s">
        <v>40</v>
      </c>
      <c r="GN34" s="101" t="s">
        <v>40</v>
      </c>
      <c r="GO34" s="101" t="s">
        <v>41</v>
      </c>
      <c r="GP34" s="101" t="s">
        <v>41</v>
      </c>
      <c r="GQ34" s="101" t="s">
        <v>41</v>
      </c>
      <c r="GR34" s="101" t="s">
        <v>41</v>
      </c>
      <c r="GS34" s="101" t="s">
        <v>41</v>
      </c>
      <c r="GT34" s="101" t="s">
        <v>41</v>
      </c>
      <c r="GU34" s="101" t="s">
        <v>41</v>
      </c>
      <c r="GV34" s="101" t="s">
        <v>41</v>
      </c>
      <c r="GW34" s="101" t="s">
        <v>41</v>
      </c>
      <c r="GX34" s="101" t="s">
        <v>41</v>
      </c>
      <c r="GY34" s="101" t="s">
        <v>41</v>
      </c>
      <c r="GZ34" s="101" t="s">
        <v>41</v>
      </c>
      <c r="HA34" s="101" t="s">
        <v>66</v>
      </c>
      <c r="HB34" s="101" t="s">
        <v>66</v>
      </c>
      <c r="HC34" s="101" t="s">
        <v>66</v>
      </c>
      <c r="HD34" s="101" t="s">
        <v>66</v>
      </c>
      <c r="HE34" s="101" t="s">
        <v>66</v>
      </c>
      <c r="HF34" s="101" t="s">
        <v>66</v>
      </c>
      <c r="HG34" s="101" t="s">
        <v>66</v>
      </c>
      <c r="HH34" s="101" t="s">
        <v>66</v>
      </c>
      <c r="HI34" s="101" t="s">
        <v>66</v>
      </c>
      <c r="HJ34" s="101" t="s">
        <v>66</v>
      </c>
      <c r="HK34" s="101" t="s">
        <v>66</v>
      </c>
      <c r="HL34" s="101" t="s">
        <v>66</v>
      </c>
      <c r="HM34" s="101" t="s">
        <v>109</v>
      </c>
      <c r="HN34" s="101" t="s">
        <v>109</v>
      </c>
      <c r="HO34" s="101" t="s">
        <v>109</v>
      </c>
      <c r="HP34" s="101" t="s">
        <v>109</v>
      </c>
      <c r="HQ34" s="101" t="s">
        <v>109</v>
      </c>
      <c r="HR34" s="101" t="s">
        <v>109</v>
      </c>
      <c r="HS34" s="101" t="s">
        <v>109</v>
      </c>
      <c r="HT34" s="101" t="s">
        <v>109</v>
      </c>
      <c r="HU34" s="101" t="s">
        <v>109</v>
      </c>
      <c r="HV34" s="101" t="s">
        <v>109</v>
      </c>
      <c r="HW34" s="101" t="s">
        <v>109</v>
      </c>
      <c r="HX34" s="101" t="s">
        <v>109</v>
      </c>
      <c r="HY34" s="74"/>
      <c r="HZ34" s="74"/>
      <c r="IA34" s="74"/>
      <c r="IB34" s="74"/>
      <c r="IC34" s="74"/>
      <c r="ID34" s="74"/>
      <c r="IE34" s="74"/>
      <c r="IF34" s="74"/>
      <c r="IG34" s="74"/>
      <c r="IH34" s="74"/>
      <c r="II34" s="74"/>
      <c r="IJ34" s="74"/>
      <c r="IK34" s="74"/>
      <c r="IL34" s="74"/>
      <c r="IM34" s="74"/>
      <c r="IN34" s="74"/>
      <c r="IO34" s="74"/>
      <c r="IP34" s="74"/>
      <c r="IQ34" s="74"/>
      <c r="IR34" s="74"/>
      <c r="IS34" s="74"/>
      <c r="IT34" s="74"/>
      <c r="IU34" s="74"/>
      <c r="IV34" s="74"/>
    </row>
    <row r="35" spans="3:256" x14ac:dyDescent="0.25">
      <c r="C35" s="74"/>
      <c r="D35" s="75"/>
      <c r="E35" s="101" t="s">
        <v>0</v>
      </c>
      <c r="F35" s="101" t="s">
        <v>1</v>
      </c>
      <c r="G35" s="101" t="s">
        <v>2</v>
      </c>
      <c r="H35" s="101" t="s">
        <v>3</v>
      </c>
      <c r="I35" s="101" t="s">
        <v>4</v>
      </c>
      <c r="J35" s="101" t="s">
        <v>5</v>
      </c>
      <c r="K35" s="101" t="s">
        <v>6</v>
      </c>
      <c r="L35" s="101" t="s">
        <v>7</v>
      </c>
      <c r="M35" s="101" t="s">
        <v>8</v>
      </c>
      <c r="N35" s="101" t="s">
        <v>9</v>
      </c>
      <c r="O35" s="101" t="s">
        <v>10</v>
      </c>
      <c r="P35" s="101" t="s">
        <v>11</v>
      </c>
      <c r="Q35" s="101" t="s">
        <v>0</v>
      </c>
      <c r="R35" s="101" t="s">
        <v>1</v>
      </c>
      <c r="S35" s="101" t="s">
        <v>2</v>
      </c>
      <c r="T35" s="101" t="s">
        <v>3</v>
      </c>
      <c r="U35" s="101" t="s">
        <v>4</v>
      </c>
      <c r="V35" s="101" t="s">
        <v>5</v>
      </c>
      <c r="W35" s="101" t="s">
        <v>6</v>
      </c>
      <c r="X35" s="101" t="s">
        <v>7</v>
      </c>
      <c r="Y35" s="101" t="s">
        <v>8</v>
      </c>
      <c r="Z35" s="101" t="s">
        <v>9</v>
      </c>
      <c r="AA35" s="101" t="s">
        <v>10</v>
      </c>
      <c r="AB35" s="101" t="s">
        <v>11</v>
      </c>
      <c r="AC35" s="101" t="s">
        <v>0</v>
      </c>
      <c r="AD35" s="101" t="s">
        <v>1</v>
      </c>
      <c r="AE35" s="101" t="s">
        <v>2</v>
      </c>
      <c r="AF35" s="101" t="s">
        <v>3</v>
      </c>
      <c r="AG35" s="101" t="s">
        <v>4</v>
      </c>
      <c r="AH35" s="101" t="s">
        <v>5</v>
      </c>
      <c r="AI35" s="101" t="s">
        <v>6</v>
      </c>
      <c r="AJ35" s="101" t="s">
        <v>7</v>
      </c>
      <c r="AK35" s="101" t="s">
        <v>8</v>
      </c>
      <c r="AL35" s="101" t="s">
        <v>9</v>
      </c>
      <c r="AM35" s="101" t="s">
        <v>10</v>
      </c>
      <c r="AN35" s="101" t="s">
        <v>11</v>
      </c>
      <c r="AO35" s="101" t="s">
        <v>0</v>
      </c>
      <c r="AP35" s="101" t="s">
        <v>1</v>
      </c>
      <c r="AQ35" s="101" t="s">
        <v>2</v>
      </c>
      <c r="AR35" s="101" t="s">
        <v>3</v>
      </c>
      <c r="AS35" s="101" t="s">
        <v>4</v>
      </c>
      <c r="AT35" s="101" t="s">
        <v>5</v>
      </c>
      <c r="AU35" s="101" t="s">
        <v>6</v>
      </c>
      <c r="AV35" s="101" t="s">
        <v>7</v>
      </c>
      <c r="AW35" s="101" t="s">
        <v>8</v>
      </c>
      <c r="AX35" s="101" t="s">
        <v>9</v>
      </c>
      <c r="AY35" s="101" t="s">
        <v>10</v>
      </c>
      <c r="AZ35" s="101" t="s">
        <v>11</v>
      </c>
      <c r="BA35" s="101" t="s">
        <v>0</v>
      </c>
      <c r="BB35" s="101" t="s">
        <v>1</v>
      </c>
      <c r="BC35" s="101" t="s">
        <v>2</v>
      </c>
      <c r="BD35" s="101" t="s">
        <v>3</v>
      </c>
      <c r="BE35" s="101" t="s">
        <v>4</v>
      </c>
      <c r="BF35" s="101" t="s">
        <v>5</v>
      </c>
      <c r="BG35" s="101" t="s">
        <v>6</v>
      </c>
      <c r="BH35" s="101" t="s">
        <v>7</v>
      </c>
      <c r="BI35" s="101" t="s">
        <v>8</v>
      </c>
      <c r="BJ35" s="101" t="s">
        <v>9</v>
      </c>
      <c r="BK35" s="101" t="s">
        <v>10</v>
      </c>
      <c r="BL35" s="101" t="s">
        <v>11</v>
      </c>
      <c r="BM35" s="101" t="s">
        <v>0</v>
      </c>
      <c r="BN35" s="101" t="s">
        <v>1</v>
      </c>
      <c r="BO35" s="101" t="s">
        <v>2</v>
      </c>
      <c r="BP35" s="101" t="s">
        <v>3</v>
      </c>
      <c r="BQ35" s="101" t="s">
        <v>4</v>
      </c>
      <c r="BR35" s="101" t="s">
        <v>5</v>
      </c>
      <c r="BS35" s="101" t="s">
        <v>6</v>
      </c>
      <c r="BT35" s="101" t="s">
        <v>7</v>
      </c>
      <c r="BU35" s="101" t="s">
        <v>8</v>
      </c>
      <c r="BV35" s="101" t="s">
        <v>9</v>
      </c>
      <c r="BW35" s="101" t="s">
        <v>10</v>
      </c>
      <c r="BX35" s="101" t="s">
        <v>11</v>
      </c>
      <c r="BY35" s="101" t="s">
        <v>0</v>
      </c>
      <c r="BZ35" s="101" t="s">
        <v>1</v>
      </c>
      <c r="CA35" s="101" t="s">
        <v>2</v>
      </c>
      <c r="CB35" s="101" t="s">
        <v>3</v>
      </c>
      <c r="CC35" s="101" t="s">
        <v>4</v>
      </c>
      <c r="CD35" s="101" t="s">
        <v>5</v>
      </c>
      <c r="CE35" s="101" t="s">
        <v>6</v>
      </c>
      <c r="CF35" s="101" t="s">
        <v>7</v>
      </c>
      <c r="CG35" s="101" t="s">
        <v>8</v>
      </c>
      <c r="CH35" s="101" t="s">
        <v>9</v>
      </c>
      <c r="CI35" s="101" t="s">
        <v>10</v>
      </c>
      <c r="CJ35" s="101" t="s">
        <v>11</v>
      </c>
      <c r="CK35" s="101" t="s">
        <v>0</v>
      </c>
      <c r="CL35" s="101" t="s">
        <v>1</v>
      </c>
      <c r="CM35" s="101" t="s">
        <v>2</v>
      </c>
      <c r="CN35" s="101" t="s">
        <v>3</v>
      </c>
      <c r="CO35" s="101" t="s">
        <v>4</v>
      </c>
      <c r="CP35" s="101" t="s">
        <v>5</v>
      </c>
      <c r="CQ35" s="101" t="s">
        <v>6</v>
      </c>
      <c r="CR35" s="101" t="s">
        <v>7</v>
      </c>
      <c r="CS35" s="101" t="s">
        <v>8</v>
      </c>
      <c r="CT35" s="101" t="s">
        <v>9</v>
      </c>
      <c r="CU35" s="101" t="s">
        <v>10</v>
      </c>
      <c r="CV35" s="101" t="s">
        <v>11</v>
      </c>
      <c r="CW35" s="101" t="s">
        <v>0</v>
      </c>
      <c r="CX35" s="101" t="s">
        <v>1</v>
      </c>
      <c r="CY35" s="101" t="s">
        <v>2</v>
      </c>
      <c r="CZ35" s="101" t="s">
        <v>3</v>
      </c>
      <c r="DA35" s="101" t="s">
        <v>4</v>
      </c>
      <c r="DB35" s="101" t="s">
        <v>5</v>
      </c>
      <c r="DC35" s="101" t="s">
        <v>6</v>
      </c>
      <c r="DD35" s="101" t="s">
        <v>7</v>
      </c>
      <c r="DE35" s="101" t="s">
        <v>8</v>
      </c>
      <c r="DF35" s="101" t="s">
        <v>9</v>
      </c>
      <c r="DG35" s="101" t="s">
        <v>10</v>
      </c>
      <c r="DH35" s="101" t="s">
        <v>11</v>
      </c>
      <c r="DI35" s="101" t="s">
        <v>0</v>
      </c>
      <c r="DJ35" s="101" t="s">
        <v>1</v>
      </c>
      <c r="DK35" s="101" t="s">
        <v>2</v>
      </c>
      <c r="DL35" s="101" t="s">
        <v>3</v>
      </c>
      <c r="DM35" s="101" t="s">
        <v>4</v>
      </c>
      <c r="DN35" s="101" t="s">
        <v>5</v>
      </c>
      <c r="DO35" s="101" t="s">
        <v>6</v>
      </c>
      <c r="DP35" s="101" t="s">
        <v>7</v>
      </c>
      <c r="DQ35" s="101" t="s">
        <v>8</v>
      </c>
      <c r="DR35" s="101" t="s">
        <v>9</v>
      </c>
      <c r="DS35" s="101" t="s">
        <v>10</v>
      </c>
      <c r="DT35" s="101" t="s">
        <v>11</v>
      </c>
      <c r="DU35" s="101" t="s">
        <v>0</v>
      </c>
      <c r="DV35" s="101" t="s">
        <v>1</v>
      </c>
      <c r="DW35" s="101" t="s">
        <v>2</v>
      </c>
      <c r="DX35" s="101" t="s">
        <v>3</v>
      </c>
      <c r="DY35" s="101" t="s">
        <v>4</v>
      </c>
      <c r="DZ35" s="101" t="s">
        <v>5</v>
      </c>
      <c r="EA35" s="101" t="s">
        <v>6</v>
      </c>
      <c r="EB35" s="101" t="s">
        <v>7</v>
      </c>
      <c r="EC35" s="101" t="s">
        <v>8</v>
      </c>
      <c r="ED35" s="101" t="s">
        <v>9</v>
      </c>
      <c r="EE35" s="101" t="s">
        <v>10</v>
      </c>
      <c r="EF35" s="101" t="s">
        <v>11</v>
      </c>
      <c r="EG35" s="101" t="s">
        <v>0</v>
      </c>
      <c r="EH35" s="101" t="s">
        <v>1</v>
      </c>
      <c r="EI35" s="101" t="s">
        <v>2</v>
      </c>
      <c r="EJ35" s="101" t="s">
        <v>3</v>
      </c>
      <c r="EK35" s="101" t="s">
        <v>4</v>
      </c>
      <c r="EL35" s="101" t="s">
        <v>5</v>
      </c>
      <c r="EM35" s="101" t="s">
        <v>6</v>
      </c>
      <c r="EN35" s="101" t="s">
        <v>7</v>
      </c>
      <c r="EO35" s="101" t="s">
        <v>8</v>
      </c>
      <c r="EP35" s="101" t="s">
        <v>9</v>
      </c>
      <c r="EQ35" s="101" t="s">
        <v>10</v>
      </c>
      <c r="ER35" s="101" t="s">
        <v>11</v>
      </c>
      <c r="ES35" s="101" t="s">
        <v>0</v>
      </c>
      <c r="ET35" s="101" t="s">
        <v>1</v>
      </c>
      <c r="EU35" s="101" t="s">
        <v>2</v>
      </c>
      <c r="EV35" s="101" t="s">
        <v>3</v>
      </c>
      <c r="EW35" s="101" t="s">
        <v>4</v>
      </c>
      <c r="EX35" s="101" t="s">
        <v>5</v>
      </c>
      <c r="EY35" s="101" t="s">
        <v>6</v>
      </c>
      <c r="EZ35" s="101" t="s">
        <v>7</v>
      </c>
      <c r="FA35" s="101" t="s">
        <v>8</v>
      </c>
      <c r="FB35" s="101" t="s">
        <v>9</v>
      </c>
      <c r="FC35" s="101" t="s">
        <v>10</v>
      </c>
      <c r="FD35" s="101" t="s">
        <v>11</v>
      </c>
      <c r="FE35" s="101" t="s">
        <v>0</v>
      </c>
      <c r="FF35" s="101" t="s">
        <v>1</v>
      </c>
      <c r="FG35" s="101" t="s">
        <v>2</v>
      </c>
      <c r="FH35" s="101" t="s">
        <v>3</v>
      </c>
      <c r="FI35" s="101" t="s">
        <v>4</v>
      </c>
      <c r="FJ35" s="101" t="s">
        <v>5</v>
      </c>
      <c r="FK35" s="101" t="s">
        <v>6</v>
      </c>
      <c r="FL35" s="101" t="s">
        <v>7</v>
      </c>
      <c r="FM35" s="101" t="s">
        <v>8</v>
      </c>
      <c r="FN35" s="101" t="s">
        <v>9</v>
      </c>
      <c r="FO35" s="101" t="s">
        <v>10</v>
      </c>
      <c r="FP35" s="101" t="s">
        <v>11</v>
      </c>
      <c r="FQ35" s="101" t="s">
        <v>0</v>
      </c>
      <c r="FR35" s="101" t="s">
        <v>1</v>
      </c>
      <c r="FS35" s="101" t="s">
        <v>2</v>
      </c>
      <c r="FT35" s="101" t="s">
        <v>3</v>
      </c>
      <c r="FU35" s="101" t="s">
        <v>4</v>
      </c>
      <c r="FV35" s="101" t="s">
        <v>5</v>
      </c>
      <c r="FW35" s="101" t="s">
        <v>6</v>
      </c>
      <c r="FX35" s="101" t="s">
        <v>7</v>
      </c>
      <c r="FY35" s="101" t="s">
        <v>8</v>
      </c>
      <c r="FZ35" s="101" t="s">
        <v>9</v>
      </c>
      <c r="GA35" s="101" t="s">
        <v>10</v>
      </c>
      <c r="GB35" s="101" t="s">
        <v>11</v>
      </c>
      <c r="GC35" s="101" t="s">
        <v>0</v>
      </c>
      <c r="GD35" s="101" t="s">
        <v>1</v>
      </c>
      <c r="GE35" s="101" t="s">
        <v>2</v>
      </c>
      <c r="GF35" s="101" t="s">
        <v>3</v>
      </c>
      <c r="GG35" s="101" t="s">
        <v>4</v>
      </c>
      <c r="GH35" s="101" t="s">
        <v>5</v>
      </c>
      <c r="GI35" s="101" t="s">
        <v>6</v>
      </c>
      <c r="GJ35" s="101" t="s">
        <v>7</v>
      </c>
      <c r="GK35" s="101" t="s">
        <v>8</v>
      </c>
      <c r="GL35" s="101" t="s">
        <v>9</v>
      </c>
      <c r="GM35" s="101" t="s">
        <v>10</v>
      </c>
      <c r="GN35" s="101" t="s">
        <v>11</v>
      </c>
      <c r="GO35" s="101" t="s">
        <v>0</v>
      </c>
      <c r="GP35" s="101" t="s">
        <v>1</v>
      </c>
      <c r="GQ35" s="101" t="s">
        <v>2</v>
      </c>
      <c r="GR35" s="101" t="s">
        <v>3</v>
      </c>
      <c r="GS35" s="101" t="s">
        <v>4</v>
      </c>
      <c r="GT35" s="101" t="s">
        <v>5</v>
      </c>
      <c r="GU35" s="101" t="s">
        <v>6</v>
      </c>
      <c r="GV35" s="101" t="s">
        <v>7</v>
      </c>
      <c r="GW35" s="101" t="s">
        <v>8</v>
      </c>
      <c r="GX35" s="101" t="s">
        <v>9</v>
      </c>
      <c r="GY35" s="101" t="s">
        <v>10</v>
      </c>
      <c r="GZ35" s="101" t="s">
        <v>11</v>
      </c>
      <c r="HA35" s="101" t="s">
        <v>0</v>
      </c>
      <c r="HB35" s="101" t="s">
        <v>1</v>
      </c>
      <c r="HC35" s="101" t="s">
        <v>2</v>
      </c>
      <c r="HD35" s="101" t="s">
        <v>3</v>
      </c>
      <c r="HE35" s="101" t="s">
        <v>4</v>
      </c>
      <c r="HF35" s="101" t="s">
        <v>5</v>
      </c>
      <c r="HG35" s="101" t="s">
        <v>6</v>
      </c>
      <c r="HH35" s="101" t="s">
        <v>7</v>
      </c>
      <c r="HI35" s="101" t="s">
        <v>8</v>
      </c>
      <c r="HJ35" s="101" t="s">
        <v>9</v>
      </c>
      <c r="HK35" s="101" t="s">
        <v>10</v>
      </c>
      <c r="HL35" s="101" t="s">
        <v>11</v>
      </c>
      <c r="HM35" s="101" t="s">
        <v>0</v>
      </c>
      <c r="HN35" s="101" t="s">
        <v>1</v>
      </c>
      <c r="HO35" s="101" t="s">
        <v>2</v>
      </c>
      <c r="HP35" s="101" t="s">
        <v>3</v>
      </c>
      <c r="HQ35" s="101" t="s">
        <v>4</v>
      </c>
      <c r="HR35" s="101" t="s">
        <v>5</v>
      </c>
      <c r="HS35" s="101" t="s">
        <v>6</v>
      </c>
      <c r="HT35" s="101" t="s">
        <v>7</v>
      </c>
      <c r="HU35" s="101" t="s">
        <v>8</v>
      </c>
      <c r="HV35" s="101" t="s">
        <v>9</v>
      </c>
      <c r="HW35" s="101" t="s">
        <v>10</v>
      </c>
      <c r="HX35" s="101" t="s">
        <v>11</v>
      </c>
      <c r="HY35" s="74"/>
      <c r="HZ35" s="74"/>
      <c r="IA35" s="74"/>
      <c r="IB35" s="74"/>
      <c r="IC35" s="74"/>
      <c r="ID35" s="74"/>
      <c r="IE35" s="74"/>
      <c r="IF35" s="74"/>
      <c r="IG35" s="74"/>
      <c r="IH35" s="74"/>
      <c r="II35" s="74"/>
      <c r="IJ35" s="74"/>
      <c r="IK35" s="74"/>
      <c r="IL35" s="74"/>
      <c r="IM35" s="74"/>
      <c r="IN35" s="74"/>
      <c r="IO35" s="74"/>
      <c r="IP35" s="74"/>
      <c r="IQ35" s="74"/>
      <c r="IR35" s="74"/>
      <c r="IS35" s="74"/>
      <c r="IT35" s="74"/>
      <c r="IU35" s="74"/>
      <c r="IV35" s="74"/>
    </row>
    <row r="36" spans="3:256" x14ac:dyDescent="0.25">
      <c r="C36" s="101" t="s">
        <v>112</v>
      </c>
      <c r="D36" s="75" t="s">
        <v>28</v>
      </c>
      <c r="E36" s="73">
        <v>9.5760943533709284</v>
      </c>
      <c r="F36" s="73">
        <v>9.5760943533709284</v>
      </c>
      <c r="G36" s="73">
        <v>9.5760943533709284</v>
      </c>
      <c r="H36" s="73">
        <v>7.6143067637333059</v>
      </c>
      <c r="I36" s="73">
        <v>7.6572840090087437</v>
      </c>
      <c r="J36" s="73">
        <v>7.6572840090087437</v>
      </c>
      <c r="K36" s="73">
        <v>7.6572840090087446</v>
      </c>
      <c r="L36" s="73">
        <v>7.6572840090087437</v>
      </c>
      <c r="M36" s="73">
        <v>7.6572840090087437</v>
      </c>
      <c r="N36" s="73">
        <v>7.6572840090087446</v>
      </c>
      <c r="O36" s="73">
        <v>9.5760943533709284</v>
      </c>
      <c r="P36" s="73">
        <v>9.5760943533709284</v>
      </c>
      <c r="Q36" s="73">
        <v>9.0847700913076288</v>
      </c>
      <c r="R36" s="73">
        <v>9.0847700913076288</v>
      </c>
      <c r="S36" s="73">
        <v>9.0847700913076288</v>
      </c>
      <c r="T36" s="73">
        <v>7.242772608009016</v>
      </c>
      <c r="U36" s="73">
        <v>7.184294381390453</v>
      </c>
      <c r="V36" s="73">
        <v>7.184294381390453</v>
      </c>
      <c r="W36" s="73">
        <v>7.184294381390453</v>
      </c>
      <c r="X36" s="73">
        <v>7.184294381390453</v>
      </c>
      <c r="Y36" s="73">
        <v>7.184294381390453</v>
      </c>
      <c r="Z36" s="73">
        <v>7.184294381390453</v>
      </c>
      <c r="AA36" s="73">
        <v>9.0847700913076288</v>
      </c>
      <c r="AB36" s="73">
        <v>9.0847700913076288</v>
      </c>
      <c r="AC36" s="73">
        <v>9.222422720287641</v>
      </c>
      <c r="AD36" s="73">
        <v>8.5178377673674071</v>
      </c>
      <c r="AE36" s="73">
        <v>8.5178377673674088</v>
      </c>
      <c r="AF36" s="73">
        <v>7.2599663028591301</v>
      </c>
      <c r="AG36" s="73">
        <v>6.7524442288534416</v>
      </c>
      <c r="AH36" s="73">
        <v>6.7524442288534416</v>
      </c>
      <c r="AI36" s="73">
        <v>6.7524442288534416</v>
      </c>
      <c r="AJ36" s="73">
        <v>6.7524442288534416</v>
      </c>
      <c r="AK36" s="73">
        <v>6.7524442288534416</v>
      </c>
      <c r="AL36" s="73">
        <v>6.9521203646283389</v>
      </c>
      <c r="AM36" s="73">
        <v>8.5178377673674088</v>
      </c>
      <c r="AN36" s="73">
        <v>8.9359036034472084</v>
      </c>
      <c r="AO36" s="73">
        <v>7.9409334458641778</v>
      </c>
      <c r="AP36" s="73">
        <v>7.9409334458641778</v>
      </c>
      <c r="AQ36" s="73">
        <v>7.9409334458641778</v>
      </c>
      <c r="AR36" s="73">
        <v>6.8372936587642812</v>
      </c>
      <c r="AS36" s="73">
        <v>6.1514345595531443</v>
      </c>
      <c r="AT36" s="73">
        <v>6.1514345595531434</v>
      </c>
      <c r="AU36" s="73">
        <v>6.1514345595531434</v>
      </c>
      <c r="AV36" s="73">
        <v>6.1514345595531434</v>
      </c>
      <c r="AW36" s="73">
        <v>6.1514345595531434</v>
      </c>
      <c r="AX36" s="73">
        <v>7.1796352261332306</v>
      </c>
      <c r="AY36" s="73">
        <v>7.7599092069341937</v>
      </c>
      <c r="AZ36" s="73">
        <v>7.9409334458641787</v>
      </c>
      <c r="BA36" s="73">
        <v>7.4296312688563173</v>
      </c>
      <c r="BB36" s="73">
        <v>7.3954491279332348</v>
      </c>
      <c r="BC36" s="73">
        <v>7.4123156095111948</v>
      </c>
      <c r="BD36" s="73">
        <v>6.5909591187298044</v>
      </c>
      <c r="BE36" s="73">
        <v>5.7799187665785619</v>
      </c>
      <c r="BF36" s="73">
        <v>5.779918766578561</v>
      </c>
      <c r="BG36" s="73">
        <v>5.779918766578561</v>
      </c>
      <c r="BH36" s="73">
        <v>5.779918766578561</v>
      </c>
      <c r="BI36" s="73">
        <v>6.0868566103793551</v>
      </c>
      <c r="BJ36" s="73">
        <v>6.5909591187298044</v>
      </c>
      <c r="BK36" s="73">
        <v>7.1924365081701316</v>
      </c>
      <c r="BL36" s="73">
        <v>7.3192283225948236</v>
      </c>
      <c r="BM36" s="73">
        <v>6.810960465806879</v>
      </c>
      <c r="BN36" s="73">
        <v>6.8625307149189414</v>
      </c>
      <c r="BO36" s="73">
        <v>6.8886797742551611</v>
      </c>
      <c r="BP36" s="73">
        <v>5.7314404365325036</v>
      </c>
      <c r="BQ36" s="73">
        <v>5.3994420085772763</v>
      </c>
      <c r="BR36" s="73">
        <v>5.3994420085772763</v>
      </c>
      <c r="BS36" s="73">
        <v>5.3994420085772763</v>
      </c>
      <c r="BT36" s="73">
        <v>5.3994420085772763</v>
      </c>
      <c r="BU36" s="73">
        <v>5.3994420085772763</v>
      </c>
      <c r="BV36" s="73">
        <v>5.3994420085772763</v>
      </c>
      <c r="BW36" s="73">
        <v>6.5011776346121133</v>
      </c>
      <c r="BX36" s="73">
        <v>6.5011776346121133</v>
      </c>
      <c r="BY36" s="73">
        <v>6.223840638361354</v>
      </c>
      <c r="BZ36" s="73">
        <v>6.223840638361354</v>
      </c>
      <c r="CA36" s="73">
        <v>6.223840638361354</v>
      </c>
      <c r="CB36" s="73">
        <v>5.5935815497498309</v>
      </c>
      <c r="CC36" s="73">
        <v>5.0794020084767917</v>
      </c>
      <c r="CD36" s="73">
        <v>5.0794020084767917</v>
      </c>
      <c r="CE36" s="73">
        <v>5.0794020084767917</v>
      </c>
      <c r="CF36" s="73">
        <v>5.0794020084767917</v>
      </c>
      <c r="CG36" s="73">
        <v>5.1192078781973658</v>
      </c>
      <c r="CH36" s="73">
        <v>5.2099068140274012</v>
      </c>
      <c r="CI36" s="73">
        <v>6.223840638361354</v>
      </c>
      <c r="CJ36" s="73">
        <v>6.223840638361354</v>
      </c>
      <c r="CK36" s="73">
        <v>6.3680493467661909</v>
      </c>
      <c r="CL36" s="73">
        <v>6.3042039262087446</v>
      </c>
      <c r="CM36" s="73">
        <v>6.1871539885200937</v>
      </c>
      <c r="CN36" s="73">
        <v>5.3744470086218605</v>
      </c>
      <c r="CO36" s="73">
        <v>4.8596285754367354</v>
      </c>
      <c r="CP36" s="73">
        <v>4.81706496173177</v>
      </c>
      <c r="CQ36" s="73">
        <v>4.7474781404179289</v>
      </c>
      <c r="CR36" s="73">
        <v>4.7474781404179289</v>
      </c>
      <c r="CS36" s="73">
        <v>4.7474781404179289</v>
      </c>
      <c r="CT36" s="73">
        <v>5.3274413064306962</v>
      </c>
      <c r="CU36" s="73">
        <v>6.1871539885200937</v>
      </c>
      <c r="CV36" s="73">
        <v>6.3467675399137091</v>
      </c>
      <c r="CW36" s="73">
        <v>6.082393051211616</v>
      </c>
      <c r="CX36" s="73">
        <v>6.020677388106014</v>
      </c>
      <c r="CY36" s="73">
        <v>5.9035820388541396</v>
      </c>
      <c r="CZ36" s="73">
        <v>5.3892759228082481</v>
      </c>
      <c r="DA36" s="73">
        <v>4.6296487015615728</v>
      </c>
      <c r="DB36" s="73">
        <v>4.5870685745608917</v>
      </c>
      <c r="DC36" s="73">
        <v>4.5012681092006437</v>
      </c>
      <c r="DD36" s="73">
        <v>4.5012681092006437</v>
      </c>
      <c r="DE36" s="73">
        <v>4.5125533523096983</v>
      </c>
      <c r="DF36" s="73">
        <v>4.9517426115615528</v>
      </c>
      <c r="DG36" s="73">
        <v>5.9035820388541396</v>
      </c>
      <c r="DH36" s="73">
        <v>6.063257515106697</v>
      </c>
      <c r="DI36" s="73">
        <v>5.755273925292645</v>
      </c>
      <c r="DJ36" s="73">
        <v>5.7154283090372662</v>
      </c>
      <c r="DK36" s="73">
        <v>5.598287548222169</v>
      </c>
      <c r="DL36" s="73">
        <v>4.531428638947764</v>
      </c>
      <c r="DM36" s="73">
        <v>4.4078135529579914</v>
      </c>
      <c r="DN36" s="73">
        <v>4.5067142576796808</v>
      </c>
      <c r="DO36" s="73">
        <v>4.5067142576796808</v>
      </c>
      <c r="DP36" s="73">
        <v>4.5067142576796808</v>
      </c>
      <c r="DQ36" s="73">
        <v>4.5067142576796808</v>
      </c>
      <c r="DR36" s="73">
        <v>4.7729408829231286</v>
      </c>
      <c r="DS36" s="73">
        <v>5.598287548222169</v>
      </c>
      <c r="DT36" s="73">
        <v>5.755273925292645</v>
      </c>
      <c r="DU36" s="73">
        <v>5.405121928818172</v>
      </c>
      <c r="DV36" s="73">
        <v>5.396291077140531</v>
      </c>
      <c r="DW36" s="73">
        <v>5.2791049047622103</v>
      </c>
      <c r="DX36" s="73">
        <v>4.2430560283150669</v>
      </c>
      <c r="DY36" s="73">
        <v>4.2430560283150669</v>
      </c>
      <c r="DZ36" s="73">
        <v>4.2430560283150669</v>
      </c>
      <c r="EA36" s="73">
        <v>4.2430560283150669</v>
      </c>
      <c r="EB36" s="73">
        <v>4.2430560283150669</v>
      </c>
      <c r="EC36" s="73">
        <v>4.2430560283150669</v>
      </c>
      <c r="ED36" s="73">
        <v>4.2430560283150669</v>
      </c>
      <c r="EE36" s="73">
        <v>5.2184835668011278</v>
      </c>
      <c r="EF36" s="73">
        <v>5.405121928818172</v>
      </c>
      <c r="EG36" s="73">
        <v>5.1632470031813424</v>
      </c>
      <c r="EH36" s="73">
        <v>5.1632470031813424</v>
      </c>
      <c r="EI36" s="73">
        <v>5.0544410631264283</v>
      </c>
      <c r="EJ36" s="73">
        <v>3.9912879769179104</v>
      </c>
      <c r="EK36" s="73">
        <v>3.9912879769179104</v>
      </c>
      <c r="EL36" s="73">
        <v>3.9912879769179104</v>
      </c>
      <c r="EM36" s="73">
        <v>3.9912879769179108</v>
      </c>
      <c r="EN36" s="73">
        <v>3.9912879769179104</v>
      </c>
      <c r="EO36" s="73">
        <v>3.9912879769179104</v>
      </c>
      <c r="EP36" s="73">
        <v>4.2096502231493158</v>
      </c>
      <c r="EQ36" s="73">
        <v>4.7719816031192428</v>
      </c>
      <c r="ER36" s="73">
        <v>4.880787543174157</v>
      </c>
      <c r="ES36" s="73">
        <v>4.9138419365571862</v>
      </c>
      <c r="ET36" s="73">
        <v>4.6492588708781488</v>
      </c>
      <c r="EU36" s="73">
        <v>4.5856990200045349</v>
      </c>
      <c r="EV36" s="73">
        <v>3.8018267406396777</v>
      </c>
      <c r="EW36" s="73">
        <v>3.8018267406396777</v>
      </c>
      <c r="EX36" s="73">
        <v>3.8018267406396777</v>
      </c>
      <c r="EY36" s="73">
        <v>3.8018267406396777</v>
      </c>
      <c r="EZ36" s="73">
        <v>3.8018267406396777</v>
      </c>
      <c r="FA36" s="73">
        <v>3.8018267406396777</v>
      </c>
      <c r="FB36" s="73">
        <v>3.8018267406396777</v>
      </c>
      <c r="FC36" s="73">
        <v>4.5599707904672586</v>
      </c>
      <c r="FD36" s="73">
        <v>4.6492588708781488</v>
      </c>
      <c r="FE36" s="73">
        <v>4.3490592244992943</v>
      </c>
      <c r="FF36" s="73">
        <v>4.3490592244992943</v>
      </c>
      <c r="FG36" s="73">
        <v>4.3490592244992943</v>
      </c>
      <c r="FH36" s="73">
        <v>3.6258943642804864</v>
      </c>
      <c r="FI36" s="73">
        <v>3.5725659974313997</v>
      </c>
      <c r="FJ36" s="73">
        <v>3.5658295761238472</v>
      </c>
      <c r="FK36" s="73">
        <v>3.5658295761238472</v>
      </c>
      <c r="FL36" s="73">
        <v>3.5658295761238477</v>
      </c>
      <c r="FM36" s="73">
        <v>3.5658295761238477</v>
      </c>
      <c r="FN36" s="73">
        <v>3.6045630175408521</v>
      </c>
      <c r="FO36" s="73">
        <v>4.3490592244992943</v>
      </c>
      <c r="FP36" s="73">
        <v>4.3490592244992943</v>
      </c>
      <c r="FQ36" s="73">
        <v>4.0505130315701816</v>
      </c>
      <c r="FR36" s="73">
        <v>4.0505130315701816</v>
      </c>
      <c r="FS36" s="73">
        <v>4.0505130315701816</v>
      </c>
      <c r="FT36" s="73">
        <v>3.4598341298390922</v>
      </c>
      <c r="FU36" s="73">
        <v>3.4470753413070603</v>
      </c>
      <c r="FV36" s="73">
        <v>3.4470753413070603</v>
      </c>
      <c r="FW36" s="73">
        <v>3.4470753413070603</v>
      </c>
      <c r="FX36" s="73">
        <v>3.4470753413070603</v>
      </c>
      <c r="FY36" s="73">
        <v>3.5158954377127216</v>
      </c>
      <c r="FZ36" s="73">
        <v>3.5239808163314823</v>
      </c>
      <c r="GA36" s="73">
        <v>4.0505130315701816</v>
      </c>
      <c r="GB36" s="73">
        <v>4.0505130315701816</v>
      </c>
      <c r="GC36" s="73">
        <v>3.7824558372551138</v>
      </c>
      <c r="GD36" s="73">
        <v>3.7824558372551138</v>
      </c>
      <c r="GE36" s="73">
        <v>3.7824558372551138</v>
      </c>
      <c r="GF36" s="73">
        <v>3.3317151190078271</v>
      </c>
      <c r="GG36" s="73">
        <v>3.3317151190078271</v>
      </c>
      <c r="GH36" s="73">
        <v>3.3317151190078271</v>
      </c>
      <c r="GI36" s="73">
        <v>3.3317151190078267</v>
      </c>
      <c r="GJ36" s="73">
        <v>3.3317151190078267</v>
      </c>
      <c r="GK36" s="73">
        <v>3.3317151190078271</v>
      </c>
      <c r="GL36" s="73">
        <v>3.5096213344878739</v>
      </c>
      <c r="GM36" s="73">
        <v>4.0146792900101556</v>
      </c>
      <c r="GN36" s="73">
        <v>3.8146528069520835</v>
      </c>
      <c r="GO36" s="73">
        <v>3.7824558372551138</v>
      </c>
      <c r="GP36" s="73">
        <v>3.7824558372551138</v>
      </c>
      <c r="GQ36" s="73">
        <v>3.7824558372551138</v>
      </c>
      <c r="GR36" s="73">
        <v>3.3069026563262054</v>
      </c>
      <c r="GS36" s="73">
        <v>3.3069026563262054</v>
      </c>
      <c r="GT36" s="73">
        <v>3.3069026563262054</v>
      </c>
      <c r="GU36" s="73">
        <v>3.3069026563262054</v>
      </c>
      <c r="GV36" s="73">
        <v>3.3069026563262054</v>
      </c>
      <c r="GW36" s="73">
        <v>3.3069026563262054</v>
      </c>
      <c r="GX36" s="73">
        <v>3.3161017905253396</v>
      </c>
      <c r="GY36" s="73">
        <v>3.7824558372551138</v>
      </c>
      <c r="GZ36" s="73">
        <v>3.7824558372551138</v>
      </c>
      <c r="HA36" s="73">
        <v>3.7824558372551138</v>
      </c>
      <c r="HB36" s="73">
        <v>3.7824558372551138</v>
      </c>
      <c r="HC36" s="73">
        <v>3.7824558372551138</v>
      </c>
      <c r="HD36" s="73">
        <v>3.5230823100058588</v>
      </c>
      <c r="HE36" s="73">
        <v>3.3069026563262054</v>
      </c>
      <c r="HF36" s="73">
        <v>3.3069026563262054</v>
      </c>
      <c r="HG36" s="73">
        <v>3.3069026563262054</v>
      </c>
      <c r="HH36" s="73">
        <v>3.3069026563262054</v>
      </c>
      <c r="HI36" s="73">
        <v>3.3069026563262054</v>
      </c>
      <c r="HJ36" s="73">
        <v>3.3161017905253396</v>
      </c>
      <c r="HK36" s="73">
        <v>3.7824558372551138</v>
      </c>
      <c r="HL36" s="73">
        <v>3.7824558372551138</v>
      </c>
      <c r="HM36" s="73">
        <v>3.7824558372551138</v>
      </c>
      <c r="HN36" s="73">
        <v>3.7824558372551138</v>
      </c>
      <c r="HO36" s="73">
        <v>3.7824558372551138</v>
      </c>
      <c r="HP36" s="73">
        <v>3.3069026563262054</v>
      </c>
      <c r="HQ36" s="73">
        <v>3.3069026563262054</v>
      </c>
      <c r="HR36" s="73">
        <v>3.3069026563262054</v>
      </c>
      <c r="HS36" s="73">
        <v>3.3069026563262054</v>
      </c>
      <c r="HT36" s="73">
        <v>3.3069026563262054</v>
      </c>
      <c r="HU36" s="73">
        <v>3.3069026563262054</v>
      </c>
      <c r="HV36" s="73">
        <v>3.3069026563262054</v>
      </c>
      <c r="HW36" s="73">
        <v>3.7824558372551138</v>
      </c>
      <c r="HX36" s="73">
        <v>3.7824558372551138</v>
      </c>
    </row>
    <row r="37" spans="3:256" x14ac:dyDescent="0.25">
      <c r="C37" s="101" t="s">
        <v>112</v>
      </c>
      <c r="D37" s="75" t="s">
        <v>14</v>
      </c>
      <c r="E37" s="73">
        <v>29.317543611711773</v>
      </c>
      <c r="F37" s="73">
        <v>29.300095520007883</v>
      </c>
      <c r="G37" s="73">
        <v>27.568264121611481</v>
      </c>
      <c r="H37" s="73">
        <v>25.596706445110495</v>
      </c>
      <c r="I37" s="73">
        <v>24.402119330009626</v>
      </c>
      <c r="J37" s="73">
        <v>25.369208011079003</v>
      </c>
      <c r="K37" s="73">
        <v>25.591907135270251</v>
      </c>
      <c r="L37" s="73">
        <v>25.467874104362892</v>
      </c>
      <c r="M37" s="73">
        <v>25.444769216336912</v>
      </c>
      <c r="N37" s="73">
        <v>25.818471454575899</v>
      </c>
      <c r="O37" s="73">
        <v>28.809457058754241</v>
      </c>
      <c r="P37" s="73">
        <v>29.023890788814807</v>
      </c>
      <c r="Q37" s="73">
        <v>27.846665193282025</v>
      </c>
      <c r="R37" s="73">
        <v>27.880210326355012</v>
      </c>
      <c r="S37" s="73">
        <v>27.699187742693056</v>
      </c>
      <c r="T37" s="73">
        <v>25.489022047371403</v>
      </c>
      <c r="U37" s="73">
        <v>25.332759734338353</v>
      </c>
      <c r="V37" s="73">
        <v>24.80679107843693</v>
      </c>
      <c r="W37" s="73">
        <v>24.777265337361168</v>
      </c>
      <c r="X37" s="73">
        <v>24.45232340491151</v>
      </c>
      <c r="Y37" s="73">
        <v>24.604160662893324</v>
      </c>
      <c r="Z37" s="73">
        <v>25.339282508436035</v>
      </c>
      <c r="AA37" s="73">
        <v>27.324484705759602</v>
      </c>
      <c r="AB37" s="73">
        <v>27.114686099341029</v>
      </c>
      <c r="AC37" s="73">
        <v>29.040100360692616</v>
      </c>
      <c r="AD37" s="73">
        <v>27.847223788902838</v>
      </c>
      <c r="AE37" s="73">
        <v>26.66816673812577</v>
      </c>
      <c r="AF37" s="73">
        <v>24.348367114139183</v>
      </c>
      <c r="AG37" s="73">
        <v>24.123909872372465</v>
      </c>
      <c r="AH37" s="73">
        <v>24.031770147077744</v>
      </c>
      <c r="AI37" s="73">
        <v>24.077647876478864</v>
      </c>
      <c r="AJ37" s="73">
        <v>23.516293656698316</v>
      </c>
      <c r="AK37" s="73">
        <v>23.669047086661951</v>
      </c>
      <c r="AL37" s="73">
        <v>25.094911052585822</v>
      </c>
      <c r="AM37" s="73">
        <v>25.858933155119157</v>
      </c>
      <c r="AN37" s="73">
        <v>26.278502859985188</v>
      </c>
      <c r="AO37" s="73">
        <v>28.592057247817454</v>
      </c>
      <c r="AP37" s="73">
        <v>26.429751835485973</v>
      </c>
      <c r="AQ37" s="73">
        <v>25.670487973852605</v>
      </c>
      <c r="AR37" s="73">
        <v>23.943104080455527</v>
      </c>
      <c r="AS37" s="73">
        <v>23.913781329773609</v>
      </c>
      <c r="AT37" s="73">
        <v>24.360650805765484</v>
      </c>
      <c r="AU37" s="73">
        <v>24.522001370451427</v>
      </c>
      <c r="AV37" s="73">
        <v>23.241125333801413</v>
      </c>
      <c r="AW37" s="73">
        <v>25.051175208392937</v>
      </c>
      <c r="AX37" s="73">
        <v>24.369448716229147</v>
      </c>
      <c r="AY37" s="73">
        <v>25.60121241814949</v>
      </c>
      <c r="AZ37" s="73">
        <v>26.423272822609565</v>
      </c>
      <c r="BA37" s="73">
        <v>27.809915667757323</v>
      </c>
      <c r="BB37" s="73">
        <v>27.285112078115485</v>
      </c>
      <c r="BC37" s="73">
        <v>26.096747220908028</v>
      </c>
      <c r="BD37" s="73">
        <v>24.465504332178494</v>
      </c>
      <c r="BE37" s="73">
        <v>24.015771722511285</v>
      </c>
      <c r="BF37" s="73">
        <v>23.311695203896392</v>
      </c>
      <c r="BG37" s="73">
        <v>23.868092497000397</v>
      </c>
      <c r="BH37" s="73">
        <v>23.350453452126352</v>
      </c>
      <c r="BI37" s="73">
        <v>23.499324226655599</v>
      </c>
      <c r="BJ37" s="73">
        <v>24.323439034666517</v>
      </c>
      <c r="BK37" s="73">
        <v>25.448205062742037</v>
      </c>
      <c r="BL37" s="73">
        <v>25.475670811375203</v>
      </c>
      <c r="BM37" s="73">
        <v>28.405729792761658</v>
      </c>
      <c r="BN37" s="73">
        <v>28.346519158492896</v>
      </c>
      <c r="BO37" s="73">
        <v>28.366468110622058</v>
      </c>
      <c r="BP37" s="73">
        <v>24.940137828480385</v>
      </c>
      <c r="BQ37" s="73">
        <v>24.094604146499893</v>
      </c>
      <c r="BR37" s="73">
        <v>24.998310809926267</v>
      </c>
      <c r="BS37" s="73">
        <v>25.3737373806383</v>
      </c>
      <c r="BT37" s="73">
        <v>25.328245102451717</v>
      </c>
      <c r="BU37" s="73">
        <v>25.218098842007691</v>
      </c>
      <c r="BV37" s="73">
        <v>25.215056942926672</v>
      </c>
      <c r="BW37" s="73">
        <v>27.890323125337446</v>
      </c>
      <c r="BX37" s="73">
        <v>28.230214597586347</v>
      </c>
      <c r="BY37" s="73">
        <v>28.138860960106417</v>
      </c>
      <c r="BZ37" s="73">
        <v>28.129274151862916</v>
      </c>
      <c r="CA37" s="73">
        <v>27.360583849428476</v>
      </c>
      <c r="CB37" s="73">
        <v>24.551761094183959</v>
      </c>
      <c r="CC37" s="73">
        <v>24.2589040784978</v>
      </c>
      <c r="CD37" s="73">
        <v>24.321428750774913</v>
      </c>
      <c r="CE37" s="73">
        <v>24.61679266970684</v>
      </c>
      <c r="CF37" s="73">
        <v>24.924313740197114</v>
      </c>
      <c r="CG37" s="73">
        <v>25.190440976872235</v>
      </c>
      <c r="CH37" s="73">
        <v>24.744102558588015</v>
      </c>
      <c r="CI37" s="73">
        <v>27.475799272213575</v>
      </c>
      <c r="CJ37" s="73">
        <v>27.974239047595656</v>
      </c>
      <c r="CK37" s="73">
        <v>28.189407767793035</v>
      </c>
      <c r="CL37" s="73">
        <v>28.156849340796235</v>
      </c>
      <c r="CM37" s="73">
        <v>27.124962285878151</v>
      </c>
      <c r="CN37" s="73">
        <v>24.459096943175137</v>
      </c>
      <c r="CO37" s="73">
        <v>24.833840032791123</v>
      </c>
      <c r="CP37" s="73">
        <v>23.534468987976801</v>
      </c>
      <c r="CQ37" s="73">
        <v>23.767771260933916</v>
      </c>
      <c r="CR37" s="73">
        <v>24.636524202522232</v>
      </c>
      <c r="CS37" s="73">
        <v>24.903039385649485</v>
      </c>
      <c r="CT37" s="73">
        <v>24.183282847632956</v>
      </c>
      <c r="CU37" s="73">
        <v>27.176677242763851</v>
      </c>
      <c r="CV37" s="73">
        <v>26.76115378139232</v>
      </c>
      <c r="CW37" s="73">
        <v>27.364297068863007</v>
      </c>
      <c r="CX37" s="73">
        <v>27.399361432311608</v>
      </c>
      <c r="CY37" s="73">
        <v>25.252047702111934</v>
      </c>
      <c r="CZ37" s="73">
        <v>24.321197253208791</v>
      </c>
      <c r="DA37" s="73">
        <v>24.658952628833063</v>
      </c>
      <c r="DB37" s="73">
        <v>24.44295433718839</v>
      </c>
      <c r="DC37" s="73">
        <v>24.414313455805605</v>
      </c>
      <c r="DD37" s="73">
        <v>23.740908283905416</v>
      </c>
      <c r="DE37" s="73">
        <v>23.398974611266869</v>
      </c>
      <c r="DF37" s="73">
        <v>24.114747288742297</v>
      </c>
      <c r="DG37" s="73">
        <v>25.244968313424383</v>
      </c>
      <c r="DH37" s="73">
        <v>27.163349446231528</v>
      </c>
      <c r="DI37" s="73">
        <v>26.305946240765689</v>
      </c>
      <c r="DJ37" s="73">
        <v>24.951513885706479</v>
      </c>
      <c r="DK37" s="73">
        <v>26.109751468819205</v>
      </c>
      <c r="DL37" s="73">
        <v>23.823682836064759</v>
      </c>
      <c r="DM37" s="73">
        <v>24.142173642133141</v>
      </c>
      <c r="DN37" s="73">
        <v>22.788384462168263</v>
      </c>
      <c r="DO37" s="73">
        <v>24.470188879353088</v>
      </c>
      <c r="DP37" s="73">
        <v>24.423407969775745</v>
      </c>
      <c r="DQ37" s="73">
        <v>24.690699045807239</v>
      </c>
      <c r="DR37" s="73">
        <v>24.065632415760874</v>
      </c>
      <c r="DS37" s="73">
        <v>24.803742472924696</v>
      </c>
      <c r="DT37" s="73">
        <v>26.991057591746387</v>
      </c>
      <c r="DU37" s="73">
        <v>25.2613808430389</v>
      </c>
      <c r="DV37" s="73">
        <v>25.634311328151078</v>
      </c>
      <c r="DW37" s="73">
        <v>25.257790455000261</v>
      </c>
      <c r="DX37" s="73">
        <v>24.047665941263791</v>
      </c>
      <c r="DY37" s="73">
        <v>24.717434714546592</v>
      </c>
      <c r="DZ37" s="73">
        <v>24.123716781595906</v>
      </c>
      <c r="EA37" s="73">
        <v>24.695221953798509</v>
      </c>
      <c r="EB37" s="73">
        <v>23.163630833260171</v>
      </c>
      <c r="EC37" s="73">
        <v>24.915797908857087</v>
      </c>
      <c r="ED37" s="73">
        <v>24.199836897559862</v>
      </c>
      <c r="EE37" s="73">
        <v>24.822818729323277</v>
      </c>
      <c r="EF37" s="73">
        <v>24.908212667732432</v>
      </c>
      <c r="EG37" s="73">
        <v>24.85864445268243</v>
      </c>
      <c r="EH37" s="73">
        <v>26.041218866358641</v>
      </c>
      <c r="EI37" s="73">
        <v>25.388234613440222</v>
      </c>
      <c r="EJ37" s="73">
        <v>24.127524630168942</v>
      </c>
      <c r="EK37" s="73">
        <v>24.220267857675825</v>
      </c>
      <c r="EL37" s="73">
        <v>23.42623275542341</v>
      </c>
      <c r="EM37" s="73">
        <v>24.624149948020076</v>
      </c>
      <c r="EN37" s="73">
        <v>24.728705386677316</v>
      </c>
      <c r="EO37" s="73">
        <v>24.996772355613064</v>
      </c>
      <c r="EP37" s="73">
        <v>24.38977239610599</v>
      </c>
      <c r="EQ37" s="73">
        <v>25.022493975565595</v>
      </c>
      <c r="ER37" s="73">
        <v>24.477513970581548</v>
      </c>
      <c r="ES37" s="73">
        <v>25.974115987930688</v>
      </c>
      <c r="ET37" s="73">
        <v>25.450145975614042</v>
      </c>
      <c r="EU37" s="73">
        <v>25.521896835400423</v>
      </c>
      <c r="EV37" s="73">
        <v>24.253118799060125</v>
      </c>
      <c r="EW37" s="73">
        <v>24.028239338860185</v>
      </c>
      <c r="EX37" s="73">
        <v>24.411051041595375</v>
      </c>
      <c r="EY37" s="73">
        <v>24.551316463726746</v>
      </c>
      <c r="EZ37" s="73">
        <v>24.438089132220856</v>
      </c>
      <c r="FA37" s="73">
        <v>25.123482282355059</v>
      </c>
      <c r="FB37" s="73">
        <v>24.627221753381797</v>
      </c>
      <c r="FC37" s="73">
        <v>25.513395770274251</v>
      </c>
      <c r="FD37" s="73">
        <v>24.626881411100456</v>
      </c>
      <c r="FE37" s="73">
        <v>26.210901464606316</v>
      </c>
      <c r="FF37" s="73">
        <v>25.124800256124317</v>
      </c>
      <c r="FG37" s="73">
        <v>25.664413105550729</v>
      </c>
      <c r="FH37" s="73">
        <v>24.387209151018546</v>
      </c>
      <c r="FI37" s="73">
        <v>24.040294347155708</v>
      </c>
      <c r="FJ37" s="73">
        <v>24.698371649267475</v>
      </c>
      <c r="FK37" s="73">
        <v>24.795752055294663</v>
      </c>
      <c r="FL37" s="73">
        <v>24.717412597190346</v>
      </c>
      <c r="FM37" s="73">
        <v>24.84530002068993</v>
      </c>
      <c r="FN37" s="73">
        <v>24.8681890508756</v>
      </c>
      <c r="FO37" s="73">
        <v>25.390156450263063</v>
      </c>
      <c r="FP37" s="73">
        <v>24.878868986257601</v>
      </c>
      <c r="FQ37" s="73">
        <v>25.199078801742232</v>
      </c>
      <c r="FR37" s="73">
        <v>26.432385612407046</v>
      </c>
      <c r="FS37" s="73">
        <v>25.808006933422178</v>
      </c>
      <c r="FT37" s="73">
        <v>24.522337137280338</v>
      </c>
      <c r="FU37" s="73">
        <v>24.951341280486396</v>
      </c>
      <c r="FV37" s="73">
        <v>24.300318400420906</v>
      </c>
      <c r="FW37" s="73">
        <v>24.038052904628554</v>
      </c>
      <c r="FX37" s="73">
        <v>24.962466461911781</v>
      </c>
      <c r="FY37" s="73">
        <v>25.394932136276921</v>
      </c>
      <c r="FZ37" s="73">
        <v>25.110354050902984</v>
      </c>
      <c r="GA37" s="73">
        <v>25.638090051099567</v>
      </c>
      <c r="GB37" s="73">
        <v>25.718239633942041</v>
      </c>
      <c r="GC37" s="73">
        <v>25.255861893588214</v>
      </c>
      <c r="GD37" s="73">
        <v>25.673010323004387</v>
      </c>
      <c r="GE37" s="73">
        <v>25.879531488511375</v>
      </c>
      <c r="GF37" s="73">
        <v>24.698153479804713</v>
      </c>
      <c r="GG37" s="73">
        <v>24.75939881967151</v>
      </c>
      <c r="GH37" s="73">
        <v>23.657050985216387</v>
      </c>
      <c r="GI37" s="73">
        <v>25.350959338571343</v>
      </c>
      <c r="GJ37" s="73">
        <v>25.233293663141559</v>
      </c>
      <c r="GK37" s="73">
        <v>25.341398262868584</v>
      </c>
      <c r="GL37" s="73">
        <v>25.39304733896272</v>
      </c>
      <c r="GM37" s="73">
        <v>25.927394712352456</v>
      </c>
      <c r="GN37" s="73">
        <v>25.28346356944602</v>
      </c>
      <c r="GO37" s="73">
        <v>25.255861893588207</v>
      </c>
      <c r="GP37" s="73">
        <v>26.123223330344988</v>
      </c>
      <c r="GQ37" s="73">
        <v>25.849905010495277</v>
      </c>
      <c r="GR37" s="73">
        <v>25.497044068619925</v>
      </c>
      <c r="GS37" s="73">
        <v>23.907588961038815</v>
      </c>
      <c r="GT37" s="73">
        <v>23.657050985216383</v>
      </c>
      <c r="GU37" s="73">
        <v>25.173412634605306</v>
      </c>
      <c r="GV37" s="73">
        <v>25.233293663141559</v>
      </c>
      <c r="GW37" s="73">
        <v>25.571864236652111</v>
      </c>
      <c r="GX37" s="73">
        <v>25.393047338962713</v>
      </c>
      <c r="GY37" s="73">
        <v>25.927394712352459</v>
      </c>
      <c r="GZ37" s="73">
        <v>25.283463569446017</v>
      </c>
      <c r="HA37" s="73">
        <v>25.255861893588204</v>
      </c>
      <c r="HB37" s="73">
        <v>26.266818514415714</v>
      </c>
      <c r="HC37" s="73">
        <v>25.706309826424548</v>
      </c>
      <c r="HD37" s="73">
        <v>25.599597624660571</v>
      </c>
      <c r="HE37" s="73">
        <v>24.477226952961274</v>
      </c>
      <c r="HF37" s="73">
        <v>24.447996495157472</v>
      </c>
      <c r="HG37" s="73">
        <v>23.710275576701122</v>
      </c>
      <c r="HH37" s="73">
        <v>25.233293663141559</v>
      </c>
      <c r="HI37" s="73">
        <v>25.571864236652111</v>
      </c>
      <c r="HJ37" s="73">
        <v>25.39304733896272</v>
      </c>
      <c r="HK37" s="73">
        <v>25.927394712352456</v>
      </c>
      <c r="HL37" s="73">
        <v>26.553404865493359</v>
      </c>
      <c r="HM37" s="73">
        <v>25.434944266476993</v>
      </c>
      <c r="HN37" s="73">
        <v>25.529738797820258</v>
      </c>
      <c r="HO37" s="73">
        <v>25.706309826424544</v>
      </c>
      <c r="HP37" s="73">
        <v>25.599597624660575</v>
      </c>
      <c r="HQ37" s="73">
        <v>26.300182767797072</v>
      </c>
      <c r="HR37" s="73">
        <v>24.426070922415832</v>
      </c>
      <c r="HS37" s="73">
        <v>26.681651825120682</v>
      </c>
      <c r="HT37" s="73">
        <v>26.639532425120692</v>
      </c>
      <c r="HU37" s="73">
        <v>26.362535739307809</v>
      </c>
      <c r="HV37" s="73">
        <v>25.393047338962724</v>
      </c>
      <c r="HW37" s="73">
        <v>26.051684557688478</v>
      </c>
      <c r="HX37" s="73">
        <v>25.672141481586593</v>
      </c>
    </row>
    <row r="38" spans="3:256" x14ac:dyDescent="0.25">
      <c r="C38" s="101" t="s">
        <v>112</v>
      </c>
      <c r="D38" s="75" t="s">
        <v>18</v>
      </c>
      <c r="E38" s="73">
        <v>4.1589598816363091</v>
      </c>
      <c r="F38" s="73">
        <v>4.1589598816363091</v>
      </c>
      <c r="G38" s="73">
        <v>4.1589598816363091</v>
      </c>
      <c r="H38" s="73">
        <v>3.8164598816363089</v>
      </c>
      <c r="I38" s="73">
        <v>3.8164598816363084</v>
      </c>
      <c r="J38" s="73">
        <v>3.816459881636308</v>
      </c>
      <c r="K38" s="73">
        <v>3.8164598816363089</v>
      </c>
      <c r="L38" s="73">
        <v>3.8164598816363089</v>
      </c>
      <c r="M38" s="73">
        <v>3.8164598816363089</v>
      </c>
      <c r="N38" s="73">
        <v>3.8164598816363084</v>
      </c>
      <c r="O38" s="73">
        <v>4.1589598816363083</v>
      </c>
      <c r="P38" s="73">
        <v>4.1589598816363083</v>
      </c>
      <c r="Q38" s="73">
        <v>4.1622486772486775</v>
      </c>
      <c r="R38" s="73">
        <v>4.1622486772486775</v>
      </c>
      <c r="S38" s="73">
        <v>4.1622486772486775</v>
      </c>
      <c r="T38" s="73">
        <v>3.8164598816363089</v>
      </c>
      <c r="U38" s="73">
        <v>3.8164598816363089</v>
      </c>
      <c r="V38" s="73">
        <v>3.8164598816363089</v>
      </c>
      <c r="W38" s="73">
        <v>3.8164598816363089</v>
      </c>
      <c r="X38" s="73">
        <v>3.8164598816363089</v>
      </c>
      <c r="Y38" s="73">
        <v>3.8164598816363089</v>
      </c>
      <c r="Z38" s="73">
        <v>3.8164598816363089</v>
      </c>
      <c r="AA38" s="73">
        <v>4.1622486772486775</v>
      </c>
      <c r="AB38" s="73">
        <v>4.1622486772486775</v>
      </c>
      <c r="AC38" s="73">
        <v>4.3408267195767198</v>
      </c>
      <c r="AD38" s="73">
        <v>4.3408267195767198</v>
      </c>
      <c r="AE38" s="73">
        <v>4.340826719576719</v>
      </c>
      <c r="AF38" s="73">
        <v>3.8824460721124989</v>
      </c>
      <c r="AG38" s="73">
        <v>3.8824460721124994</v>
      </c>
      <c r="AH38" s="73">
        <v>3.8824460721124994</v>
      </c>
      <c r="AI38" s="73">
        <v>3.8824460721124994</v>
      </c>
      <c r="AJ38" s="73">
        <v>3.8824460721124989</v>
      </c>
      <c r="AK38" s="73">
        <v>3.8824460721124989</v>
      </c>
      <c r="AL38" s="73">
        <v>3.8824460721124994</v>
      </c>
      <c r="AM38" s="73">
        <v>4.340826719576719</v>
      </c>
      <c r="AN38" s="73">
        <v>4.3408267195767198</v>
      </c>
      <c r="AO38" s="73">
        <v>4.5225132275132278</v>
      </c>
      <c r="AP38" s="73">
        <v>4.5225132275132278</v>
      </c>
      <c r="AQ38" s="73">
        <v>4.5225132275132278</v>
      </c>
      <c r="AR38" s="73">
        <v>3.9731603578267851</v>
      </c>
      <c r="AS38" s="73">
        <v>3.9731603578267847</v>
      </c>
      <c r="AT38" s="73">
        <v>3.9731603578267851</v>
      </c>
      <c r="AU38" s="73">
        <v>3.9731603578267851</v>
      </c>
      <c r="AV38" s="73">
        <v>3.9731603578267851</v>
      </c>
      <c r="AW38" s="73">
        <v>3.9731603578267847</v>
      </c>
      <c r="AX38" s="73">
        <v>3.9731603578267851</v>
      </c>
      <c r="AY38" s="73">
        <v>4.5225132275132278</v>
      </c>
      <c r="AZ38" s="73">
        <v>4.5225132275132287</v>
      </c>
      <c r="BA38" s="73">
        <v>5.0398567019400335</v>
      </c>
      <c r="BB38" s="73">
        <v>5.0398567019400344</v>
      </c>
      <c r="BC38" s="73">
        <v>5.0398567019400335</v>
      </c>
      <c r="BD38" s="73">
        <v>4.3924019804017407</v>
      </c>
      <c r="BE38" s="73">
        <v>4.3924019804017407</v>
      </c>
      <c r="BF38" s="73">
        <v>4.3924019804017398</v>
      </c>
      <c r="BG38" s="73">
        <v>4.3924019804017407</v>
      </c>
      <c r="BH38" s="73">
        <v>4.3924019804017407</v>
      </c>
      <c r="BI38" s="73">
        <v>4.3924019804017398</v>
      </c>
      <c r="BJ38" s="73">
        <v>4.3924019804017407</v>
      </c>
      <c r="BK38" s="73">
        <v>5.0398567019400353</v>
      </c>
      <c r="BL38" s="73">
        <v>5.0398567019400344</v>
      </c>
      <c r="BM38" s="73">
        <v>5.5572001763668419</v>
      </c>
      <c r="BN38" s="73">
        <v>5.5572001763668419</v>
      </c>
      <c r="BO38" s="73">
        <v>5.557200176366841</v>
      </c>
      <c r="BP38" s="73">
        <v>4.7952210097001755</v>
      </c>
      <c r="BQ38" s="73">
        <v>4.7952210097001755</v>
      </c>
      <c r="BR38" s="73">
        <v>4.7952210097001755</v>
      </c>
      <c r="BS38" s="73">
        <v>4.7952210097001746</v>
      </c>
      <c r="BT38" s="73">
        <v>4.7952210097001755</v>
      </c>
      <c r="BU38" s="73">
        <v>4.7952210097001755</v>
      </c>
      <c r="BV38" s="73">
        <v>4.7952210097001755</v>
      </c>
      <c r="BW38" s="73">
        <v>5.1806376763668425</v>
      </c>
      <c r="BX38" s="73">
        <v>5.1806376763668425</v>
      </c>
      <c r="BY38" s="73">
        <v>5.6725181878306854</v>
      </c>
      <c r="BZ38" s="73">
        <v>5.6725181878306863</v>
      </c>
      <c r="CA38" s="73">
        <v>5.6725181878306872</v>
      </c>
      <c r="CB38" s="73">
        <v>5.2762681878306861</v>
      </c>
      <c r="CC38" s="73">
        <v>5.2762681878306861</v>
      </c>
      <c r="CD38" s="73">
        <v>5.2762681878306861</v>
      </c>
      <c r="CE38" s="73">
        <v>5.2762681878306861</v>
      </c>
      <c r="CF38" s="73">
        <v>5.2762681878306861</v>
      </c>
      <c r="CG38" s="73">
        <v>5.2762681878306861</v>
      </c>
      <c r="CH38" s="73">
        <v>5.2762681878306861</v>
      </c>
      <c r="CI38" s="73">
        <v>5.6725181878306863</v>
      </c>
      <c r="CJ38" s="73">
        <v>5.6725181878306863</v>
      </c>
      <c r="CK38" s="73">
        <v>6.1690553350970001</v>
      </c>
      <c r="CL38" s="73">
        <v>6.1690553350970001</v>
      </c>
      <c r="CM38" s="73">
        <v>6.169055335097001</v>
      </c>
      <c r="CN38" s="73">
        <v>5.7619720017636684</v>
      </c>
      <c r="CO38" s="73">
        <v>5.7619720017636675</v>
      </c>
      <c r="CP38" s="73">
        <v>5.7619720017636675</v>
      </c>
      <c r="CQ38" s="73">
        <v>5.7619720017636666</v>
      </c>
      <c r="CR38" s="73">
        <v>5.7619720017636666</v>
      </c>
      <c r="CS38" s="73">
        <v>5.7619720017636675</v>
      </c>
      <c r="CT38" s="73">
        <v>5.7619720017636666</v>
      </c>
      <c r="CU38" s="73">
        <v>6.169055335097001</v>
      </c>
      <c r="CV38" s="73">
        <v>6.1690553350970001</v>
      </c>
      <c r="CW38" s="73">
        <v>6.6609358465608457</v>
      </c>
      <c r="CX38" s="73">
        <v>6.6609358465608457</v>
      </c>
      <c r="CY38" s="73">
        <v>6.6609358465608448</v>
      </c>
      <c r="CZ38" s="73">
        <v>6.2430191798941781</v>
      </c>
      <c r="DA38" s="73">
        <v>6.2430191798941781</v>
      </c>
      <c r="DB38" s="73">
        <v>6.2430191798941781</v>
      </c>
      <c r="DC38" s="73">
        <v>6.2430191798941781</v>
      </c>
      <c r="DD38" s="73">
        <v>6.243019179894179</v>
      </c>
      <c r="DE38" s="73">
        <v>6.2430191798941781</v>
      </c>
      <c r="DF38" s="73">
        <v>6.2430191798941781</v>
      </c>
      <c r="DG38" s="73">
        <v>6.6609358465608448</v>
      </c>
      <c r="DH38" s="73">
        <v>6.6609358465608448</v>
      </c>
      <c r="DI38" s="73">
        <v>7.157966820987653</v>
      </c>
      <c r="DJ38" s="73">
        <v>7.1579668209876539</v>
      </c>
      <c r="DK38" s="73">
        <v>7.1579668209876539</v>
      </c>
      <c r="DL38" s="73">
        <v>6.7292168209876531</v>
      </c>
      <c r="DM38" s="73">
        <v>6.7292168209876531</v>
      </c>
      <c r="DN38" s="73">
        <v>6.7292168209876539</v>
      </c>
      <c r="DO38" s="73">
        <v>6.7292168209876531</v>
      </c>
      <c r="DP38" s="73">
        <v>6.7292168209876539</v>
      </c>
      <c r="DQ38" s="73">
        <v>6.7292168209876539</v>
      </c>
      <c r="DR38" s="73">
        <v>6.7292168209876531</v>
      </c>
      <c r="DS38" s="73">
        <v>7.157966820987653</v>
      </c>
      <c r="DT38" s="73">
        <v>7.157966820987653</v>
      </c>
      <c r="DU38" s="73">
        <v>7.6545039682539668</v>
      </c>
      <c r="DV38" s="73">
        <v>7.6545039682539668</v>
      </c>
      <c r="DW38" s="73">
        <v>7.6545039682539668</v>
      </c>
      <c r="DX38" s="73">
        <v>7.2149206349206345</v>
      </c>
      <c r="DY38" s="73">
        <v>7.2149206349206345</v>
      </c>
      <c r="DZ38" s="73">
        <v>7.2149206349206345</v>
      </c>
      <c r="EA38" s="73">
        <v>7.2149206349206336</v>
      </c>
      <c r="EB38" s="73">
        <v>7.2149206349206345</v>
      </c>
      <c r="EC38" s="73">
        <v>7.2149206349206345</v>
      </c>
      <c r="ED38" s="73">
        <v>7.2149206349206336</v>
      </c>
      <c r="EE38" s="73">
        <v>7.2149206349206345</v>
      </c>
      <c r="EF38" s="73">
        <v>7.2149206349206336</v>
      </c>
      <c r="EG38" s="73">
        <v>7.3078324514991166</v>
      </c>
      <c r="EH38" s="73">
        <v>7.3078324514991166</v>
      </c>
      <c r="EI38" s="73">
        <v>7.3078324514991166</v>
      </c>
      <c r="EJ38" s="73">
        <v>7.3078324514991166</v>
      </c>
      <c r="EK38" s="73">
        <v>7.3078324514991166</v>
      </c>
      <c r="EL38" s="73">
        <v>7.3078324514991166</v>
      </c>
      <c r="EM38" s="73">
        <v>7.3078324514991166</v>
      </c>
      <c r="EN38" s="73">
        <v>7.3078324514991166</v>
      </c>
      <c r="EO38" s="73">
        <v>7.3078324514991166</v>
      </c>
      <c r="EP38" s="73">
        <v>7.3078324514991166</v>
      </c>
      <c r="EQ38" s="73">
        <v>7.3078324514991166</v>
      </c>
      <c r="ER38" s="73">
        <v>7.3078324514991166</v>
      </c>
      <c r="ES38" s="73">
        <v>7.4013633156966474</v>
      </c>
      <c r="ET38" s="73">
        <v>7.4013633156966474</v>
      </c>
      <c r="EU38" s="73">
        <v>7.4013633156966465</v>
      </c>
      <c r="EV38" s="73">
        <v>7.4013633156966474</v>
      </c>
      <c r="EW38" s="73">
        <v>7.4013633156966474</v>
      </c>
      <c r="EX38" s="73">
        <v>7.4013633156966474</v>
      </c>
      <c r="EY38" s="73">
        <v>7.4013633156966474</v>
      </c>
      <c r="EZ38" s="73">
        <v>7.2834022866636943</v>
      </c>
      <c r="FA38" s="73">
        <v>7.4013633156966474</v>
      </c>
      <c r="FB38" s="73">
        <v>7.4013633156966474</v>
      </c>
      <c r="FC38" s="73">
        <v>7.4013633156966474</v>
      </c>
      <c r="FD38" s="73">
        <v>7.4013633156966474</v>
      </c>
      <c r="FE38" s="73">
        <v>7.4944003527336838</v>
      </c>
      <c r="FF38" s="73">
        <v>7.4944003527336847</v>
      </c>
      <c r="FG38" s="73">
        <v>7.4944003527336847</v>
      </c>
      <c r="FH38" s="73">
        <v>7.4944003527336847</v>
      </c>
      <c r="FI38" s="73">
        <v>7.3789621188475456</v>
      </c>
      <c r="FJ38" s="73">
        <v>7.2924473784295829</v>
      </c>
      <c r="FK38" s="73">
        <v>7.422219489056527</v>
      </c>
      <c r="FL38" s="73">
        <v>7.1626752678026406</v>
      </c>
      <c r="FM38" s="73">
        <v>7.422219489056527</v>
      </c>
      <c r="FN38" s="73">
        <v>7.4944003527336847</v>
      </c>
      <c r="FO38" s="73">
        <v>7.4944003527336847</v>
      </c>
      <c r="FP38" s="73">
        <v>7.4944003527336847</v>
      </c>
      <c r="FQ38" s="73">
        <v>7.5873121693121686</v>
      </c>
      <c r="FR38" s="73">
        <v>7.5873121693121686</v>
      </c>
      <c r="FS38" s="73">
        <v>7.5873121693121677</v>
      </c>
      <c r="FT38" s="73">
        <v>7.5873121693121686</v>
      </c>
      <c r="FU38" s="73">
        <v>7.2595755004787943</v>
      </c>
      <c r="FV38" s="73">
        <v>7.1720455188504824</v>
      </c>
      <c r="FW38" s="73">
        <v>7.3033404912929525</v>
      </c>
      <c r="FX38" s="73">
        <v>7.0407505464080113</v>
      </c>
      <c r="FY38" s="73">
        <v>7.3033404912929525</v>
      </c>
      <c r="FZ38" s="73">
        <v>7.5873121693121677</v>
      </c>
      <c r="GA38" s="73">
        <v>7.5873121693121677</v>
      </c>
      <c r="GB38" s="73">
        <v>7.5873121693121668</v>
      </c>
      <c r="GC38" s="73">
        <v>7.6808430335096993</v>
      </c>
      <c r="GD38" s="73">
        <v>7.6808430335096984</v>
      </c>
      <c r="GE38" s="73">
        <v>7.6808430335096984</v>
      </c>
      <c r="GF38" s="73">
        <v>7.6808430335096993</v>
      </c>
      <c r="GG38" s="73">
        <v>7.1388495099352891</v>
      </c>
      <c r="GH38" s="73">
        <v>7.0503042870966244</v>
      </c>
      <c r="GI38" s="73">
        <v>7.1831221213546215</v>
      </c>
      <c r="GJ38" s="73">
        <v>6.9864382716049374</v>
      </c>
      <c r="GK38" s="73">
        <v>7.1831221213546215</v>
      </c>
      <c r="GL38" s="73">
        <v>7.6241545345147435</v>
      </c>
      <c r="GM38" s="73">
        <v>7.6808430335096993</v>
      </c>
      <c r="GN38" s="73">
        <v>7.6808430335096993</v>
      </c>
      <c r="GO38" s="73">
        <v>7.6808430335096993</v>
      </c>
      <c r="GP38" s="73">
        <v>7.6808430335096993</v>
      </c>
      <c r="GQ38" s="73">
        <v>7.6808430335096993</v>
      </c>
      <c r="GR38" s="73">
        <v>7.6808430335096993</v>
      </c>
      <c r="GS38" s="73">
        <v>7.1388495099352891</v>
      </c>
      <c r="GT38" s="73">
        <v>7.0503042870966244</v>
      </c>
      <c r="GU38" s="73">
        <v>7.1831221213546215</v>
      </c>
      <c r="GV38" s="73">
        <v>6.9864382716049374</v>
      </c>
      <c r="GW38" s="73">
        <v>7.1831221213546215</v>
      </c>
      <c r="GX38" s="73">
        <v>7.6241545345147443</v>
      </c>
      <c r="GY38" s="73">
        <v>7.6808430335096984</v>
      </c>
      <c r="GZ38" s="73">
        <v>7.6808430335096993</v>
      </c>
      <c r="HA38" s="73">
        <v>7.6808430335096993</v>
      </c>
      <c r="HB38" s="73">
        <v>7.6808430335096993</v>
      </c>
      <c r="HC38" s="73">
        <v>7.6808430335096993</v>
      </c>
      <c r="HD38" s="73">
        <v>7.6808430335096993</v>
      </c>
      <c r="HE38" s="73">
        <v>7.1388495099352891</v>
      </c>
      <c r="HF38" s="73">
        <v>7.0503042870966244</v>
      </c>
      <c r="HG38" s="73">
        <v>7.1831221213546215</v>
      </c>
      <c r="HH38" s="73">
        <v>6.9864382716049374</v>
      </c>
      <c r="HI38" s="73">
        <v>7.1831221213546215</v>
      </c>
      <c r="HJ38" s="73">
        <v>7.6241545345147435</v>
      </c>
      <c r="HK38" s="73">
        <v>7.6808430335096993</v>
      </c>
      <c r="HL38" s="73">
        <v>7.6808430335096993</v>
      </c>
      <c r="HM38" s="73">
        <v>7.6808430335096993</v>
      </c>
      <c r="HN38" s="73">
        <v>7.6808430335096993</v>
      </c>
      <c r="HO38" s="73">
        <v>7.6808430335096993</v>
      </c>
      <c r="HP38" s="73">
        <v>7.6808430335096993</v>
      </c>
      <c r="HQ38" s="73">
        <v>7.1388495099352891</v>
      </c>
      <c r="HR38" s="73">
        <v>7.0503042870966244</v>
      </c>
      <c r="HS38" s="73">
        <v>7.1831221213546215</v>
      </c>
      <c r="HT38" s="73">
        <v>6.9864382716049374</v>
      </c>
      <c r="HU38" s="73">
        <v>7.1831221213546215</v>
      </c>
      <c r="HV38" s="73">
        <v>7.6241545345147426</v>
      </c>
      <c r="HW38" s="73">
        <v>7.6808430335096993</v>
      </c>
      <c r="HX38" s="73">
        <v>7.6808430335096993</v>
      </c>
    </row>
    <row r="39" spans="3:256" x14ac:dyDescent="0.25">
      <c r="C39" s="101" t="s">
        <v>112</v>
      </c>
      <c r="D39" s="75" t="s">
        <v>15</v>
      </c>
      <c r="E39" s="73">
        <v>16.117673518040913</v>
      </c>
      <c r="F39" s="73">
        <v>11.497126587616606</v>
      </c>
      <c r="G39" s="73">
        <v>6.18629382399223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4.1233310956961375</v>
      </c>
      <c r="P39" s="73">
        <v>11.283487754979355</v>
      </c>
      <c r="Q39" s="73">
        <v>17.029828315416758</v>
      </c>
      <c r="R39" s="73">
        <v>12.406872371301814</v>
      </c>
      <c r="S39" s="73">
        <v>7.1873026501775197</v>
      </c>
      <c r="T39" s="73">
        <v>0</v>
      </c>
      <c r="U39" s="73">
        <v>0</v>
      </c>
      <c r="V39" s="73">
        <v>0</v>
      </c>
      <c r="W39" s="73">
        <v>0</v>
      </c>
      <c r="X39" s="73">
        <v>0</v>
      </c>
      <c r="Y39" s="73">
        <v>0</v>
      </c>
      <c r="Z39" s="73">
        <v>7.9327436190372413E-2</v>
      </c>
      <c r="AA39" s="73">
        <v>5.1687512741591624</v>
      </c>
      <c r="AB39" s="73">
        <v>12.191939989222346</v>
      </c>
      <c r="AC39" s="73">
        <v>17.417482685195225</v>
      </c>
      <c r="AD39" s="73">
        <v>12.791509927389644</v>
      </c>
      <c r="AE39" s="73">
        <v>7.5667370224856008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5.664080132053245</v>
      </c>
      <c r="AN39" s="73">
        <v>12.157243484788156</v>
      </c>
      <c r="AO39" s="73">
        <v>18.095248470994104</v>
      </c>
      <c r="AP39" s="73">
        <v>13.525931453627802</v>
      </c>
      <c r="AQ39" s="73">
        <v>8.2958358399441892</v>
      </c>
      <c r="AR39" s="73">
        <v>0</v>
      </c>
      <c r="AS39" s="73">
        <v>0</v>
      </c>
      <c r="AT39" s="73">
        <v>0</v>
      </c>
      <c r="AU39" s="73">
        <v>0</v>
      </c>
      <c r="AV39" s="73">
        <v>0</v>
      </c>
      <c r="AW39" s="73">
        <v>0</v>
      </c>
      <c r="AX39" s="73">
        <v>5.5354168486651867E-2</v>
      </c>
      <c r="AY39" s="73">
        <v>6.348740371887982</v>
      </c>
      <c r="AZ39" s="73">
        <v>12.918744432406196</v>
      </c>
      <c r="BA39" s="73">
        <v>17.676083184088814</v>
      </c>
      <c r="BB39" s="73">
        <v>13.143468269321293</v>
      </c>
      <c r="BC39" s="73">
        <v>8.0092313026898374</v>
      </c>
      <c r="BD39" s="73">
        <v>0</v>
      </c>
      <c r="BE39" s="73">
        <v>0</v>
      </c>
      <c r="BF39" s="73">
        <v>0</v>
      </c>
      <c r="BG39" s="73">
        <v>0</v>
      </c>
      <c r="BH39" s="73">
        <v>0</v>
      </c>
      <c r="BI39" s="73">
        <v>0</v>
      </c>
      <c r="BJ39" s="73">
        <v>1.5221676470582035E-2</v>
      </c>
      <c r="BK39" s="73">
        <v>6.7358651887682086</v>
      </c>
      <c r="BL39" s="73">
        <v>14.65287300791849</v>
      </c>
      <c r="BM39" s="73">
        <v>16.763203884450462</v>
      </c>
      <c r="BN39" s="73">
        <v>11.531791033738084</v>
      </c>
      <c r="BO39" s="73">
        <v>5.6428417192771843</v>
      </c>
      <c r="BP39" s="73">
        <v>0</v>
      </c>
      <c r="BQ39" s="73">
        <v>0</v>
      </c>
      <c r="BR39" s="73">
        <v>0</v>
      </c>
      <c r="BS39" s="73">
        <v>0</v>
      </c>
      <c r="BT39" s="73">
        <v>0</v>
      </c>
      <c r="BU39" s="73">
        <v>0</v>
      </c>
      <c r="BV39" s="73">
        <v>0</v>
      </c>
      <c r="BW39" s="73">
        <v>4.7928293448533204</v>
      </c>
      <c r="BX39" s="73">
        <v>12.22139494082646</v>
      </c>
      <c r="BY39" s="73">
        <v>17.13828422563066</v>
      </c>
      <c r="BZ39" s="73">
        <v>11.975638716931014</v>
      </c>
      <c r="CA39" s="73">
        <v>6.5687059188863008</v>
      </c>
      <c r="CB39" s="73">
        <v>0</v>
      </c>
      <c r="CC39" s="73">
        <v>0</v>
      </c>
      <c r="CD39" s="73">
        <v>0</v>
      </c>
      <c r="CE39" s="73">
        <v>0</v>
      </c>
      <c r="CF39" s="73">
        <v>0</v>
      </c>
      <c r="CG39" s="73">
        <v>0</v>
      </c>
      <c r="CH39" s="73">
        <v>0</v>
      </c>
      <c r="CI39" s="73">
        <v>4.6256041636518566</v>
      </c>
      <c r="CJ39" s="73">
        <v>11.933674370764276</v>
      </c>
      <c r="CK39" s="73">
        <v>16.448883083703304</v>
      </c>
      <c r="CL39" s="73">
        <v>11.388309953792557</v>
      </c>
      <c r="CM39" s="73">
        <v>6.2733105886295206</v>
      </c>
      <c r="CN39" s="73">
        <v>0</v>
      </c>
      <c r="CO39" s="73">
        <v>0</v>
      </c>
      <c r="CP39" s="73">
        <v>0</v>
      </c>
      <c r="CQ39" s="73">
        <v>0</v>
      </c>
      <c r="CR39" s="73">
        <v>0</v>
      </c>
      <c r="CS39" s="73">
        <v>0</v>
      </c>
      <c r="CT39" s="73">
        <v>0</v>
      </c>
      <c r="CU39" s="73">
        <v>4.3310035098976138</v>
      </c>
      <c r="CV39" s="73">
        <v>12.106384926675979</v>
      </c>
      <c r="CW39" s="73">
        <v>16.111748835106443</v>
      </c>
      <c r="CX39" s="73">
        <v>11.204465438267142</v>
      </c>
      <c r="CY39" s="73">
        <v>7.7407578266086805</v>
      </c>
      <c r="CZ39" s="73">
        <v>0</v>
      </c>
      <c r="DA39" s="73">
        <v>0</v>
      </c>
      <c r="DB39" s="73">
        <v>0</v>
      </c>
      <c r="DC39" s="73">
        <v>0</v>
      </c>
      <c r="DD39" s="73">
        <v>0</v>
      </c>
      <c r="DE39" s="73">
        <v>0</v>
      </c>
      <c r="DF39" s="73">
        <v>0</v>
      </c>
      <c r="DG39" s="73">
        <v>5.9205316916602797</v>
      </c>
      <c r="DH39" s="73">
        <v>11.340556231685389</v>
      </c>
      <c r="DI39" s="73">
        <v>16.792558143089796</v>
      </c>
      <c r="DJ39" s="73">
        <v>13.269926531555072</v>
      </c>
      <c r="DK39" s="73">
        <v>6.5279883192543</v>
      </c>
      <c r="DL39" s="73">
        <v>0</v>
      </c>
      <c r="DM39" s="73">
        <v>0</v>
      </c>
      <c r="DN39" s="73">
        <v>0</v>
      </c>
      <c r="DO39" s="73">
        <v>0</v>
      </c>
      <c r="DP39" s="73">
        <v>0</v>
      </c>
      <c r="DQ39" s="73">
        <v>0</v>
      </c>
      <c r="DR39" s="73">
        <v>0</v>
      </c>
      <c r="DS39" s="73">
        <v>6.006982195919532</v>
      </c>
      <c r="DT39" s="73">
        <v>11.139371491396545</v>
      </c>
      <c r="DU39" s="73">
        <v>17.512275385085335</v>
      </c>
      <c r="DV39" s="73">
        <v>12.248291282448253</v>
      </c>
      <c r="DW39" s="73">
        <v>7.0684322390812788</v>
      </c>
      <c r="DX39" s="73">
        <v>0</v>
      </c>
      <c r="DY39" s="73">
        <v>0</v>
      </c>
      <c r="DZ39" s="73">
        <v>0</v>
      </c>
      <c r="EA39" s="73">
        <v>0</v>
      </c>
      <c r="EB39" s="73">
        <v>0</v>
      </c>
      <c r="EC39" s="73">
        <v>0</v>
      </c>
      <c r="ED39" s="73">
        <v>0</v>
      </c>
      <c r="EE39" s="73">
        <v>6.1768839212300968</v>
      </c>
      <c r="EF39" s="73">
        <v>13.360152054457435</v>
      </c>
      <c r="EG39" s="73">
        <v>18.325095212894041</v>
      </c>
      <c r="EH39" s="73">
        <v>12.259661443662171</v>
      </c>
      <c r="EI39" s="73">
        <v>7.375160848846348</v>
      </c>
      <c r="EJ39" s="73">
        <v>0</v>
      </c>
      <c r="EK39" s="73">
        <v>0</v>
      </c>
      <c r="EL39" s="73">
        <v>0</v>
      </c>
      <c r="EM39" s="73">
        <v>0</v>
      </c>
      <c r="EN39" s="73">
        <v>0</v>
      </c>
      <c r="EO39" s="73">
        <v>0</v>
      </c>
      <c r="EP39" s="73">
        <v>0</v>
      </c>
      <c r="EQ39" s="73">
        <v>6.1969266363122726</v>
      </c>
      <c r="ER39" s="73">
        <v>14.067010777179291</v>
      </c>
      <c r="ES39" s="73">
        <v>17.187034875132969</v>
      </c>
      <c r="ET39" s="73">
        <v>13.109753711219881</v>
      </c>
      <c r="EU39" s="73">
        <v>7.4825472156249351</v>
      </c>
      <c r="EV39" s="73">
        <v>0</v>
      </c>
      <c r="EW39" s="73">
        <v>0</v>
      </c>
      <c r="EX39" s="73">
        <v>0</v>
      </c>
      <c r="EY39" s="73">
        <v>0</v>
      </c>
      <c r="EZ39" s="73">
        <v>0</v>
      </c>
      <c r="FA39" s="73">
        <v>0</v>
      </c>
      <c r="FB39" s="73">
        <v>0</v>
      </c>
      <c r="FC39" s="73">
        <v>5.6906326042791449</v>
      </c>
      <c r="FD39" s="73">
        <v>13.9003786012643</v>
      </c>
      <c r="FE39" s="73">
        <v>17.243532068538762</v>
      </c>
      <c r="FF39" s="73">
        <v>13.480824148758861</v>
      </c>
      <c r="FG39" s="73">
        <v>7.349471113757283</v>
      </c>
      <c r="FH39" s="73">
        <v>0</v>
      </c>
      <c r="FI39" s="73">
        <v>0</v>
      </c>
      <c r="FJ39" s="73">
        <v>0</v>
      </c>
      <c r="FK39" s="73">
        <v>0</v>
      </c>
      <c r="FL39" s="73">
        <v>0</v>
      </c>
      <c r="FM39" s="73">
        <v>0</v>
      </c>
      <c r="FN39" s="73">
        <v>0</v>
      </c>
      <c r="FO39" s="73">
        <v>5.7978742674423334</v>
      </c>
      <c r="FP39" s="73">
        <v>13.700291091954421</v>
      </c>
      <c r="FQ39" s="73">
        <v>18.282526102814042</v>
      </c>
      <c r="FR39" s="73">
        <v>12.217435277534211</v>
      </c>
      <c r="FS39" s="73">
        <v>7.2773490720513943</v>
      </c>
      <c r="FT39" s="73">
        <v>0</v>
      </c>
      <c r="FU39" s="73">
        <v>0</v>
      </c>
      <c r="FV39" s="73">
        <v>0</v>
      </c>
      <c r="FW39" s="73">
        <v>0</v>
      </c>
      <c r="FX39" s="73">
        <v>0</v>
      </c>
      <c r="FY39" s="73">
        <v>0</v>
      </c>
      <c r="FZ39" s="73">
        <v>0</v>
      </c>
      <c r="GA39" s="73">
        <v>5.6217028571775511</v>
      </c>
      <c r="GB39" s="73">
        <v>12.911292277126048</v>
      </c>
      <c r="GC39" s="73">
        <v>18.221806336146166</v>
      </c>
      <c r="GD39" s="73">
        <v>12.989899005761856</v>
      </c>
      <c r="GE39" s="73">
        <v>7.2461882568937517</v>
      </c>
      <c r="GF39" s="73">
        <v>0</v>
      </c>
      <c r="GG39" s="73">
        <v>0</v>
      </c>
      <c r="GH39" s="73">
        <v>0</v>
      </c>
      <c r="GI39" s="73">
        <v>0</v>
      </c>
      <c r="GJ39" s="73">
        <v>0</v>
      </c>
      <c r="GK39" s="73">
        <v>0</v>
      </c>
      <c r="GL39" s="73">
        <v>0</v>
      </c>
      <c r="GM39" s="73">
        <v>5.3730523402632802</v>
      </c>
      <c r="GN39" s="73">
        <v>13.365332128245047</v>
      </c>
      <c r="GO39" s="73">
        <v>18.221806336146173</v>
      </c>
      <c r="GP39" s="73">
        <v>12.539685998421252</v>
      </c>
      <c r="GQ39" s="73">
        <v>7.2758147349096625</v>
      </c>
      <c r="GR39" s="73">
        <v>0</v>
      </c>
      <c r="GS39" s="73">
        <v>0</v>
      </c>
      <c r="GT39" s="73">
        <v>0</v>
      </c>
      <c r="GU39" s="73">
        <v>0</v>
      </c>
      <c r="GV39" s="73">
        <v>0</v>
      </c>
      <c r="GW39" s="73">
        <v>0</v>
      </c>
      <c r="GX39" s="73">
        <v>0</v>
      </c>
      <c r="GY39" s="73">
        <v>5.3730523402632775</v>
      </c>
      <c r="GZ39" s="73">
        <v>13.365332128245051</v>
      </c>
      <c r="HA39" s="73">
        <v>18.221806336146173</v>
      </c>
      <c r="HB39" s="73">
        <v>12.396090814350535</v>
      </c>
      <c r="HC39" s="73">
        <v>7.4194099189805529</v>
      </c>
      <c r="HD39" s="73">
        <v>0</v>
      </c>
      <c r="HE39" s="73">
        <v>0</v>
      </c>
      <c r="HF39" s="73">
        <v>0</v>
      </c>
      <c r="HG39" s="73">
        <v>0</v>
      </c>
      <c r="HH39" s="73">
        <v>0</v>
      </c>
      <c r="HI39" s="73">
        <v>0</v>
      </c>
      <c r="HJ39" s="73">
        <v>0</v>
      </c>
      <c r="HK39" s="73">
        <v>5.3730523402632713</v>
      </c>
      <c r="HL39" s="73">
        <v>12.095390832197708</v>
      </c>
      <c r="HM39" s="73">
        <v>18.042723963257394</v>
      </c>
      <c r="HN39" s="73">
        <v>13.133170530945989</v>
      </c>
      <c r="HO39" s="73">
        <v>7.4194099189803957</v>
      </c>
      <c r="HP39" s="73">
        <v>0</v>
      </c>
      <c r="HQ39" s="73">
        <v>0</v>
      </c>
      <c r="HR39" s="73">
        <v>0</v>
      </c>
      <c r="HS39" s="73">
        <v>0</v>
      </c>
      <c r="HT39" s="73">
        <v>0</v>
      </c>
      <c r="HU39" s="73">
        <v>0</v>
      </c>
      <c r="HV39" s="73">
        <v>0</v>
      </c>
      <c r="HW39" s="73">
        <v>5.248762494927254</v>
      </c>
      <c r="HX39" s="73">
        <v>12.976654216104473</v>
      </c>
    </row>
    <row r="40" spans="3:256" x14ac:dyDescent="0.25">
      <c r="C40" s="101" t="s">
        <v>112</v>
      </c>
      <c r="D40" s="75" t="s">
        <v>17</v>
      </c>
      <c r="E40" s="73">
        <v>56.357269868656047</v>
      </c>
      <c r="F40" s="73">
        <v>51.394338342631727</v>
      </c>
      <c r="G40" s="73">
        <v>45.640831938820369</v>
      </c>
      <c r="H40" s="73">
        <v>33.345380324021143</v>
      </c>
      <c r="I40" s="73">
        <v>27.604547985109395</v>
      </c>
      <c r="J40" s="73">
        <v>23.930317280809785</v>
      </c>
      <c r="K40" s="73">
        <v>23.882900552122337</v>
      </c>
      <c r="L40" s="73">
        <v>22.435332042697237</v>
      </c>
      <c r="M40" s="73">
        <v>25.861245870447043</v>
      </c>
      <c r="N40" s="73">
        <v>33.938375676796049</v>
      </c>
      <c r="O40" s="73">
        <v>43.791103889457617</v>
      </c>
      <c r="P40" s="73">
        <v>51.316025852394489</v>
      </c>
      <c r="Q40" s="73">
        <v>56.425917344903539</v>
      </c>
      <c r="R40" s="73">
        <v>51.459482476596691</v>
      </c>
      <c r="S40" s="73">
        <v>45.694422729661433</v>
      </c>
      <c r="T40" s="73">
        <v>33.390269267494865</v>
      </c>
      <c r="U40" s="73">
        <v>27.642011276882364</v>
      </c>
      <c r="V40" s="73">
        <v>23.970734186103101</v>
      </c>
      <c r="W40" s="73">
        <v>23.922542209917403</v>
      </c>
      <c r="X40" s="73">
        <v>22.473813519263658</v>
      </c>
      <c r="Y40" s="73">
        <v>25.902456976873282</v>
      </c>
      <c r="Z40" s="73">
        <v>33.991267929994535</v>
      </c>
      <c r="AA40" s="73">
        <v>43.84957516780004</v>
      </c>
      <c r="AB40" s="73">
        <v>51.381621047595885</v>
      </c>
      <c r="AC40" s="73">
        <v>56.497907721151023</v>
      </c>
      <c r="AD40" s="73">
        <v>51.527361710561678</v>
      </c>
      <c r="AE40" s="73">
        <v>45.75092589550249</v>
      </c>
      <c r="AF40" s="73">
        <v>33.437336160968563</v>
      </c>
      <c r="AG40" s="73">
        <v>27.681146018655326</v>
      </c>
      <c r="AH40" s="73">
        <v>24.012467991396413</v>
      </c>
      <c r="AI40" s="73">
        <v>23.96337414271246</v>
      </c>
      <c r="AJ40" s="73">
        <v>22.513637220830098</v>
      </c>
      <c r="AK40" s="73">
        <v>25.945035633299518</v>
      </c>
      <c r="AL40" s="73">
        <v>34.046160858193041</v>
      </c>
      <c r="AM40" s="73">
        <v>43.910578946142451</v>
      </c>
      <c r="AN40" s="73">
        <v>51.449976667797273</v>
      </c>
      <c r="AO40" s="73">
        <v>56.567644197398522</v>
      </c>
      <c r="AP40" s="73">
        <v>51.593396844526652</v>
      </c>
      <c r="AQ40" s="73">
        <v>45.805465436343596</v>
      </c>
      <c r="AR40" s="73">
        <v>33.482934604442285</v>
      </c>
      <c r="AS40" s="73">
        <v>27.719153810428292</v>
      </c>
      <c r="AT40" s="73">
        <v>24.053313896689726</v>
      </c>
      <c r="AU40" s="73">
        <v>24.003403550507532</v>
      </c>
      <c r="AV40" s="73">
        <v>22.552555947396527</v>
      </c>
      <c r="AW40" s="73">
        <v>25.986692239725762</v>
      </c>
      <c r="AX40" s="73">
        <v>34.09970486139153</v>
      </c>
      <c r="AY40" s="73">
        <v>43.969875224484888</v>
      </c>
      <c r="AZ40" s="73">
        <v>51.516471112998659</v>
      </c>
      <c r="BA40" s="73">
        <v>56.637380673646028</v>
      </c>
      <c r="BB40" s="73">
        <v>51.659431978491618</v>
      </c>
      <c r="BC40" s="73">
        <v>45.860004977184666</v>
      </c>
      <c r="BD40" s="73">
        <v>33.528533047915985</v>
      </c>
      <c r="BE40" s="73">
        <v>27.757161602201268</v>
      </c>
      <c r="BF40" s="73">
        <v>24.094159801983043</v>
      </c>
      <c r="BG40" s="73">
        <v>24.043432958302592</v>
      </c>
      <c r="BH40" s="73">
        <v>22.591474673962956</v>
      </c>
      <c r="BI40" s="73">
        <v>26.028348846151996</v>
      </c>
      <c r="BJ40" s="73">
        <v>34.153248864590019</v>
      </c>
      <c r="BK40" s="73">
        <v>44.029171502827303</v>
      </c>
      <c r="BL40" s="73">
        <v>51.582965558200073</v>
      </c>
      <c r="BM40" s="73">
        <v>56.725597149893517</v>
      </c>
      <c r="BN40" s="73">
        <v>51.740587112456595</v>
      </c>
      <c r="BO40" s="73">
        <v>45.93064451802573</v>
      </c>
      <c r="BP40" s="73">
        <v>33.586171491389699</v>
      </c>
      <c r="BQ40" s="73">
        <v>27.804409393974236</v>
      </c>
      <c r="BR40" s="73">
        <v>24.142285707276351</v>
      </c>
      <c r="BS40" s="73">
        <v>24.090042366097659</v>
      </c>
      <c r="BT40" s="73">
        <v>22.637813400529382</v>
      </c>
      <c r="BU40" s="73">
        <v>26.077565452578234</v>
      </c>
      <c r="BV40" s="73">
        <v>34.217852867788515</v>
      </c>
      <c r="BW40" s="73">
        <v>44.102467781169729</v>
      </c>
      <c r="BX40" s="73">
        <v>51.664720003401477</v>
      </c>
      <c r="BY40" s="73">
        <v>56.547134144954093</v>
      </c>
      <c r="BZ40" s="73">
        <v>51.579149221164045</v>
      </c>
      <c r="CA40" s="73">
        <v>45.796481927840134</v>
      </c>
      <c r="CB40" s="73">
        <v>33.486349196122035</v>
      </c>
      <c r="CC40" s="73">
        <v>27.728998625617631</v>
      </c>
      <c r="CD40" s="73">
        <v>24.087255617557378</v>
      </c>
      <c r="CE40" s="73">
        <v>24.038579382356762</v>
      </c>
      <c r="CF40" s="73">
        <v>22.585700998955627</v>
      </c>
      <c r="CG40" s="73">
        <v>26.016854998421891</v>
      </c>
      <c r="CH40" s="73">
        <v>34.125302791844234</v>
      </c>
      <c r="CI40" s="73">
        <v>43.968595595390809</v>
      </c>
      <c r="CJ40" s="73">
        <v>51.509457459906905</v>
      </c>
      <c r="CK40" s="73">
        <v>56.368671140014648</v>
      </c>
      <c r="CL40" s="73">
        <v>51.417711329871508</v>
      </c>
      <c r="CM40" s="73">
        <v>45.662319337654523</v>
      </c>
      <c r="CN40" s="73">
        <v>33.386526900854371</v>
      </c>
      <c r="CO40" s="73">
        <v>27.653587857261037</v>
      </c>
      <c r="CP40" s="73">
        <v>24.032225527838392</v>
      </c>
      <c r="CQ40" s="73">
        <v>23.987116398615861</v>
      </c>
      <c r="CR40" s="73">
        <v>22.533588597381861</v>
      </c>
      <c r="CS40" s="73">
        <v>25.956144544265545</v>
      </c>
      <c r="CT40" s="73">
        <v>34.032752715899946</v>
      </c>
      <c r="CU40" s="73">
        <v>43.834723409611883</v>
      </c>
      <c r="CV40" s="73">
        <v>51.354194916412347</v>
      </c>
      <c r="CW40" s="73">
        <v>56.190208135075224</v>
      </c>
      <c r="CX40" s="73">
        <v>51.256273438578944</v>
      </c>
      <c r="CY40" s="73">
        <v>45.528156747468927</v>
      </c>
      <c r="CZ40" s="73">
        <v>33.286704605586714</v>
      </c>
      <c r="DA40" s="73">
        <v>27.57817708890444</v>
      </c>
      <c r="DB40" s="73">
        <v>23.977195438119409</v>
      </c>
      <c r="DC40" s="73">
        <v>23.93565341487497</v>
      </c>
      <c r="DD40" s="73">
        <v>22.481476195808096</v>
      </c>
      <c r="DE40" s="73">
        <v>25.895434090109198</v>
      </c>
      <c r="DF40" s="73">
        <v>33.940202639955672</v>
      </c>
      <c r="DG40" s="73">
        <v>43.700851223832963</v>
      </c>
      <c r="DH40" s="73">
        <v>51.198932372917795</v>
      </c>
      <c r="DI40" s="73">
        <v>56.011745130135793</v>
      </c>
      <c r="DJ40" s="73">
        <v>51.094835547286394</v>
      </c>
      <c r="DK40" s="73">
        <v>45.393994157283338</v>
      </c>
      <c r="DL40" s="73">
        <v>33.186882310319042</v>
      </c>
      <c r="DM40" s="73">
        <v>27.502766320547828</v>
      </c>
      <c r="DN40" s="73">
        <v>23.922165348400426</v>
      </c>
      <c r="DO40" s="73">
        <v>23.884190431134076</v>
      </c>
      <c r="DP40" s="73">
        <v>22.429363794234327</v>
      </c>
      <c r="DQ40" s="73">
        <v>25.834723635952841</v>
      </c>
      <c r="DR40" s="73">
        <v>33.847652564011391</v>
      </c>
      <c r="DS40" s="73">
        <v>43.566979038054058</v>
      </c>
      <c r="DT40" s="73">
        <v>51.04366982942323</v>
      </c>
      <c r="DU40" s="73">
        <v>55.833282125196355</v>
      </c>
      <c r="DV40" s="73">
        <v>50.933397655993822</v>
      </c>
      <c r="DW40" s="73">
        <v>45.259831567097741</v>
      </c>
      <c r="DX40" s="73">
        <v>33.087060015051392</v>
      </c>
      <c r="DY40" s="73">
        <v>27.427355552191237</v>
      </c>
      <c r="DZ40" s="73">
        <v>23.86713525868144</v>
      </c>
      <c r="EA40" s="73">
        <v>23.832727447393175</v>
      </c>
      <c r="EB40" s="73">
        <v>22.377251392660568</v>
      </c>
      <c r="EC40" s="73">
        <v>25.774013181796501</v>
      </c>
      <c r="ED40" s="73">
        <v>33.755102488067102</v>
      </c>
      <c r="EE40" s="73">
        <v>43.433106852275131</v>
      </c>
      <c r="EF40" s="73">
        <v>50.888407285928658</v>
      </c>
      <c r="EG40" s="73">
        <v>55.654819120256931</v>
      </c>
      <c r="EH40" s="73">
        <v>50.771959764701279</v>
      </c>
      <c r="EI40" s="73">
        <v>45.125668976912138</v>
      </c>
      <c r="EJ40" s="73">
        <v>32.987237719783721</v>
      </c>
      <c r="EK40" s="73">
        <v>27.351944783834643</v>
      </c>
      <c r="EL40" s="73">
        <v>23.812105168962468</v>
      </c>
      <c r="EM40" s="73">
        <v>23.781264463652285</v>
      </c>
      <c r="EN40" s="73">
        <v>22.325138991086803</v>
      </c>
      <c r="EO40" s="73">
        <v>25.713302727640158</v>
      </c>
      <c r="EP40" s="73">
        <v>33.662552412122821</v>
      </c>
      <c r="EQ40" s="73">
        <v>43.299234666496204</v>
      </c>
      <c r="ER40" s="73">
        <v>50.733144742434106</v>
      </c>
      <c r="ES40" s="73">
        <v>55.476356115317486</v>
      </c>
      <c r="ET40" s="73">
        <v>50.610521873408707</v>
      </c>
      <c r="EU40" s="73">
        <v>44.991506386726542</v>
      </c>
      <c r="EV40" s="73">
        <v>32.887415424516064</v>
      </c>
      <c r="EW40" s="73">
        <v>27.276534015478038</v>
      </c>
      <c r="EX40" s="73">
        <v>23.757075079243478</v>
      </c>
      <c r="EY40" s="73">
        <v>23.729801479911384</v>
      </c>
      <c r="EZ40" s="73">
        <v>22.273026589513037</v>
      </c>
      <c r="FA40" s="73">
        <v>25.652592273483808</v>
      </c>
      <c r="FB40" s="73">
        <v>33.57000233617854</v>
      </c>
      <c r="FC40" s="73">
        <v>43.165362480717299</v>
      </c>
      <c r="FD40" s="73">
        <v>50.577882198939541</v>
      </c>
      <c r="FE40" s="73">
        <v>55.297893110378048</v>
      </c>
      <c r="FF40" s="73">
        <v>50.449083982116157</v>
      </c>
      <c r="FG40" s="73">
        <v>44.857343796540945</v>
      </c>
      <c r="FH40" s="73">
        <v>32.787593129248386</v>
      </c>
      <c r="FI40" s="73">
        <v>27.201123247121433</v>
      </c>
      <c r="FJ40" s="73">
        <v>23.702044989524499</v>
      </c>
      <c r="FK40" s="73">
        <v>23.678338496170497</v>
      </c>
      <c r="FL40" s="73">
        <v>22.220914187939279</v>
      </c>
      <c r="FM40" s="73">
        <v>25.591881819327465</v>
      </c>
      <c r="FN40" s="73">
        <v>33.477452260234251</v>
      </c>
      <c r="FO40" s="73">
        <v>43.031490294938386</v>
      </c>
      <c r="FP40" s="73">
        <v>50.42261965544499</v>
      </c>
      <c r="FQ40" s="73">
        <v>55.119430105438624</v>
      </c>
      <c r="FR40" s="73">
        <v>50.287646090823586</v>
      </c>
      <c r="FS40" s="73">
        <v>44.723181206355349</v>
      </c>
      <c r="FT40" s="73">
        <v>32.687770833980743</v>
      </c>
      <c r="FU40" s="73">
        <v>27.125712478764836</v>
      </c>
      <c r="FV40" s="73">
        <v>23.647014899805523</v>
      </c>
      <c r="FW40" s="73">
        <v>23.626875512429599</v>
      </c>
      <c r="FX40" s="73">
        <v>22.16880178636551</v>
      </c>
      <c r="FY40" s="73">
        <v>25.531171365171112</v>
      </c>
      <c r="FZ40" s="73">
        <v>33.384902184289977</v>
      </c>
      <c r="GA40" s="73">
        <v>42.89761810915946</v>
      </c>
      <c r="GB40" s="73">
        <v>50.267357111950439</v>
      </c>
      <c r="GC40" s="73">
        <v>54.940967100499194</v>
      </c>
      <c r="GD40" s="73">
        <v>50.12620819953105</v>
      </c>
      <c r="GE40" s="73">
        <v>44.589018616169746</v>
      </c>
      <c r="GF40" s="73">
        <v>32.587948538713071</v>
      </c>
      <c r="GG40" s="73">
        <v>27.050301710408242</v>
      </c>
      <c r="GH40" s="73">
        <v>23.591984810086529</v>
      </c>
      <c r="GI40" s="73">
        <v>23.575412528688702</v>
      </c>
      <c r="GJ40" s="73">
        <v>22.116689384791755</v>
      </c>
      <c r="GK40" s="73">
        <v>25.470460911014779</v>
      </c>
      <c r="GL40" s="73">
        <v>33.292352108345689</v>
      </c>
      <c r="GM40" s="73">
        <v>42.76374592338054</v>
      </c>
      <c r="GN40" s="73">
        <v>50.112094568455881</v>
      </c>
      <c r="GO40" s="73">
        <v>54.940967100499194</v>
      </c>
      <c r="GP40" s="73">
        <v>50.12620819953105</v>
      </c>
      <c r="GQ40" s="73">
        <v>44.589018616169746</v>
      </c>
      <c r="GR40" s="73">
        <v>32.587948538713071</v>
      </c>
      <c r="GS40" s="73">
        <v>27.050301710408242</v>
      </c>
      <c r="GT40" s="73">
        <v>23.591984810086529</v>
      </c>
      <c r="GU40" s="73">
        <v>23.575412528688702</v>
      </c>
      <c r="GV40" s="73">
        <v>22.116689384791755</v>
      </c>
      <c r="GW40" s="73">
        <v>25.470460911014779</v>
      </c>
      <c r="GX40" s="73">
        <v>33.292352108345689</v>
      </c>
      <c r="GY40" s="73">
        <v>42.76374592338054</v>
      </c>
      <c r="GZ40" s="73">
        <v>50.112094568455881</v>
      </c>
      <c r="HA40" s="73">
        <v>54.940967100499194</v>
      </c>
      <c r="HB40" s="73">
        <v>50.12620819953105</v>
      </c>
      <c r="HC40" s="73">
        <v>44.589018616169746</v>
      </c>
      <c r="HD40" s="73">
        <v>32.587948538713071</v>
      </c>
      <c r="HE40" s="73">
        <v>27.050301710408242</v>
      </c>
      <c r="HF40" s="73">
        <v>23.591984810086529</v>
      </c>
      <c r="HG40" s="73">
        <v>23.575412528688702</v>
      </c>
      <c r="HH40" s="73">
        <v>22.116689384791755</v>
      </c>
      <c r="HI40" s="73">
        <v>25.470460911014779</v>
      </c>
      <c r="HJ40" s="73">
        <v>33.292352108345689</v>
      </c>
      <c r="HK40" s="73">
        <v>42.76374592338054</v>
      </c>
      <c r="HL40" s="73">
        <v>50.112094568455881</v>
      </c>
      <c r="HM40" s="73">
        <v>54.940967100499194</v>
      </c>
      <c r="HN40" s="73">
        <v>50.12620819953105</v>
      </c>
      <c r="HO40" s="73">
        <v>44.589018616169746</v>
      </c>
      <c r="HP40" s="73">
        <v>32.587948538713071</v>
      </c>
      <c r="HQ40" s="73">
        <v>27.050301710408242</v>
      </c>
      <c r="HR40" s="73">
        <v>23.591984810086529</v>
      </c>
      <c r="HS40" s="73">
        <v>23.575412528688702</v>
      </c>
      <c r="HT40" s="73">
        <v>22.116689384791755</v>
      </c>
      <c r="HU40" s="73">
        <v>25.470460911014779</v>
      </c>
      <c r="HV40" s="73">
        <v>33.292352108345689</v>
      </c>
      <c r="HW40" s="73">
        <v>42.76374592338054</v>
      </c>
      <c r="HX40" s="73">
        <v>50.112094568455881</v>
      </c>
    </row>
    <row r="41" spans="3:256" x14ac:dyDescent="0.25">
      <c r="C41" s="101" t="s">
        <v>112</v>
      </c>
      <c r="D41" s="75" t="s">
        <v>16</v>
      </c>
      <c r="E41" s="73">
        <v>0</v>
      </c>
      <c r="F41" s="73">
        <v>0</v>
      </c>
      <c r="G41" s="73">
        <v>0</v>
      </c>
      <c r="H41" s="73">
        <v>-2.7282186656122014</v>
      </c>
      <c r="I41" s="73">
        <v>-8.0088152355452813</v>
      </c>
      <c r="J41" s="73">
        <v>-11.954030724810384</v>
      </c>
      <c r="K41" s="73">
        <v>-12.224146577689069</v>
      </c>
      <c r="L41" s="73">
        <v>-13.606989415514166</v>
      </c>
      <c r="M41" s="73">
        <v>-10.331996673764367</v>
      </c>
      <c r="N41" s="73">
        <v>-2.4837097982950413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-1.9122447815263495</v>
      </c>
      <c r="U41" s="73">
        <v>-7.6233750148550552</v>
      </c>
      <c r="V41" s="73">
        <v>-11.20494375761611</v>
      </c>
      <c r="W41" s="73">
        <v>-10.969600767093905</v>
      </c>
      <c r="X41" s="73">
        <v>-12.71676414867461</v>
      </c>
      <c r="Y41" s="73">
        <v>-9.4399579490468142</v>
      </c>
      <c r="Z41" s="73">
        <v>-1.5295812560297635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-1.7909433281422502</v>
      </c>
      <c r="AG41" s="73">
        <v>-6.3466877999156868</v>
      </c>
      <c r="AH41" s="73">
        <v>-9.8606602639630587</v>
      </c>
      <c r="AI41" s="73">
        <v>-9.9896912854740236</v>
      </c>
      <c r="AJ41" s="73">
        <v>-11.375046736834165</v>
      </c>
      <c r="AK41" s="73">
        <v>-8.0964017543283742</v>
      </c>
      <c r="AL41" s="73">
        <v>-0.63931911657593576</v>
      </c>
      <c r="AM41" s="73">
        <v>0</v>
      </c>
      <c r="AN41" s="73">
        <v>0</v>
      </c>
      <c r="AO41" s="73">
        <v>0</v>
      </c>
      <c r="AP41" s="73">
        <v>0</v>
      </c>
      <c r="AQ41" s="73">
        <v>0</v>
      </c>
      <c r="AR41" s="73">
        <v>-1.0081234926043088</v>
      </c>
      <c r="AS41" s="73">
        <v>-5.2605320904074739</v>
      </c>
      <c r="AT41" s="73">
        <v>-10.044691295622346</v>
      </c>
      <c r="AU41" s="73">
        <v>-10.255952206490486</v>
      </c>
      <c r="AV41" s="73">
        <v>-10.42592377295148</v>
      </c>
      <c r="AW41" s="73">
        <v>-8.2145772025764412</v>
      </c>
      <c r="AX41" s="73">
        <v>-0.22245339216346594</v>
      </c>
      <c r="AY41" s="73">
        <v>0</v>
      </c>
      <c r="AZ41" s="73">
        <v>0</v>
      </c>
      <c r="BA41" s="73">
        <v>0</v>
      </c>
      <c r="BB41" s="73">
        <v>0</v>
      </c>
      <c r="BC41" s="73">
        <v>0</v>
      </c>
      <c r="BD41" s="73">
        <v>-1.6578323833940527</v>
      </c>
      <c r="BE41" s="73">
        <v>-5.4200504604544335</v>
      </c>
      <c r="BF41" s="73">
        <v>-8.9968379993998511</v>
      </c>
      <c r="BG41" s="73">
        <v>-9.1284697710010008</v>
      </c>
      <c r="BH41" s="73">
        <v>-10.306491569776227</v>
      </c>
      <c r="BI41" s="73">
        <v>-7.5410402314351961</v>
      </c>
      <c r="BJ41" s="73">
        <v>-0.84065649773482409</v>
      </c>
      <c r="BK41" s="73">
        <v>0</v>
      </c>
      <c r="BL41" s="73">
        <v>0</v>
      </c>
      <c r="BM41" s="73">
        <v>0</v>
      </c>
      <c r="BN41" s="73">
        <v>0</v>
      </c>
      <c r="BO41" s="73">
        <v>0</v>
      </c>
      <c r="BP41" s="73">
        <v>-1.4818320151691036</v>
      </c>
      <c r="BQ41" s="73">
        <v>-6.086062002648843</v>
      </c>
      <c r="BR41" s="73">
        <v>-10.651892352773087</v>
      </c>
      <c r="BS41" s="73">
        <v>-11.079562264663824</v>
      </c>
      <c r="BT41" s="73">
        <v>-12.486298952045512</v>
      </c>
      <c r="BU41" s="73">
        <v>-8.9364006395526356</v>
      </c>
      <c r="BV41" s="73">
        <v>-0.79307132526134427</v>
      </c>
      <c r="BW41" s="73">
        <v>0</v>
      </c>
      <c r="BX41" s="73">
        <v>0</v>
      </c>
      <c r="BY41" s="73">
        <v>0</v>
      </c>
      <c r="BZ41" s="73">
        <v>0</v>
      </c>
      <c r="CA41" s="73">
        <v>0</v>
      </c>
      <c r="CB41" s="73">
        <v>-1.7981160482886511</v>
      </c>
      <c r="CC41" s="73">
        <v>-6.7849637593283347</v>
      </c>
      <c r="CD41" s="73">
        <v>-10.489231439665701</v>
      </c>
      <c r="CE41" s="73">
        <v>-10.833271593798251</v>
      </c>
      <c r="CF41" s="73">
        <v>-12.593671047689657</v>
      </c>
      <c r="CG41" s="73">
        <v>-9.4684501546190862</v>
      </c>
      <c r="CH41" s="73">
        <v>-1.0043628787425631</v>
      </c>
      <c r="CI41" s="73">
        <v>0</v>
      </c>
      <c r="CJ41" s="73">
        <v>0</v>
      </c>
      <c r="CK41" s="73">
        <v>0</v>
      </c>
      <c r="CL41" s="73">
        <v>0</v>
      </c>
      <c r="CM41" s="73">
        <v>0</v>
      </c>
      <c r="CN41" s="73">
        <v>-2.0234607426214919</v>
      </c>
      <c r="CO41" s="73">
        <v>-7.6975670618505205</v>
      </c>
      <c r="CP41" s="73">
        <v>-9.9769947327538731</v>
      </c>
      <c r="CQ41" s="73">
        <v>-10.185819313619678</v>
      </c>
      <c r="CR41" s="73">
        <v>-12.508100056442004</v>
      </c>
      <c r="CS41" s="73">
        <v>-9.3520592926855635</v>
      </c>
      <c r="CT41" s="73">
        <v>-1.1237935925227351</v>
      </c>
      <c r="CU41" s="73">
        <v>0</v>
      </c>
      <c r="CV41" s="73">
        <v>0</v>
      </c>
      <c r="CW41" s="73">
        <v>0</v>
      </c>
      <c r="CX41" s="73">
        <v>0</v>
      </c>
      <c r="CY41" s="73">
        <v>0</v>
      </c>
      <c r="CZ41" s="73">
        <v>-2.1961297399870405</v>
      </c>
      <c r="DA41" s="73">
        <v>-7.8454839294837457</v>
      </c>
      <c r="DB41" s="73">
        <v>-11.187887161623417</v>
      </c>
      <c r="DC41" s="73">
        <v>-11.114987838124826</v>
      </c>
      <c r="DD41" s="73">
        <v>-11.895759885291511</v>
      </c>
      <c r="DE41" s="73">
        <v>-8.1511535614609265</v>
      </c>
      <c r="DF41" s="73">
        <v>-0.97118813359226053</v>
      </c>
      <c r="DG41" s="73">
        <v>0</v>
      </c>
      <c r="DH41" s="73">
        <v>0</v>
      </c>
      <c r="DI41" s="73">
        <v>0</v>
      </c>
      <c r="DJ41" s="73">
        <v>0</v>
      </c>
      <c r="DK41" s="73">
        <v>0</v>
      </c>
      <c r="DL41" s="73">
        <v>-1.8149793594265071</v>
      </c>
      <c r="DM41" s="73">
        <v>-7.6939710692763246</v>
      </c>
      <c r="DN41" s="73">
        <v>-10.019683566180548</v>
      </c>
      <c r="DO41" s="73">
        <v>-11.739462900631727</v>
      </c>
      <c r="DP41" s="73">
        <v>-13.147508627954126</v>
      </c>
      <c r="DQ41" s="73">
        <v>-10.009439862267103</v>
      </c>
      <c r="DR41" s="73">
        <v>-1.3714443041621931</v>
      </c>
      <c r="DS41" s="73">
        <v>0</v>
      </c>
      <c r="DT41" s="73">
        <v>0</v>
      </c>
      <c r="DU41" s="73">
        <v>0</v>
      </c>
      <c r="DV41" s="73">
        <v>0</v>
      </c>
      <c r="DW41" s="73">
        <v>0</v>
      </c>
      <c r="DX41" s="73">
        <v>-2.3324421621728169</v>
      </c>
      <c r="DY41" s="73">
        <v>-8.6619153983157755</v>
      </c>
      <c r="DZ41" s="73">
        <v>-11.628417758874876</v>
      </c>
      <c r="EA41" s="73">
        <v>-12.234330742365739</v>
      </c>
      <c r="EB41" s="73">
        <v>-12.158215676560022</v>
      </c>
      <c r="EC41" s="73">
        <v>-10.513620963020996</v>
      </c>
      <c r="ED41" s="73">
        <v>-1.8165706454531814</v>
      </c>
      <c r="EE41" s="73">
        <v>0</v>
      </c>
      <c r="EF41" s="73">
        <v>0</v>
      </c>
      <c r="EG41" s="73">
        <v>0</v>
      </c>
      <c r="EH41" s="73">
        <v>0</v>
      </c>
      <c r="EI41" s="73">
        <v>0</v>
      </c>
      <c r="EJ41" s="73">
        <v>-2.4208052317184192</v>
      </c>
      <c r="EK41" s="73">
        <v>-8.148841395174383</v>
      </c>
      <c r="EL41" s="73">
        <v>-10.894645907794146</v>
      </c>
      <c r="EM41" s="73">
        <v>-12.123403805700994</v>
      </c>
      <c r="EN41" s="73">
        <v>-13.684084716923719</v>
      </c>
      <c r="EO41" s="73">
        <v>-10.563987949306101</v>
      </c>
      <c r="EP41" s="73">
        <v>-2.0077383053163658</v>
      </c>
      <c r="EQ41" s="73">
        <v>0</v>
      </c>
      <c r="ER41" s="73">
        <v>0</v>
      </c>
      <c r="ES41" s="73">
        <v>0</v>
      </c>
      <c r="ET41" s="73">
        <v>0</v>
      </c>
      <c r="EU41" s="73">
        <v>0</v>
      </c>
      <c r="EV41" s="73">
        <v>-2.5487387348971087</v>
      </c>
      <c r="EW41" s="73">
        <v>-7.9347406837351881</v>
      </c>
      <c r="EX41" s="73">
        <v>-11.83701132270494</v>
      </c>
      <c r="EY41" s="73">
        <v>-12.004550344168409</v>
      </c>
      <c r="EZ41" s="73">
        <v>-13.230136874027918</v>
      </c>
      <c r="FA41" s="73">
        <v>-10.6539253692243</v>
      </c>
      <c r="FB41" s="73">
        <v>-2.2402547775563058</v>
      </c>
      <c r="FC41" s="73">
        <v>0</v>
      </c>
      <c r="FD41" s="73">
        <v>0</v>
      </c>
      <c r="FE41" s="73">
        <v>0</v>
      </c>
      <c r="FF41" s="73">
        <v>0</v>
      </c>
      <c r="FG41" s="73">
        <v>0</v>
      </c>
      <c r="FH41" s="73">
        <v>-2.6982034539016038</v>
      </c>
      <c r="FI41" s="73">
        <v>-7.7689919314304889</v>
      </c>
      <c r="FJ41" s="73">
        <v>-11.832896329413677</v>
      </c>
      <c r="FK41" s="73">
        <v>-12.08375533942182</v>
      </c>
      <c r="FL41" s="73">
        <v>-13.203295968294835</v>
      </c>
      <c r="FM41" s="73">
        <v>-10.219759981660117</v>
      </c>
      <c r="FN41" s="73">
        <v>-2.4679928760331578</v>
      </c>
      <c r="FO41" s="73">
        <v>0</v>
      </c>
      <c r="FP41" s="73">
        <v>0</v>
      </c>
      <c r="FQ41" s="73">
        <v>0</v>
      </c>
      <c r="FR41" s="73">
        <v>0</v>
      </c>
      <c r="FS41" s="73">
        <v>0</v>
      </c>
      <c r="FT41" s="73">
        <v>-2.8584527286686869</v>
      </c>
      <c r="FU41" s="73">
        <v>-8.5090197697252332</v>
      </c>
      <c r="FV41" s="73">
        <v>-11.249164486990761</v>
      </c>
      <c r="FW41" s="73">
        <v>-11.138333351016799</v>
      </c>
      <c r="FX41" s="73">
        <v>-13.258230689479161</v>
      </c>
      <c r="FY41" s="73">
        <v>-10.659736826329299</v>
      </c>
      <c r="FZ41" s="73">
        <v>-2.8134849784744782</v>
      </c>
      <c r="GA41" s="73">
        <v>0</v>
      </c>
      <c r="GB41" s="73">
        <v>0</v>
      </c>
      <c r="GC41" s="73">
        <v>0</v>
      </c>
      <c r="GD41" s="73">
        <v>0</v>
      </c>
      <c r="GE41" s="73">
        <v>0</v>
      </c>
      <c r="GF41" s="73">
        <v>-3.0979506309275378</v>
      </c>
      <c r="GG41" s="73">
        <v>-8.1548492755247644</v>
      </c>
      <c r="GH41" s="73">
        <v>-10.422273118552667</v>
      </c>
      <c r="GI41" s="73">
        <v>-12.265571587563473</v>
      </c>
      <c r="GJ41" s="73">
        <v>-13.40994520628095</v>
      </c>
      <c r="GK41" s="73">
        <v>-10.360962129534631</v>
      </c>
      <c r="GL41" s="73">
        <v>-3.0317524214579752</v>
      </c>
      <c r="GM41" s="73">
        <v>0</v>
      </c>
      <c r="GN41" s="73">
        <v>0</v>
      </c>
      <c r="GO41" s="73">
        <v>0</v>
      </c>
      <c r="GP41" s="73">
        <v>0</v>
      </c>
      <c r="GQ41" s="73">
        <v>0</v>
      </c>
      <c r="GR41" s="73">
        <v>-3.8968412197427513</v>
      </c>
      <c r="GS41" s="73">
        <v>-7.3030394168920703</v>
      </c>
      <c r="GT41" s="73">
        <v>-10.422273118552672</v>
      </c>
      <c r="GU41" s="73">
        <v>-12.088024883597432</v>
      </c>
      <c r="GV41" s="73">
        <v>-13.40994520628095</v>
      </c>
      <c r="GW41" s="73">
        <v>-10.591428103318147</v>
      </c>
      <c r="GX41" s="73">
        <v>-3.0317524214579699</v>
      </c>
      <c r="GY41" s="73">
        <v>0</v>
      </c>
      <c r="GZ41" s="73">
        <v>0</v>
      </c>
      <c r="HA41" s="73">
        <v>0</v>
      </c>
      <c r="HB41" s="73">
        <v>0</v>
      </c>
      <c r="HC41" s="73">
        <v>0</v>
      </c>
      <c r="HD41" s="73">
        <v>-3.9993947757833981</v>
      </c>
      <c r="HE41" s="73">
        <v>-7.8726774088145284</v>
      </c>
      <c r="HF41" s="73">
        <v>-11.213218628493758</v>
      </c>
      <c r="HG41" s="73">
        <v>-10.62488782569325</v>
      </c>
      <c r="HH41" s="73">
        <v>-13.40994520628095</v>
      </c>
      <c r="HI41" s="73">
        <v>-10.59142810331816</v>
      </c>
      <c r="HJ41" s="73">
        <v>-3.0317524214579707</v>
      </c>
      <c r="HK41" s="73">
        <v>0</v>
      </c>
      <c r="HL41" s="73">
        <v>0</v>
      </c>
      <c r="HM41" s="73">
        <v>0</v>
      </c>
      <c r="HN41" s="73">
        <v>0</v>
      </c>
      <c r="HO41" s="73">
        <v>0</v>
      </c>
      <c r="HP41" s="73">
        <v>-3.999394775783399</v>
      </c>
      <c r="HQ41" s="73">
        <v>-9.6956332236503222</v>
      </c>
      <c r="HR41" s="73">
        <v>-11.191293055752112</v>
      </c>
      <c r="HS41" s="73">
        <v>-13.59626407411281</v>
      </c>
      <c r="HT41" s="73">
        <v>-14.816183968260075</v>
      </c>
      <c r="HU41" s="73">
        <v>-11.382099605973863</v>
      </c>
      <c r="HV41" s="73">
        <v>-3.0317524214579699</v>
      </c>
      <c r="HW41" s="73">
        <v>0</v>
      </c>
      <c r="HX41" s="73">
        <v>0</v>
      </c>
    </row>
    <row r="43" spans="3:256" s="86" customFormat="1" x14ac:dyDescent="0.25"/>
    <row r="44" spans="3:256" s="87" customFormat="1" x14ac:dyDescent="0.25"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X44" s="88"/>
      <c r="Y44" s="88"/>
      <c r="Z44" s="88"/>
      <c r="AA44" s="88"/>
      <c r="AB44" s="88"/>
      <c r="AC44" s="88"/>
      <c r="AD44" s="88"/>
      <c r="AE44" s="88"/>
      <c r="AF44" s="88"/>
      <c r="AG44" s="88"/>
      <c r="AH44" s="88"/>
      <c r="AI44" s="88"/>
      <c r="AJ44" s="88"/>
      <c r="AK44" s="88"/>
      <c r="AL44" s="88"/>
      <c r="AM44" s="88"/>
      <c r="AN44" s="88"/>
      <c r="AO44" s="88"/>
      <c r="AP44" s="88"/>
      <c r="AQ44" s="88"/>
      <c r="AR44" s="88"/>
      <c r="AS44" s="88"/>
      <c r="AT44" s="88"/>
      <c r="AU44" s="88"/>
      <c r="AV44" s="88"/>
      <c r="AW44" s="88"/>
      <c r="AX44" s="88"/>
      <c r="AY44" s="88"/>
      <c r="AZ44" s="88"/>
      <c r="BA44" s="88"/>
      <c r="BB44" s="88"/>
      <c r="BC44" s="88"/>
      <c r="BD44" s="88"/>
      <c r="BE44" s="88"/>
      <c r="BF44" s="88"/>
      <c r="BG44" s="88"/>
      <c r="BH44" s="88"/>
      <c r="BI44" s="88"/>
      <c r="BJ44" s="88"/>
      <c r="BK44" s="88"/>
      <c r="BL44" s="88"/>
      <c r="BM44" s="88"/>
      <c r="BN44" s="88"/>
      <c r="BO44" s="88"/>
      <c r="BP44" s="88"/>
      <c r="BQ44" s="88"/>
      <c r="BR44" s="88"/>
      <c r="BS44" s="88"/>
      <c r="BT44" s="88"/>
      <c r="BU44" s="88"/>
      <c r="BV44" s="88"/>
      <c r="BW44" s="88"/>
      <c r="BX44" s="88"/>
      <c r="BY44" s="88"/>
      <c r="BZ44" s="88"/>
      <c r="CA44" s="88"/>
      <c r="CB44" s="88"/>
      <c r="CC44" s="88"/>
      <c r="CD44" s="88"/>
      <c r="CE44" s="88"/>
      <c r="CF44" s="88"/>
      <c r="CG44" s="88"/>
      <c r="CH44" s="88"/>
      <c r="CI44" s="88"/>
      <c r="CJ44" s="88"/>
      <c r="CK44" s="88"/>
      <c r="CL44" s="88"/>
      <c r="CM44" s="88"/>
      <c r="CN44" s="88"/>
      <c r="CO44" s="88"/>
      <c r="CP44" s="88"/>
      <c r="CQ44" s="88"/>
      <c r="CR44" s="88"/>
      <c r="CS44" s="88"/>
      <c r="CT44" s="88"/>
      <c r="CU44" s="88"/>
      <c r="CV44" s="88"/>
      <c r="CW44" s="88"/>
      <c r="CX44" s="88"/>
      <c r="CY44" s="88"/>
      <c r="CZ44" s="88"/>
      <c r="DA44" s="88"/>
      <c r="DB44" s="88"/>
      <c r="DC44" s="88"/>
      <c r="DD44" s="88"/>
      <c r="DE44" s="88"/>
      <c r="DF44" s="88"/>
      <c r="DG44" s="88"/>
      <c r="DH44" s="88"/>
      <c r="DI44" s="88"/>
      <c r="DJ44" s="88"/>
      <c r="DK44" s="88"/>
      <c r="DL44" s="88"/>
      <c r="DM44" s="88"/>
      <c r="DN44" s="88"/>
      <c r="DO44" s="88"/>
      <c r="DP44" s="88"/>
      <c r="DQ44" s="88"/>
      <c r="DR44" s="88"/>
      <c r="DS44" s="88"/>
      <c r="DT44" s="88"/>
      <c r="DU44" s="88"/>
      <c r="DV44" s="88"/>
      <c r="DW44" s="88"/>
      <c r="DX44" s="88"/>
      <c r="DY44" s="88"/>
      <c r="DZ44" s="88"/>
      <c r="EA44" s="88"/>
      <c r="EB44" s="88"/>
      <c r="EC44" s="88"/>
      <c r="ED44" s="88"/>
      <c r="EE44" s="88"/>
      <c r="EF44" s="88"/>
      <c r="EG44" s="88"/>
      <c r="EH44" s="88"/>
      <c r="EI44" s="88"/>
      <c r="EJ44" s="88"/>
      <c r="EK44" s="88"/>
      <c r="EL44" s="88"/>
      <c r="EM44" s="88"/>
      <c r="EN44" s="88"/>
      <c r="EO44" s="88"/>
      <c r="EP44" s="88"/>
      <c r="EQ44" s="88"/>
      <c r="ER44" s="88"/>
      <c r="ES44" s="88"/>
      <c r="ET44" s="88"/>
      <c r="EU44" s="88"/>
      <c r="EV44" s="88"/>
      <c r="EW44" s="88"/>
      <c r="EX44" s="88"/>
      <c r="EY44" s="88"/>
      <c r="EZ44" s="88"/>
      <c r="FA44" s="88"/>
      <c r="FB44" s="88"/>
      <c r="FC44" s="88"/>
      <c r="FD44" s="88"/>
      <c r="FE44" s="88"/>
      <c r="FF44" s="88"/>
      <c r="FG44" s="88"/>
      <c r="FH44" s="88"/>
      <c r="FI44" s="88"/>
      <c r="FJ44" s="88"/>
      <c r="FK44" s="88"/>
      <c r="FL44" s="88"/>
      <c r="FM44" s="88"/>
      <c r="FN44" s="88"/>
      <c r="FO44" s="88"/>
      <c r="FP44" s="88"/>
      <c r="FQ44" s="88"/>
      <c r="FR44" s="88"/>
      <c r="FS44" s="88"/>
      <c r="FT44" s="88"/>
      <c r="FU44" s="88"/>
      <c r="FV44" s="88"/>
      <c r="FW44" s="88"/>
      <c r="FX44" s="88"/>
      <c r="FY44" s="88"/>
      <c r="FZ44" s="88"/>
      <c r="GA44" s="88"/>
      <c r="GB44" s="88"/>
      <c r="GC44" s="88"/>
      <c r="GD44" s="88"/>
      <c r="GE44" s="88"/>
      <c r="GF44" s="88"/>
      <c r="GG44" s="88"/>
      <c r="GH44" s="88"/>
      <c r="GI44" s="88"/>
      <c r="GJ44" s="88"/>
      <c r="GK44" s="88"/>
      <c r="GL44" s="88"/>
      <c r="GM44" s="88"/>
      <c r="GN44" s="88"/>
      <c r="GO44" s="88"/>
      <c r="GP44" s="88"/>
      <c r="GQ44" s="88"/>
      <c r="GR44" s="88"/>
      <c r="GS44" s="88"/>
      <c r="GT44" s="88"/>
      <c r="GU44" s="88"/>
      <c r="GV44" s="88"/>
      <c r="GW44" s="88"/>
      <c r="GX44" s="88"/>
      <c r="GY44" s="88"/>
      <c r="GZ44" s="88"/>
      <c r="HA44" s="88"/>
      <c r="HB44" s="88"/>
      <c r="HC44" s="88"/>
      <c r="HD44" s="88"/>
      <c r="HE44" s="88"/>
      <c r="HF44" s="88"/>
      <c r="HG44" s="88"/>
      <c r="HH44" s="88"/>
      <c r="HI44" s="88"/>
      <c r="HJ44" s="88"/>
      <c r="HK44" s="88"/>
      <c r="HL44" s="88"/>
      <c r="HM44" s="88"/>
      <c r="HN44" s="88"/>
      <c r="HO44" s="88"/>
      <c r="HP44" s="88"/>
      <c r="HQ44" s="88"/>
      <c r="HR44" s="88"/>
      <c r="HS44" s="88"/>
      <c r="HT44" s="88"/>
      <c r="HU44" s="88"/>
      <c r="HV44" s="88"/>
      <c r="HW44" s="88"/>
      <c r="HX44" s="88"/>
      <c r="HY44" s="88"/>
      <c r="HZ44" s="88"/>
      <c r="IA44" s="88"/>
      <c r="IB44" s="88"/>
      <c r="IC44" s="88"/>
      <c r="ID44" s="88"/>
      <c r="IE44" s="88"/>
      <c r="IF44" s="88"/>
      <c r="IG44" s="88"/>
      <c r="IH44" s="88"/>
      <c r="II44" s="88"/>
      <c r="IJ44" s="88"/>
      <c r="IK44" s="88"/>
      <c r="IL44" s="88"/>
      <c r="IM44" s="88"/>
      <c r="IN44" s="88"/>
      <c r="IO44" s="88"/>
      <c r="IP44" s="88"/>
      <c r="IQ44" s="88"/>
      <c r="IR44" s="88"/>
      <c r="IS44" s="88"/>
      <c r="IT44" s="88"/>
      <c r="IU44" s="88"/>
      <c r="IV44" s="88"/>
    </row>
    <row r="45" spans="3:256" s="87" customFormat="1" x14ac:dyDescent="0.25">
      <c r="E45" s="88"/>
      <c r="F45" s="88"/>
      <c r="G45" s="88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  <c r="X45" s="88"/>
      <c r="Y45" s="88"/>
      <c r="Z45" s="88"/>
      <c r="AA45" s="88"/>
      <c r="AB45" s="88"/>
      <c r="AC45" s="88"/>
      <c r="AD45" s="88"/>
      <c r="AE45" s="88"/>
      <c r="AF45" s="88"/>
      <c r="AG45" s="88"/>
      <c r="AH45" s="88"/>
      <c r="AI45" s="88"/>
      <c r="AJ45" s="88"/>
      <c r="AK45" s="88"/>
      <c r="AL45" s="88"/>
      <c r="AM45" s="88"/>
      <c r="AN45" s="88"/>
      <c r="AO45" s="88"/>
      <c r="AP45" s="88"/>
      <c r="AQ45" s="88"/>
      <c r="AR45" s="88"/>
      <c r="AS45" s="88"/>
      <c r="AT45" s="88"/>
      <c r="AU45" s="88"/>
      <c r="AV45" s="88"/>
      <c r="AW45" s="88"/>
      <c r="AX45" s="88"/>
      <c r="AY45" s="88"/>
      <c r="AZ45" s="88"/>
      <c r="BA45" s="88"/>
      <c r="BB45" s="88"/>
      <c r="BC45" s="88"/>
      <c r="BD45" s="88"/>
      <c r="BE45" s="88"/>
      <c r="BF45" s="88"/>
      <c r="BG45" s="88"/>
      <c r="BH45" s="88"/>
      <c r="BI45" s="88"/>
      <c r="BJ45" s="88"/>
      <c r="BK45" s="88"/>
      <c r="BL45" s="88"/>
      <c r="BM45" s="88"/>
      <c r="BN45" s="88"/>
      <c r="BO45" s="88"/>
      <c r="BP45" s="88"/>
      <c r="BQ45" s="88"/>
      <c r="BR45" s="88"/>
      <c r="BS45" s="88"/>
      <c r="BT45" s="88"/>
      <c r="BU45" s="88"/>
      <c r="BV45" s="88"/>
      <c r="BW45" s="88"/>
      <c r="BX45" s="88"/>
      <c r="BY45" s="88"/>
      <c r="BZ45" s="88"/>
      <c r="CA45" s="88"/>
      <c r="CB45" s="88"/>
      <c r="CC45" s="88"/>
      <c r="CD45" s="88"/>
      <c r="CE45" s="88"/>
      <c r="CF45" s="88"/>
      <c r="CG45" s="88"/>
      <c r="CH45" s="88"/>
      <c r="CI45" s="88"/>
      <c r="CJ45" s="88"/>
      <c r="CK45" s="88"/>
      <c r="CL45" s="88"/>
      <c r="CM45" s="88"/>
      <c r="CN45" s="88"/>
      <c r="CO45" s="88"/>
      <c r="CP45" s="88"/>
      <c r="CQ45" s="88"/>
      <c r="CR45" s="88"/>
      <c r="CS45" s="88"/>
      <c r="CT45" s="88"/>
      <c r="CU45" s="88"/>
      <c r="CV45" s="88"/>
      <c r="CW45" s="88"/>
      <c r="CX45" s="88"/>
      <c r="CY45" s="88"/>
      <c r="CZ45" s="88"/>
      <c r="DA45" s="88"/>
      <c r="DB45" s="88"/>
      <c r="DC45" s="88"/>
      <c r="DD45" s="88"/>
      <c r="DE45" s="88"/>
      <c r="DF45" s="88"/>
      <c r="DG45" s="88"/>
      <c r="DH45" s="88"/>
      <c r="DI45" s="88"/>
      <c r="DJ45" s="88"/>
      <c r="DK45" s="88"/>
      <c r="DL45" s="88"/>
      <c r="DM45" s="88"/>
      <c r="DN45" s="88"/>
      <c r="DO45" s="88"/>
      <c r="DP45" s="88"/>
      <c r="DQ45" s="88"/>
      <c r="DR45" s="88"/>
      <c r="DS45" s="88"/>
      <c r="DT45" s="88"/>
      <c r="DU45" s="88"/>
      <c r="DV45" s="88"/>
      <c r="DW45" s="88"/>
      <c r="DX45" s="88"/>
      <c r="DY45" s="88"/>
      <c r="DZ45" s="88"/>
      <c r="EA45" s="88"/>
      <c r="EB45" s="88"/>
      <c r="EC45" s="88"/>
      <c r="ED45" s="88"/>
      <c r="EE45" s="88"/>
      <c r="EF45" s="88"/>
      <c r="EG45" s="88"/>
      <c r="EH45" s="88"/>
      <c r="EI45" s="88"/>
      <c r="EJ45" s="88"/>
      <c r="EK45" s="88"/>
      <c r="EL45" s="88"/>
      <c r="EM45" s="88"/>
      <c r="EN45" s="88"/>
      <c r="EO45" s="88"/>
      <c r="EP45" s="88"/>
      <c r="EQ45" s="88"/>
      <c r="ER45" s="88"/>
      <c r="ES45" s="88"/>
      <c r="ET45" s="88"/>
      <c r="EU45" s="88"/>
      <c r="EV45" s="88"/>
      <c r="EW45" s="88"/>
      <c r="EX45" s="88"/>
      <c r="EY45" s="88"/>
      <c r="EZ45" s="88"/>
      <c r="FA45" s="88"/>
      <c r="FB45" s="88"/>
      <c r="FC45" s="88"/>
      <c r="FD45" s="88"/>
      <c r="FE45" s="88"/>
      <c r="FF45" s="88"/>
      <c r="FG45" s="88"/>
      <c r="FH45" s="88"/>
      <c r="FI45" s="88"/>
      <c r="FJ45" s="88"/>
      <c r="FK45" s="88"/>
      <c r="FL45" s="88"/>
      <c r="FM45" s="88"/>
      <c r="FN45" s="88"/>
      <c r="FO45" s="88"/>
      <c r="FP45" s="88"/>
      <c r="FQ45" s="88"/>
      <c r="FR45" s="88"/>
      <c r="FS45" s="88"/>
      <c r="FT45" s="88"/>
      <c r="FU45" s="88"/>
      <c r="FV45" s="88"/>
      <c r="FW45" s="88"/>
      <c r="FX45" s="88"/>
      <c r="FY45" s="88"/>
      <c r="FZ45" s="88"/>
      <c r="GA45" s="88"/>
      <c r="GB45" s="88"/>
      <c r="GC45" s="88"/>
      <c r="GD45" s="88"/>
      <c r="GE45" s="88"/>
      <c r="GF45" s="88"/>
      <c r="GG45" s="88"/>
      <c r="GH45" s="88"/>
      <c r="GI45" s="88"/>
      <c r="GJ45" s="88"/>
      <c r="GK45" s="88"/>
      <c r="GL45" s="88"/>
      <c r="GM45" s="88"/>
      <c r="GN45" s="88"/>
      <c r="GO45" s="88"/>
      <c r="GP45" s="88"/>
      <c r="GQ45" s="88"/>
      <c r="GR45" s="88"/>
      <c r="GS45" s="88"/>
      <c r="GT45" s="88"/>
      <c r="GU45" s="88"/>
      <c r="GV45" s="88"/>
      <c r="GW45" s="88"/>
      <c r="GX45" s="88"/>
      <c r="GY45" s="88"/>
      <c r="GZ45" s="88"/>
      <c r="HA45" s="88"/>
      <c r="HB45" s="88"/>
      <c r="HC45" s="88"/>
      <c r="HD45" s="88"/>
      <c r="HE45" s="88"/>
      <c r="HF45" s="88"/>
      <c r="HG45" s="88"/>
      <c r="HH45" s="88"/>
      <c r="HI45" s="88"/>
      <c r="HJ45" s="88"/>
      <c r="HK45" s="88"/>
      <c r="HL45" s="88"/>
      <c r="HM45" s="88"/>
      <c r="HN45" s="88"/>
      <c r="HO45" s="88"/>
      <c r="HP45" s="88"/>
      <c r="HQ45" s="88"/>
      <c r="HR45" s="88"/>
      <c r="HS45" s="88"/>
      <c r="HT45" s="88"/>
      <c r="HU45" s="88"/>
      <c r="HV45" s="88"/>
      <c r="HW45" s="88"/>
      <c r="HX45" s="88"/>
      <c r="HY45" s="88"/>
      <c r="HZ45" s="88"/>
      <c r="IA45" s="88"/>
      <c r="IB45" s="88"/>
      <c r="IC45" s="88"/>
      <c r="ID45" s="88"/>
      <c r="IE45" s="88"/>
      <c r="IF45" s="88"/>
      <c r="IG45" s="88"/>
      <c r="IH45" s="88"/>
      <c r="II45" s="88"/>
      <c r="IJ45" s="88"/>
      <c r="IK45" s="88"/>
      <c r="IL45" s="88"/>
      <c r="IM45" s="88"/>
      <c r="IN45" s="88"/>
      <c r="IO45" s="88"/>
      <c r="IP45" s="88"/>
      <c r="IQ45" s="88"/>
      <c r="IR45" s="88"/>
      <c r="IS45" s="88"/>
      <c r="IT45" s="88"/>
      <c r="IU45" s="88"/>
      <c r="IV45" s="88"/>
    </row>
    <row r="46" spans="3:256" s="87" customFormat="1" x14ac:dyDescent="0.25">
      <c r="C46" s="88"/>
      <c r="D46" s="88"/>
    </row>
    <row r="47" spans="3:256" s="87" customFormat="1" x14ac:dyDescent="0.25">
      <c r="C47" s="88"/>
      <c r="D47" s="88"/>
    </row>
    <row r="48" spans="3:256" s="87" customFormat="1" x14ac:dyDescent="0.25">
      <c r="C48" s="88"/>
      <c r="D48" s="88"/>
    </row>
    <row r="49" spans="3:256" s="87" customFormat="1" x14ac:dyDescent="0.25">
      <c r="C49" s="88"/>
      <c r="D49" s="88"/>
    </row>
    <row r="50" spans="3:256" s="87" customFormat="1" x14ac:dyDescent="0.25">
      <c r="C50" s="88"/>
      <c r="D50" s="88"/>
    </row>
    <row r="51" spans="3:256" s="87" customFormat="1" x14ac:dyDescent="0.25">
      <c r="C51" s="88"/>
      <c r="D51" s="88"/>
    </row>
    <row r="52" spans="3:256" s="87" customFormat="1" x14ac:dyDescent="0.25">
      <c r="C52" s="88"/>
      <c r="D52" s="88"/>
    </row>
    <row r="53" spans="3:256" s="87" customFormat="1" x14ac:dyDescent="0.25"/>
    <row r="54" spans="3:256" s="87" customFormat="1" x14ac:dyDescent="0.25">
      <c r="E54" s="88"/>
      <c r="F54" s="88"/>
      <c r="G54" s="88"/>
      <c r="H54" s="88"/>
      <c r="I54" s="88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88"/>
      <c r="W54" s="88"/>
      <c r="X54" s="88"/>
      <c r="Y54" s="88"/>
      <c r="Z54" s="88"/>
      <c r="AA54" s="88"/>
      <c r="AB54" s="88"/>
      <c r="AC54" s="88"/>
      <c r="AD54" s="88"/>
      <c r="AE54" s="88"/>
      <c r="AF54" s="88"/>
      <c r="AG54" s="88"/>
      <c r="AH54" s="88"/>
      <c r="AI54" s="88"/>
      <c r="AJ54" s="88"/>
      <c r="AK54" s="88"/>
      <c r="AL54" s="88"/>
      <c r="AM54" s="88"/>
      <c r="AN54" s="88"/>
      <c r="AO54" s="88"/>
      <c r="AP54" s="88"/>
      <c r="AQ54" s="88"/>
      <c r="AR54" s="88"/>
      <c r="AS54" s="88"/>
      <c r="AT54" s="88"/>
      <c r="AU54" s="88"/>
      <c r="AV54" s="88"/>
      <c r="AW54" s="88"/>
      <c r="AX54" s="88"/>
      <c r="AY54" s="88"/>
      <c r="AZ54" s="88"/>
      <c r="BA54" s="88"/>
      <c r="BB54" s="88"/>
      <c r="BC54" s="88"/>
      <c r="BD54" s="88"/>
      <c r="BE54" s="88"/>
      <c r="BF54" s="88"/>
      <c r="BG54" s="88"/>
      <c r="BH54" s="88"/>
      <c r="BI54" s="88"/>
      <c r="BJ54" s="88"/>
      <c r="BK54" s="88"/>
      <c r="BL54" s="88"/>
      <c r="BM54" s="88"/>
      <c r="BN54" s="88"/>
      <c r="BO54" s="88"/>
      <c r="BP54" s="88"/>
      <c r="BQ54" s="88"/>
      <c r="BR54" s="88"/>
      <c r="BS54" s="88"/>
      <c r="BT54" s="88"/>
      <c r="BU54" s="88"/>
      <c r="BV54" s="88"/>
      <c r="BW54" s="88"/>
      <c r="BX54" s="88"/>
      <c r="BY54" s="88"/>
      <c r="BZ54" s="88"/>
      <c r="CA54" s="88"/>
      <c r="CB54" s="88"/>
      <c r="CC54" s="88"/>
      <c r="CD54" s="88"/>
      <c r="CE54" s="88"/>
      <c r="CF54" s="88"/>
      <c r="CG54" s="88"/>
      <c r="CH54" s="88"/>
      <c r="CI54" s="88"/>
      <c r="CJ54" s="88"/>
      <c r="CK54" s="88"/>
      <c r="CL54" s="88"/>
      <c r="CM54" s="88"/>
      <c r="CN54" s="88"/>
      <c r="CO54" s="88"/>
      <c r="CP54" s="88"/>
      <c r="CQ54" s="88"/>
      <c r="CR54" s="88"/>
      <c r="CS54" s="88"/>
      <c r="CT54" s="88"/>
      <c r="CU54" s="88"/>
      <c r="CV54" s="88"/>
      <c r="CW54" s="88"/>
      <c r="CX54" s="88"/>
      <c r="CY54" s="88"/>
      <c r="CZ54" s="88"/>
      <c r="DA54" s="88"/>
      <c r="DB54" s="88"/>
      <c r="DC54" s="88"/>
      <c r="DD54" s="88"/>
      <c r="DE54" s="88"/>
      <c r="DF54" s="88"/>
      <c r="DG54" s="88"/>
      <c r="DH54" s="88"/>
      <c r="DI54" s="88"/>
      <c r="DJ54" s="88"/>
      <c r="DK54" s="88"/>
      <c r="DL54" s="88"/>
      <c r="DM54" s="88"/>
      <c r="DN54" s="88"/>
      <c r="DO54" s="88"/>
      <c r="DP54" s="88"/>
      <c r="DQ54" s="88"/>
      <c r="DR54" s="88"/>
      <c r="DS54" s="88"/>
      <c r="DT54" s="88"/>
      <c r="DU54" s="88"/>
      <c r="DV54" s="88"/>
      <c r="DW54" s="88"/>
      <c r="DX54" s="88"/>
      <c r="DY54" s="88"/>
      <c r="DZ54" s="88"/>
      <c r="EA54" s="88"/>
      <c r="EB54" s="88"/>
      <c r="EC54" s="88"/>
      <c r="ED54" s="88"/>
      <c r="EE54" s="88"/>
      <c r="EF54" s="88"/>
      <c r="EG54" s="88"/>
      <c r="EH54" s="88"/>
      <c r="EI54" s="88"/>
      <c r="EJ54" s="88"/>
      <c r="EK54" s="88"/>
      <c r="EL54" s="88"/>
      <c r="EM54" s="88"/>
      <c r="EN54" s="88"/>
      <c r="EO54" s="88"/>
      <c r="EP54" s="88"/>
      <c r="EQ54" s="88"/>
      <c r="ER54" s="88"/>
      <c r="ES54" s="88"/>
      <c r="ET54" s="88"/>
      <c r="EU54" s="88"/>
      <c r="EV54" s="88"/>
      <c r="EW54" s="88"/>
      <c r="EX54" s="88"/>
      <c r="EY54" s="88"/>
      <c r="EZ54" s="88"/>
      <c r="FA54" s="88"/>
      <c r="FB54" s="88"/>
      <c r="FC54" s="88"/>
      <c r="FD54" s="88"/>
      <c r="FE54" s="88"/>
      <c r="FF54" s="88"/>
      <c r="FG54" s="88"/>
      <c r="FH54" s="88"/>
      <c r="FI54" s="88"/>
      <c r="FJ54" s="88"/>
      <c r="FK54" s="88"/>
      <c r="FL54" s="88"/>
      <c r="FM54" s="88"/>
      <c r="FN54" s="88"/>
      <c r="FO54" s="88"/>
      <c r="FP54" s="88"/>
      <c r="FQ54" s="88"/>
      <c r="FR54" s="88"/>
      <c r="FS54" s="88"/>
      <c r="FT54" s="88"/>
      <c r="FU54" s="88"/>
      <c r="FV54" s="88"/>
      <c r="FW54" s="88"/>
      <c r="FX54" s="88"/>
      <c r="FY54" s="88"/>
      <c r="FZ54" s="88"/>
      <c r="GA54" s="88"/>
      <c r="GB54" s="88"/>
      <c r="GC54" s="88"/>
      <c r="GD54" s="88"/>
      <c r="GE54" s="88"/>
      <c r="GF54" s="88"/>
      <c r="GG54" s="88"/>
      <c r="GH54" s="88"/>
      <c r="GI54" s="88"/>
      <c r="GJ54" s="88"/>
      <c r="GK54" s="88"/>
      <c r="GL54" s="88"/>
      <c r="GM54" s="88"/>
      <c r="GN54" s="88"/>
      <c r="GO54" s="88"/>
      <c r="GP54" s="88"/>
      <c r="GQ54" s="88"/>
      <c r="GR54" s="88"/>
      <c r="GS54" s="88"/>
      <c r="GT54" s="88"/>
      <c r="GU54" s="88"/>
      <c r="GV54" s="88"/>
      <c r="GW54" s="88"/>
      <c r="GX54" s="88"/>
      <c r="GY54" s="88"/>
      <c r="GZ54" s="88"/>
      <c r="HA54" s="88"/>
      <c r="HB54" s="88"/>
      <c r="HC54" s="88"/>
      <c r="HD54" s="88"/>
      <c r="HE54" s="88"/>
      <c r="HF54" s="88"/>
      <c r="HG54" s="88"/>
      <c r="HH54" s="88"/>
      <c r="HI54" s="88"/>
      <c r="HJ54" s="88"/>
      <c r="HK54" s="88"/>
      <c r="HL54" s="88"/>
      <c r="HM54" s="88"/>
      <c r="HN54" s="88"/>
      <c r="HO54" s="88"/>
      <c r="HP54" s="88"/>
      <c r="HQ54" s="88"/>
      <c r="HR54" s="88"/>
      <c r="HS54" s="88"/>
      <c r="HT54" s="88"/>
      <c r="HU54" s="88"/>
      <c r="HV54" s="88"/>
      <c r="HW54" s="88"/>
      <c r="HX54" s="88"/>
      <c r="HY54" s="88"/>
      <c r="HZ54" s="88"/>
      <c r="IA54" s="88"/>
      <c r="IB54" s="88"/>
      <c r="IC54" s="88"/>
      <c r="ID54" s="88"/>
      <c r="IE54" s="88"/>
      <c r="IF54" s="88"/>
      <c r="IG54" s="88"/>
      <c r="IH54" s="88"/>
      <c r="II54" s="88"/>
      <c r="IJ54" s="88"/>
      <c r="IK54" s="88"/>
      <c r="IL54" s="88"/>
      <c r="IM54" s="88"/>
      <c r="IN54" s="88"/>
      <c r="IO54" s="88"/>
      <c r="IP54" s="88"/>
      <c r="IQ54" s="88"/>
      <c r="IR54" s="88"/>
      <c r="IS54" s="88"/>
      <c r="IT54" s="88"/>
      <c r="IU54" s="88"/>
      <c r="IV54" s="88"/>
    </row>
    <row r="55" spans="3:256" s="87" customFormat="1" x14ac:dyDescent="0.25"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  <c r="X55" s="88"/>
      <c r="Y55" s="88"/>
      <c r="Z55" s="88"/>
      <c r="AA55" s="88"/>
      <c r="AB55" s="88"/>
      <c r="AC55" s="88"/>
      <c r="AD55" s="88"/>
      <c r="AE55" s="88"/>
      <c r="AF55" s="88"/>
      <c r="AG55" s="88"/>
      <c r="AH55" s="88"/>
      <c r="AI55" s="88"/>
      <c r="AJ55" s="88"/>
      <c r="AK55" s="88"/>
      <c r="AL55" s="88"/>
      <c r="AM55" s="88"/>
      <c r="AN55" s="88"/>
      <c r="AO55" s="88"/>
      <c r="AP55" s="88"/>
      <c r="AQ55" s="88"/>
      <c r="AR55" s="88"/>
      <c r="AS55" s="88"/>
      <c r="AT55" s="88"/>
      <c r="AU55" s="88"/>
      <c r="AV55" s="88"/>
      <c r="AW55" s="88"/>
      <c r="AX55" s="88"/>
      <c r="AY55" s="88"/>
      <c r="AZ55" s="88"/>
      <c r="BA55" s="88"/>
      <c r="BB55" s="88"/>
      <c r="BC55" s="88"/>
      <c r="BD55" s="88"/>
      <c r="BE55" s="88"/>
      <c r="BF55" s="88"/>
      <c r="BG55" s="88"/>
      <c r="BH55" s="88"/>
      <c r="BI55" s="88"/>
      <c r="BJ55" s="88"/>
      <c r="BK55" s="88"/>
      <c r="BL55" s="88"/>
      <c r="BM55" s="88"/>
      <c r="BN55" s="88"/>
      <c r="BO55" s="88"/>
      <c r="BP55" s="88"/>
      <c r="BQ55" s="88"/>
      <c r="BR55" s="88"/>
      <c r="BS55" s="88"/>
      <c r="BT55" s="88"/>
      <c r="BU55" s="88"/>
      <c r="BV55" s="88"/>
      <c r="BW55" s="88"/>
      <c r="BX55" s="88"/>
      <c r="BY55" s="88"/>
      <c r="BZ55" s="88"/>
      <c r="CA55" s="88"/>
      <c r="CB55" s="88"/>
      <c r="CC55" s="88"/>
      <c r="CD55" s="88"/>
      <c r="CE55" s="88"/>
      <c r="CF55" s="88"/>
      <c r="CG55" s="88"/>
      <c r="CH55" s="88"/>
      <c r="CI55" s="88"/>
      <c r="CJ55" s="88"/>
      <c r="CK55" s="88"/>
      <c r="CL55" s="88"/>
      <c r="CM55" s="88"/>
      <c r="CN55" s="88"/>
      <c r="CO55" s="88"/>
      <c r="CP55" s="88"/>
      <c r="CQ55" s="88"/>
      <c r="CR55" s="88"/>
      <c r="CS55" s="88"/>
      <c r="CT55" s="88"/>
      <c r="CU55" s="88"/>
      <c r="CV55" s="88"/>
      <c r="CW55" s="88"/>
      <c r="CX55" s="88"/>
      <c r="CY55" s="88"/>
      <c r="CZ55" s="88"/>
      <c r="DA55" s="88"/>
      <c r="DB55" s="88"/>
      <c r="DC55" s="88"/>
      <c r="DD55" s="88"/>
      <c r="DE55" s="88"/>
      <c r="DF55" s="88"/>
      <c r="DG55" s="88"/>
      <c r="DH55" s="88"/>
      <c r="DI55" s="88"/>
      <c r="DJ55" s="88"/>
      <c r="DK55" s="88"/>
      <c r="DL55" s="88"/>
      <c r="DM55" s="88"/>
      <c r="DN55" s="88"/>
      <c r="DO55" s="88"/>
      <c r="DP55" s="88"/>
      <c r="DQ55" s="88"/>
      <c r="DR55" s="88"/>
      <c r="DS55" s="88"/>
      <c r="DT55" s="88"/>
      <c r="DU55" s="88"/>
      <c r="DV55" s="88"/>
      <c r="DW55" s="88"/>
      <c r="DX55" s="88"/>
      <c r="DY55" s="88"/>
      <c r="DZ55" s="88"/>
      <c r="EA55" s="88"/>
      <c r="EB55" s="88"/>
      <c r="EC55" s="88"/>
      <c r="ED55" s="88"/>
      <c r="EE55" s="88"/>
      <c r="EF55" s="88"/>
      <c r="EG55" s="88"/>
      <c r="EH55" s="88"/>
      <c r="EI55" s="88"/>
      <c r="EJ55" s="88"/>
      <c r="EK55" s="88"/>
      <c r="EL55" s="88"/>
      <c r="EM55" s="88"/>
      <c r="EN55" s="88"/>
      <c r="EO55" s="88"/>
      <c r="EP55" s="88"/>
      <c r="EQ55" s="88"/>
      <c r="ER55" s="88"/>
      <c r="ES55" s="88"/>
      <c r="ET55" s="88"/>
      <c r="EU55" s="88"/>
      <c r="EV55" s="88"/>
      <c r="EW55" s="88"/>
      <c r="EX55" s="88"/>
      <c r="EY55" s="88"/>
      <c r="EZ55" s="88"/>
      <c r="FA55" s="88"/>
      <c r="FB55" s="88"/>
      <c r="FC55" s="88"/>
      <c r="FD55" s="88"/>
      <c r="FE55" s="88"/>
      <c r="FF55" s="88"/>
      <c r="FG55" s="88"/>
      <c r="FH55" s="88"/>
      <c r="FI55" s="88"/>
      <c r="FJ55" s="88"/>
      <c r="FK55" s="88"/>
      <c r="FL55" s="88"/>
      <c r="FM55" s="88"/>
      <c r="FN55" s="88"/>
      <c r="FO55" s="88"/>
      <c r="FP55" s="88"/>
      <c r="FQ55" s="88"/>
      <c r="FR55" s="88"/>
      <c r="FS55" s="88"/>
      <c r="FT55" s="88"/>
      <c r="FU55" s="88"/>
      <c r="FV55" s="88"/>
      <c r="FW55" s="88"/>
      <c r="FX55" s="88"/>
      <c r="FY55" s="88"/>
      <c r="FZ55" s="88"/>
      <c r="GA55" s="88"/>
      <c r="GB55" s="88"/>
      <c r="GC55" s="88"/>
      <c r="GD55" s="88"/>
      <c r="GE55" s="88"/>
      <c r="GF55" s="88"/>
      <c r="GG55" s="88"/>
      <c r="GH55" s="88"/>
      <c r="GI55" s="88"/>
      <c r="GJ55" s="88"/>
      <c r="GK55" s="88"/>
      <c r="GL55" s="88"/>
      <c r="GM55" s="88"/>
      <c r="GN55" s="88"/>
      <c r="GO55" s="88"/>
      <c r="GP55" s="88"/>
      <c r="GQ55" s="88"/>
      <c r="GR55" s="88"/>
      <c r="GS55" s="88"/>
      <c r="GT55" s="88"/>
      <c r="GU55" s="88"/>
      <c r="GV55" s="88"/>
      <c r="GW55" s="88"/>
      <c r="GX55" s="88"/>
      <c r="GY55" s="88"/>
      <c r="GZ55" s="88"/>
      <c r="HA55" s="88"/>
      <c r="HB55" s="88"/>
      <c r="HC55" s="88"/>
      <c r="HD55" s="88"/>
      <c r="HE55" s="88"/>
      <c r="HF55" s="88"/>
      <c r="HG55" s="88"/>
      <c r="HH55" s="88"/>
      <c r="HI55" s="88"/>
      <c r="HJ55" s="88"/>
      <c r="HK55" s="88"/>
      <c r="HL55" s="88"/>
      <c r="HM55" s="88"/>
      <c r="HN55" s="88"/>
      <c r="HO55" s="88"/>
      <c r="HP55" s="88"/>
      <c r="HQ55" s="88"/>
      <c r="HR55" s="88"/>
      <c r="HS55" s="88"/>
      <c r="HT55" s="88"/>
      <c r="HU55" s="88"/>
      <c r="HV55" s="88"/>
      <c r="HW55" s="88"/>
      <c r="HX55" s="88"/>
      <c r="HY55" s="88"/>
      <c r="HZ55" s="88"/>
      <c r="IA55" s="88"/>
      <c r="IB55" s="88"/>
      <c r="IC55" s="88"/>
      <c r="ID55" s="88"/>
      <c r="IE55" s="88"/>
      <c r="IF55" s="88"/>
      <c r="IG55" s="88"/>
      <c r="IH55" s="88"/>
      <c r="II55" s="88"/>
      <c r="IJ55" s="88"/>
      <c r="IK55" s="88"/>
      <c r="IL55" s="88"/>
      <c r="IM55" s="88"/>
      <c r="IN55" s="88"/>
      <c r="IO55" s="88"/>
      <c r="IP55" s="88"/>
      <c r="IQ55" s="88"/>
      <c r="IR55" s="88"/>
      <c r="IS55" s="88"/>
      <c r="IT55" s="88"/>
      <c r="IU55" s="88"/>
      <c r="IV55" s="88"/>
    </row>
    <row r="56" spans="3:256" s="87" customFormat="1" x14ac:dyDescent="0.25">
      <c r="C56" s="88"/>
      <c r="D56" s="88"/>
      <c r="E56" s="88"/>
      <c r="F56" s="88"/>
      <c r="G56" s="88"/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  <c r="X56" s="88"/>
      <c r="Y56" s="88"/>
      <c r="Z56" s="88"/>
      <c r="AA56" s="88"/>
      <c r="AB56" s="88"/>
      <c r="AC56" s="88"/>
      <c r="AD56" s="88"/>
      <c r="AE56" s="88"/>
      <c r="AF56" s="88"/>
      <c r="AG56" s="88"/>
      <c r="AH56" s="88"/>
      <c r="AI56" s="88"/>
      <c r="AJ56" s="88"/>
      <c r="AK56" s="88"/>
      <c r="AL56" s="88"/>
      <c r="AM56" s="88"/>
      <c r="AN56" s="88"/>
      <c r="AO56" s="88"/>
      <c r="AP56" s="88"/>
      <c r="AQ56" s="88"/>
      <c r="AR56" s="88"/>
      <c r="AS56" s="88"/>
      <c r="AT56" s="88"/>
      <c r="AU56" s="88"/>
      <c r="AV56" s="88"/>
      <c r="AW56" s="88"/>
      <c r="AX56" s="88"/>
      <c r="AY56" s="88"/>
      <c r="AZ56" s="88"/>
      <c r="BA56" s="88"/>
      <c r="BB56" s="88"/>
      <c r="BC56" s="88"/>
      <c r="BD56" s="88"/>
      <c r="BE56" s="88"/>
      <c r="BF56" s="88"/>
      <c r="BG56" s="88"/>
      <c r="BH56" s="88"/>
      <c r="BI56" s="88"/>
      <c r="BJ56" s="88"/>
      <c r="BK56" s="88"/>
      <c r="BL56" s="88"/>
      <c r="BM56" s="88"/>
      <c r="BN56" s="88"/>
      <c r="BO56" s="88"/>
      <c r="BP56" s="88"/>
      <c r="BQ56" s="88"/>
      <c r="BR56" s="88"/>
      <c r="BS56" s="88"/>
      <c r="BT56" s="88"/>
      <c r="BU56" s="88"/>
      <c r="BV56" s="88"/>
      <c r="BW56" s="88"/>
      <c r="BX56" s="88"/>
      <c r="BY56" s="88"/>
      <c r="BZ56" s="88"/>
      <c r="CA56" s="88"/>
      <c r="CB56" s="88"/>
      <c r="CC56" s="88"/>
      <c r="CD56" s="88"/>
      <c r="CE56" s="88"/>
      <c r="CF56" s="88"/>
      <c r="CG56" s="88"/>
      <c r="CH56" s="88"/>
      <c r="CI56" s="88"/>
      <c r="CJ56" s="88"/>
      <c r="CK56" s="88"/>
      <c r="CL56" s="88"/>
      <c r="CM56" s="88"/>
      <c r="CN56" s="88"/>
      <c r="CO56" s="88"/>
      <c r="CP56" s="88"/>
      <c r="CQ56" s="88"/>
      <c r="CR56" s="88"/>
      <c r="CS56" s="88"/>
      <c r="CT56" s="88"/>
      <c r="CU56" s="88"/>
      <c r="CV56" s="88"/>
      <c r="CW56" s="88"/>
      <c r="CX56" s="88"/>
      <c r="CY56" s="88"/>
      <c r="CZ56" s="88"/>
      <c r="DA56" s="88"/>
      <c r="DB56" s="88"/>
      <c r="DC56" s="88"/>
      <c r="DD56" s="88"/>
      <c r="DE56" s="88"/>
      <c r="DF56" s="88"/>
      <c r="DG56" s="88"/>
      <c r="DH56" s="88"/>
      <c r="DI56" s="88"/>
      <c r="DJ56" s="88"/>
      <c r="DK56" s="88"/>
      <c r="DL56" s="88"/>
      <c r="DM56" s="88"/>
      <c r="DN56" s="88"/>
      <c r="DO56" s="88"/>
      <c r="DP56" s="88"/>
      <c r="DQ56" s="88"/>
      <c r="DR56" s="88"/>
      <c r="DS56" s="88"/>
      <c r="DT56" s="88"/>
      <c r="DU56" s="88"/>
      <c r="DV56" s="88"/>
      <c r="DW56" s="88"/>
      <c r="DX56" s="88"/>
      <c r="DY56" s="88"/>
      <c r="DZ56" s="88"/>
      <c r="EA56" s="88"/>
      <c r="EB56" s="88"/>
      <c r="EC56" s="88"/>
      <c r="ED56" s="88"/>
      <c r="EE56" s="88"/>
      <c r="EF56" s="88"/>
      <c r="EG56" s="88"/>
      <c r="EH56" s="88"/>
      <c r="EI56" s="88"/>
      <c r="EJ56" s="88"/>
      <c r="EK56" s="88"/>
      <c r="EL56" s="88"/>
      <c r="EM56" s="88"/>
      <c r="EN56" s="88"/>
      <c r="EO56" s="88"/>
      <c r="EP56" s="88"/>
      <c r="EQ56" s="88"/>
      <c r="ER56" s="88"/>
      <c r="ES56" s="88"/>
      <c r="ET56" s="88"/>
      <c r="EU56" s="88"/>
      <c r="EV56" s="88"/>
      <c r="EW56" s="88"/>
      <c r="EX56" s="88"/>
      <c r="EY56" s="88"/>
      <c r="EZ56" s="88"/>
      <c r="FA56" s="88"/>
      <c r="FB56" s="88"/>
      <c r="FC56" s="88"/>
      <c r="FD56" s="88"/>
      <c r="FE56" s="88"/>
      <c r="FF56" s="88"/>
      <c r="FG56" s="88"/>
      <c r="FH56" s="88"/>
      <c r="FI56" s="88"/>
      <c r="FJ56" s="88"/>
      <c r="FK56" s="88"/>
      <c r="FL56" s="88"/>
      <c r="FM56" s="88"/>
      <c r="FN56" s="88"/>
      <c r="FO56" s="88"/>
      <c r="FP56" s="88"/>
      <c r="FQ56" s="88"/>
      <c r="FR56" s="88"/>
      <c r="FS56" s="88"/>
      <c r="FT56" s="88"/>
      <c r="FU56" s="88"/>
      <c r="FV56" s="88"/>
      <c r="FW56" s="88"/>
      <c r="FX56" s="88"/>
      <c r="FY56" s="88"/>
      <c r="FZ56" s="88"/>
      <c r="GA56" s="88"/>
      <c r="GB56" s="88"/>
      <c r="GC56" s="88"/>
      <c r="GD56" s="88"/>
      <c r="GE56" s="88"/>
      <c r="GF56" s="88"/>
      <c r="GG56" s="88"/>
      <c r="GH56" s="88"/>
      <c r="GI56" s="88"/>
      <c r="GJ56" s="88"/>
      <c r="GK56" s="88"/>
      <c r="GL56" s="88"/>
      <c r="GM56" s="88"/>
      <c r="GN56" s="88"/>
    </row>
    <row r="57" spans="3:256" s="87" customFormat="1" x14ac:dyDescent="0.25">
      <c r="C57" s="88"/>
      <c r="D57" s="88"/>
      <c r="E57" s="88"/>
      <c r="F57" s="88"/>
      <c r="G57" s="88"/>
      <c r="H57" s="88"/>
      <c r="I57" s="88"/>
      <c r="J57" s="88"/>
      <c r="K57" s="88"/>
      <c r="L57" s="88"/>
      <c r="M57" s="88"/>
      <c r="N57" s="88"/>
      <c r="O57" s="88"/>
      <c r="P57" s="88"/>
      <c r="Q57" s="88"/>
      <c r="R57" s="88"/>
      <c r="S57" s="88"/>
      <c r="T57" s="88"/>
      <c r="U57" s="88"/>
      <c r="V57" s="88"/>
      <c r="W57" s="88"/>
      <c r="X57" s="88"/>
      <c r="Y57" s="88"/>
      <c r="Z57" s="88"/>
      <c r="AA57" s="88"/>
      <c r="AB57" s="88"/>
      <c r="AC57" s="88"/>
      <c r="AD57" s="88"/>
      <c r="AE57" s="88"/>
      <c r="AF57" s="88"/>
      <c r="AG57" s="88"/>
      <c r="AH57" s="88"/>
      <c r="AI57" s="88"/>
      <c r="AJ57" s="88"/>
      <c r="AK57" s="88"/>
      <c r="AL57" s="88"/>
      <c r="AM57" s="88"/>
      <c r="AN57" s="88"/>
      <c r="AO57" s="88"/>
      <c r="AP57" s="88"/>
      <c r="AQ57" s="88"/>
      <c r="AR57" s="88"/>
      <c r="AS57" s="88"/>
      <c r="AT57" s="88"/>
      <c r="AU57" s="88"/>
      <c r="AV57" s="88"/>
      <c r="AW57" s="88"/>
      <c r="AX57" s="88"/>
      <c r="AY57" s="88"/>
      <c r="AZ57" s="88"/>
      <c r="BA57" s="88"/>
      <c r="BB57" s="88"/>
      <c r="BC57" s="88"/>
      <c r="BD57" s="88"/>
      <c r="BE57" s="88"/>
      <c r="BF57" s="88"/>
      <c r="BG57" s="88"/>
      <c r="BH57" s="88"/>
      <c r="BI57" s="88"/>
      <c r="BJ57" s="88"/>
      <c r="BK57" s="88"/>
      <c r="BL57" s="88"/>
      <c r="BM57" s="88"/>
      <c r="BN57" s="88"/>
      <c r="BO57" s="88"/>
      <c r="BP57" s="88"/>
      <c r="BQ57" s="88"/>
      <c r="BR57" s="88"/>
      <c r="BS57" s="88"/>
      <c r="BT57" s="88"/>
      <c r="BU57" s="88"/>
      <c r="BV57" s="88"/>
      <c r="BW57" s="88"/>
      <c r="BX57" s="88"/>
      <c r="BY57" s="88"/>
      <c r="BZ57" s="88"/>
      <c r="CA57" s="88"/>
      <c r="CB57" s="88"/>
      <c r="CC57" s="88"/>
      <c r="CD57" s="88"/>
      <c r="CE57" s="88"/>
      <c r="CF57" s="88"/>
      <c r="CG57" s="88"/>
      <c r="CH57" s="88"/>
      <c r="CI57" s="88"/>
      <c r="CJ57" s="88"/>
      <c r="CK57" s="88"/>
      <c r="CL57" s="88"/>
      <c r="CM57" s="88"/>
      <c r="CN57" s="88"/>
      <c r="CO57" s="88"/>
      <c r="CP57" s="88"/>
      <c r="CQ57" s="88"/>
      <c r="CR57" s="88"/>
      <c r="CS57" s="88"/>
      <c r="CT57" s="88"/>
      <c r="CU57" s="88"/>
      <c r="CV57" s="88"/>
      <c r="CW57" s="88"/>
      <c r="CX57" s="88"/>
      <c r="CY57" s="88"/>
      <c r="CZ57" s="88"/>
      <c r="DA57" s="88"/>
      <c r="DB57" s="88"/>
      <c r="DC57" s="88"/>
      <c r="DD57" s="88"/>
      <c r="DE57" s="88"/>
      <c r="DF57" s="88"/>
      <c r="DG57" s="88"/>
      <c r="DH57" s="88"/>
      <c r="DI57" s="88"/>
      <c r="DJ57" s="88"/>
      <c r="DK57" s="88"/>
      <c r="DL57" s="88"/>
      <c r="DM57" s="88"/>
      <c r="DN57" s="88"/>
      <c r="DO57" s="88"/>
      <c r="DP57" s="88"/>
      <c r="DQ57" s="88"/>
      <c r="DR57" s="88"/>
      <c r="DS57" s="88"/>
      <c r="DT57" s="88"/>
      <c r="DU57" s="88"/>
      <c r="DV57" s="88"/>
      <c r="DW57" s="88"/>
      <c r="DX57" s="88"/>
      <c r="DY57" s="88"/>
      <c r="DZ57" s="88"/>
      <c r="EA57" s="88"/>
      <c r="EB57" s="88"/>
      <c r="EC57" s="88"/>
      <c r="ED57" s="88"/>
      <c r="EE57" s="88"/>
      <c r="EF57" s="88"/>
      <c r="EG57" s="88"/>
      <c r="EH57" s="88"/>
      <c r="EI57" s="88"/>
      <c r="EJ57" s="88"/>
      <c r="EK57" s="88"/>
      <c r="EL57" s="88"/>
      <c r="EM57" s="88"/>
      <c r="EN57" s="88"/>
      <c r="EO57" s="88"/>
      <c r="EP57" s="88"/>
      <c r="EQ57" s="88"/>
      <c r="ER57" s="88"/>
      <c r="ES57" s="88"/>
      <c r="ET57" s="88"/>
      <c r="EU57" s="88"/>
      <c r="EV57" s="88"/>
      <c r="EW57" s="88"/>
      <c r="EX57" s="88"/>
      <c r="EY57" s="88"/>
      <c r="EZ57" s="88"/>
      <c r="FA57" s="88"/>
      <c r="FB57" s="88"/>
      <c r="FC57" s="88"/>
      <c r="FD57" s="88"/>
      <c r="FE57" s="88"/>
      <c r="FF57" s="88"/>
      <c r="FG57" s="88"/>
      <c r="FH57" s="88"/>
      <c r="FI57" s="88"/>
      <c r="FJ57" s="88"/>
      <c r="FK57" s="88"/>
      <c r="FL57" s="88"/>
      <c r="FM57" s="88"/>
      <c r="FN57" s="88"/>
      <c r="FO57" s="88"/>
      <c r="FP57" s="88"/>
      <c r="FQ57" s="88"/>
      <c r="FR57" s="88"/>
      <c r="FS57" s="88"/>
      <c r="FT57" s="88"/>
      <c r="FU57" s="88"/>
      <c r="FV57" s="88"/>
      <c r="FW57" s="88"/>
      <c r="FX57" s="88"/>
      <c r="FY57" s="88"/>
      <c r="FZ57" s="88"/>
      <c r="GA57" s="88"/>
      <c r="GB57" s="88"/>
      <c r="GC57" s="88"/>
      <c r="GD57" s="88"/>
      <c r="GE57" s="88"/>
      <c r="GF57" s="88"/>
      <c r="GG57" s="88"/>
      <c r="GH57" s="88"/>
      <c r="GI57" s="88"/>
      <c r="GJ57" s="88"/>
      <c r="GK57" s="88"/>
      <c r="GL57" s="88"/>
      <c r="GM57" s="88"/>
      <c r="GN57" s="88"/>
    </row>
    <row r="58" spans="3:256" s="87" customFormat="1" x14ac:dyDescent="0.25">
      <c r="C58" s="88"/>
      <c r="D58" s="88"/>
    </row>
    <row r="59" spans="3:256" s="87" customFormat="1" x14ac:dyDescent="0.25">
      <c r="C59" s="88"/>
      <c r="D59" s="88"/>
    </row>
    <row r="60" spans="3:256" s="87" customFormat="1" x14ac:dyDescent="0.25">
      <c r="C60" s="88"/>
      <c r="D60" s="88"/>
    </row>
    <row r="61" spans="3:256" s="87" customFormat="1" x14ac:dyDescent="0.25">
      <c r="C61" s="88"/>
      <c r="D61" s="88"/>
    </row>
    <row r="62" spans="3:256" s="87" customFormat="1" x14ac:dyDescent="0.25">
      <c r="C62" s="88"/>
      <c r="D62" s="88"/>
    </row>
    <row r="63" spans="3:256" s="87" customFormat="1" x14ac:dyDescent="0.25">
      <c r="C63" s="88"/>
      <c r="D63" s="88"/>
    </row>
    <row r="64" spans="3:256" s="87" customFormat="1" x14ac:dyDescent="0.25">
      <c r="C64" s="88"/>
      <c r="D64" s="88"/>
      <c r="E64" s="88"/>
      <c r="F64" s="88"/>
      <c r="G64" s="88"/>
      <c r="H64" s="88"/>
      <c r="I64" s="88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88"/>
      <c r="W64" s="88"/>
      <c r="X64" s="88"/>
      <c r="Y64" s="88"/>
      <c r="Z64" s="88"/>
      <c r="AA64" s="88"/>
      <c r="AB64" s="88"/>
      <c r="AC64" s="88"/>
      <c r="AD64" s="88"/>
      <c r="AE64" s="88"/>
      <c r="AF64" s="88"/>
      <c r="AG64" s="88"/>
      <c r="AH64" s="88"/>
      <c r="AI64" s="88"/>
      <c r="AJ64" s="88"/>
      <c r="AK64" s="88"/>
      <c r="AL64" s="88"/>
      <c r="AM64" s="88"/>
      <c r="AN64" s="88"/>
      <c r="AO64" s="88"/>
      <c r="AP64" s="88"/>
      <c r="AQ64" s="88"/>
      <c r="AR64" s="88"/>
      <c r="AS64" s="88"/>
      <c r="AT64" s="88"/>
      <c r="AU64" s="88"/>
      <c r="AV64" s="88"/>
      <c r="AW64" s="88"/>
      <c r="AX64" s="88"/>
      <c r="AY64" s="88"/>
      <c r="AZ64" s="88"/>
      <c r="BA64" s="88"/>
      <c r="BB64" s="88"/>
      <c r="BC64" s="88"/>
      <c r="BD64" s="88"/>
      <c r="BE64" s="88"/>
      <c r="BF64" s="88"/>
      <c r="BG64" s="88"/>
      <c r="BH64" s="88"/>
      <c r="BI64" s="88"/>
      <c r="BJ64" s="88"/>
      <c r="BK64" s="88"/>
      <c r="BL64" s="88"/>
      <c r="BM64" s="88"/>
      <c r="BN64" s="88"/>
      <c r="BO64" s="88"/>
      <c r="BP64" s="88"/>
      <c r="BQ64" s="88"/>
      <c r="BR64" s="88"/>
      <c r="BS64" s="88"/>
      <c r="BT64" s="88"/>
      <c r="BU64" s="88"/>
      <c r="BV64" s="88"/>
      <c r="BW64" s="88"/>
      <c r="BX64" s="88"/>
      <c r="BY64" s="88"/>
      <c r="BZ64" s="88"/>
      <c r="CA64" s="88"/>
      <c r="CB64" s="88"/>
      <c r="CC64" s="88"/>
      <c r="CD64" s="88"/>
      <c r="CE64" s="88"/>
      <c r="CF64" s="88"/>
      <c r="CG64" s="88"/>
      <c r="CH64" s="88"/>
      <c r="CI64" s="88"/>
      <c r="CJ64" s="88"/>
      <c r="CK64" s="88"/>
      <c r="CL64" s="88"/>
      <c r="CM64" s="88"/>
      <c r="CN64" s="88"/>
      <c r="CO64" s="88"/>
      <c r="CP64" s="88"/>
      <c r="CQ64" s="88"/>
      <c r="CR64" s="88"/>
      <c r="CS64" s="88"/>
      <c r="CT64" s="88"/>
      <c r="CU64" s="88"/>
      <c r="CV64" s="88"/>
      <c r="CW64" s="88"/>
      <c r="CX64" s="88"/>
      <c r="CY64" s="88"/>
      <c r="CZ64" s="88"/>
      <c r="DA64" s="88"/>
      <c r="DB64" s="88"/>
      <c r="DC64" s="88"/>
      <c r="DD64" s="88"/>
      <c r="DE64" s="88"/>
      <c r="DF64" s="88"/>
      <c r="DG64" s="88"/>
      <c r="DH64" s="88"/>
      <c r="DI64" s="88"/>
      <c r="DJ64" s="88"/>
      <c r="DK64" s="88"/>
      <c r="DL64" s="88"/>
      <c r="DM64" s="88"/>
      <c r="DN64" s="88"/>
      <c r="DO64" s="88"/>
      <c r="DP64" s="88"/>
      <c r="DQ64" s="88"/>
      <c r="DR64" s="88"/>
      <c r="DS64" s="88"/>
      <c r="DT64" s="88"/>
      <c r="DU64" s="88"/>
      <c r="DV64" s="88"/>
      <c r="DW64" s="88"/>
      <c r="DX64" s="88"/>
      <c r="DY64" s="88"/>
      <c r="DZ64" s="88"/>
      <c r="EA64" s="88"/>
      <c r="EB64" s="88"/>
      <c r="EC64" s="88"/>
      <c r="ED64" s="88"/>
      <c r="EE64" s="88"/>
      <c r="EF64" s="88"/>
      <c r="EG64" s="88"/>
      <c r="EH64" s="88"/>
      <c r="EI64" s="88"/>
      <c r="EJ64" s="88"/>
      <c r="EK64" s="88"/>
      <c r="EL64" s="88"/>
      <c r="EM64" s="88"/>
      <c r="EN64" s="88"/>
      <c r="EO64" s="88"/>
      <c r="EP64" s="88"/>
      <c r="EQ64" s="88"/>
      <c r="ER64" s="88"/>
      <c r="ES64" s="88"/>
      <c r="ET64" s="88"/>
      <c r="EU64" s="88"/>
      <c r="EV64" s="88"/>
      <c r="EW64" s="88"/>
      <c r="EX64" s="88"/>
      <c r="EY64" s="88"/>
      <c r="EZ64" s="88"/>
      <c r="FA64" s="88"/>
      <c r="FB64" s="88"/>
      <c r="FC64" s="88"/>
      <c r="FD64" s="88"/>
      <c r="FE64" s="88"/>
      <c r="FF64" s="88"/>
      <c r="FG64" s="88"/>
      <c r="FH64" s="88"/>
      <c r="FI64" s="88"/>
      <c r="FJ64" s="88"/>
      <c r="FK64" s="88"/>
      <c r="FL64" s="88"/>
      <c r="FM64" s="88"/>
      <c r="FN64" s="88"/>
      <c r="FO64" s="88"/>
      <c r="FP64" s="88"/>
      <c r="FQ64" s="88"/>
      <c r="FR64" s="88"/>
      <c r="FS64" s="88"/>
      <c r="FT64" s="88"/>
      <c r="FU64" s="88"/>
      <c r="FV64" s="88"/>
      <c r="FW64" s="88"/>
      <c r="FX64" s="88"/>
      <c r="FY64" s="88"/>
      <c r="FZ64" s="88"/>
      <c r="GA64" s="88"/>
      <c r="GB64" s="88"/>
      <c r="GC64" s="88"/>
      <c r="GD64" s="88"/>
      <c r="GE64" s="88"/>
      <c r="GF64" s="88"/>
      <c r="GG64" s="88"/>
      <c r="GH64" s="88"/>
      <c r="GI64" s="88"/>
      <c r="GJ64" s="88"/>
      <c r="GK64" s="88"/>
      <c r="GL64" s="88"/>
      <c r="GM64" s="88"/>
      <c r="GN64" s="88"/>
      <c r="GO64" s="88"/>
      <c r="GP64" s="88"/>
      <c r="GQ64" s="88"/>
      <c r="GR64" s="88"/>
      <c r="GS64" s="88"/>
      <c r="GT64" s="88"/>
      <c r="GU64" s="88"/>
      <c r="GV64" s="88"/>
      <c r="GW64" s="88"/>
      <c r="GX64" s="88"/>
      <c r="GY64" s="88"/>
      <c r="GZ64" s="88"/>
      <c r="HA64" s="88"/>
      <c r="HB64" s="88"/>
      <c r="HC64" s="88"/>
      <c r="HD64" s="88"/>
      <c r="HE64" s="88"/>
      <c r="HF64" s="88"/>
      <c r="HG64" s="88"/>
      <c r="HH64" s="88"/>
      <c r="HI64" s="88"/>
      <c r="HJ64" s="88"/>
      <c r="HK64" s="88"/>
      <c r="HL64" s="88"/>
      <c r="HM64" s="88"/>
      <c r="HN64" s="88"/>
      <c r="HO64" s="88"/>
      <c r="HP64" s="88"/>
      <c r="HQ64" s="88"/>
      <c r="HR64" s="88"/>
      <c r="HS64" s="88"/>
      <c r="HT64" s="88"/>
      <c r="HU64" s="88"/>
      <c r="HV64" s="88"/>
      <c r="HW64" s="88"/>
      <c r="HX64" s="88"/>
      <c r="HY64" s="88"/>
      <c r="HZ64" s="88"/>
      <c r="IA64" s="88"/>
      <c r="IB64" s="88"/>
      <c r="IC64" s="88"/>
      <c r="ID64" s="88"/>
      <c r="IE64" s="88"/>
      <c r="IF64" s="88"/>
      <c r="IG64" s="88"/>
      <c r="IH64" s="88"/>
      <c r="II64" s="88"/>
      <c r="IJ64" s="88"/>
      <c r="IK64" s="88"/>
      <c r="IL64" s="88"/>
      <c r="IM64" s="88"/>
      <c r="IN64" s="88"/>
      <c r="IO64" s="88"/>
      <c r="IP64" s="88"/>
      <c r="IQ64" s="88"/>
      <c r="IR64" s="88"/>
      <c r="IS64" s="88"/>
      <c r="IT64" s="88"/>
      <c r="IU64" s="88"/>
      <c r="IV64" s="88"/>
    </row>
    <row r="65" spans="3:256" s="87" customFormat="1" x14ac:dyDescent="0.25">
      <c r="E65" s="88"/>
      <c r="F65" s="88"/>
      <c r="G65" s="88"/>
      <c r="H65" s="88"/>
      <c r="I65" s="88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88"/>
      <c r="W65" s="88"/>
      <c r="X65" s="88"/>
      <c r="Y65" s="88"/>
      <c r="Z65" s="88"/>
      <c r="AA65" s="88"/>
      <c r="AB65" s="88"/>
      <c r="AC65" s="88"/>
      <c r="AD65" s="88"/>
      <c r="AE65" s="88"/>
      <c r="AF65" s="88"/>
      <c r="AG65" s="88"/>
      <c r="AH65" s="88"/>
      <c r="AI65" s="88"/>
      <c r="AJ65" s="88"/>
      <c r="AK65" s="88"/>
      <c r="AL65" s="88"/>
      <c r="AM65" s="88"/>
      <c r="AN65" s="88"/>
      <c r="AO65" s="88"/>
      <c r="AP65" s="88"/>
      <c r="AQ65" s="88"/>
      <c r="AR65" s="88"/>
      <c r="AS65" s="88"/>
      <c r="AT65" s="88"/>
      <c r="AU65" s="88"/>
      <c r="AV65" s="88"/>
      <c r="AW65" s="88"/>
      <c r="AX65" s="88"/>
      <c r="AY65" s="88"/>
      <c r="AZ65" s="88"/>
      <c r="BA65" s="88"/>
      <c r="BB65" s="88"/>
      <c r="BC65" s="88"/>
      <c r="BD65" s="88"/>
      <c r="BE65" s="88"/>
      <c r="BF65" s="88"/>
      <c r="BG65" s="88"/>
      <c r="BH65" s="88"/>
      <c r="BI65" s="88"/>
      <c r="BJ65" s="88"/>
      <c r="BK65" s="88"/>
      <c r="BL65" s="88"/>
      <c r="BM65" s="88"/>
      <c r="BN65" s="88"/>
      <c r="BO65" s="88"/>
      <c r="BP65" s="88"/>
      <c r="BQ65" s="88"/>
      <c r="BR65" s="88"/>
      <c r="BS65" s="88"/>
      <c r="BT65" s="88"/>
      <c r="BU65" s="88"/>
      <c r="BV65" s="88"/>
      <c r="BW65" s="88"/>
      <c r="BX65" s="88"/>
      <c r="BY65" s="88"/>
      <c r="BZ65" s="88"/>
      <c r="CA65" s="88"/>
      <c r="CB65" s="88"/>
      <c r="CC65" s="88"/>
      <c r="CD65" s="88"/>
      <c r="CE65" s="88"/>
      <c r="CF65" s="88"/>
      <c r="CG65" s="88"/>
      <c r="CH65" s="88"/>
      <c r="CI65" s="88"/>
      <c r="CJ65" s="88"/>
      <c r="CK65" s="88"/>
      <c r="CL65" s="88"/>
      <c r="CM65" s="88"/>
      <c r="CN65" s="88"/>
      <c r="CO65" s="88"/>
      <c r="CP65" s="88"/>
      <c r="CQ65" s="88"/>
      <c r="CR65" s="88"/>
      <c r="CS65" s="88"/>
      <c r="CT65" s="88"/>
      <c r="CU65" s="88"/>
      <c r="CV65" s="88"/>
      <c r="CW65" s="88"/>
      <c r="CX65" s="88"/>
      <c r="CY65" s="88"/>
      <c r="CZ65" s="88"/>
      <c r="DA65" s="88"/>
      <c r="DB65" s="88"/>
      <c r="DC65" s="88"/>
      <c r="DD65" s="88"/>
      <c r="DE65" s="88"/>
      <c r="DF65" s="88"/>
      <c r="DG65" s="88"/>
      <c r="DH65" s="88"/>
      <c r="DI65" s="88"/>
      <c r="DJ65" s="88"/>
      <c r="DK65" s="88"/>
      <c r="DL65" s="88"/>
      <c r="DM65" s="88"/>
      <c r="DN65" s="88"/>
      <c r="DO65" s="88"/>
      <c r="DP65" s="88"/>
      <c r="DQ65" s="88"/>
      <c r="DR65" s="88"/>
      <c r="DS65" s="88"/>
      <c r="DT65" s="88"/>
      <c r="DU65" s="88"/>
      <c r="DV65" s="88"/>
      <c r="DW65" s="88"/>
      <c r="DX65" s="88"/>
      <c r="DY65" s="88"/>
      <c r="DZ65" s="88"/>
      <c r="EA65" s="88"/>
      <c r="EB65" s="88"/>
      <c r="EC65" s="88"/>
      <c r="ED65" s="88"/>
      <c r="EE65" s="88"/>
      <c r="EF65" s="88"/>
      <c r="EG65" s="88"/>
      <c r="EH65" s="88"/>
      <c r="EI65" s="88"/>
      <c r="EJ65" s="88"/>
      <c r="EK65" s="88"/>
      <c r="EL65" s="88"/>
      <c r="EM65" s="88"/>
      <c r="EN65" s="88"/>
      <c r="EO65" s="88"/>
      <c r="EP65" s="88"/>
      <c r="EQ65" s="88"/>
      <c r="ER65" s="88"/>
      <c r="ES65" s="88"/>
      <c r="ET65" s="88"/>
      <c r="EU65" s="88"/>
      <c r="EV65" s="88"/>
      <c r="EW65" s="88"/>
      <c r="EX65" s="88"/>
      <c r="EY65" s="88"/>
      <c r="EZ65" s="88"/>
      <c r="FA65" s="88"/>
      <c r="FB65" s="88"/>
      <c r="FC65" s="88"/>
      <c r="FD65" s="88"/>
      <c r="FE65" s="88"/>
      <c r="FF65" s="88"/>
      <c r="FG65" s="88"/>
      <c r="FH65" s="88"/>
      <c r="FI65" s="88"/>
      <c r="FJ65" s="88"/>
      <c r="FK65" s="88"/>
      <c r="FL65" s="88"/>
      <c r="FM65" s="88"/>
      <c r="FN65" s="88"/>
      <c r="FO65" s="88"/>
      <c r="FP65" s="88"/>
      <c r="FQ65" s="88"/>
      <c r="FR65" s="88"/>
      <c r="FS65" s="88"/>
      <c r="FT65" s="88"/>
      <c r="FU65" s="88"/>
      <c r="FV65" s="88"/>
      <c r="FW65" s="88"/>
      <c r="FX65" s="88"/>
      <c r="FY65" s="88"/>
      <c r="FZ65" s="88"/>
      <c r="GA65" s="88"/>
      <c r="GB65" s="88"/>
      <c r="GC65" s="88"/>
      <c r="GD65" s="88"/>
      <c r="GE65" s="88"/>
      <c r="GF65" s="88"/>
      <c r="GG65" s="88"/>
      <c r="GH65" s="88"/>
      <c r="GI65" s="88"/>
      <c r="GJ65" s="88"/>
      <c r="GK65" s="88"/>
      <c r="GL65" s="88"/>
      <c r="GM65" s="88"/>
      <c r="GN65" s="88"/>
      <c r="GO65" s="88"/>
      <c r="GP65" s="88"/>
      <c r="GQ65" s="88"/>
      <c r="GR65" s="88"/>
      <c r="GS65" s="88"/>
      <c r="GT65" s="88"/>
      <c r="GU65" s="88"/>
      <c r="GV65" s="88"/>
      <c r="GW65" s="88"/>
      <c r="GX65" s="88"/>
      <c r="GY65" s="88"/>
      <c r="GZ65" s="88"/>
      <c r="HA65" s="88"/>
      <c r="HB65" s="88"/>
      <c r="HC65" s="88"/>
      <c r="HD65" s="88"/>
      <c r="HE65" s="88"/>
      <c r="HF65" s="88"/>
      <c r="HG65" s="88"/>
      <c r="HH65" s="88"/>
      <c r="HI65" s="88"/>
      <c r="HJ65" s="88"/>
      <c r="HK65" s="88"/>
      <c r="HL65" s="88"/>
      <c r="HM65" s="88"/>
      <c r="HN65" s="88"/>
      <c r="HO65" s="88"/>
      <c r="HP65" s="88"/>
      <c r="HQ65" s="88"/>
      <c r="HR65" s="88"/>
      <c r="HS65" s="88"/>
      <c r="HT65" s="88"/>
      <c r="HU65" s="88"/>
      <c r="HV65" s="88"/>
      <c r="HW65" s="88"/>
      <c r="HX65" s="88"/>
      <c r="HY65" s="88"/>
      <c r="HZ65" s="88"/>
      <c r="IA65" s="88"/>
      <c r="IB65" s="88"/>
      <c r="IC65" s="88"/>
      <c r="ID65" s="88"/>
      <c r="IE65" s="88"/>
      <c r="IF65" s="88"/>
      <c r="IG65" s="88"/>
      <c r="IH65" s="88"/>
      <c r="II65" s="88"/>
      <c r="IJ65" s="88"/>
      <c r="IK65" s="88"/>
      <c r="IL65" s="88"/>
      <c r="IM65" s="88"/>
      <c r="IN65" s="88"/>
      <c r="IO65" s="88"/>
      <c r="IP65" s="88"/>
      <c r="IQ65" s="88"/>
      <c r="IR65" s="88"/>
      <c r="IS65" s="88"/>
      <c r="IT65" s="88"/>
      <c r="IU65" s="88"/>
      <c r="IV65" s="88"/>
    </row>
    <row r="66" spans="3:256" s="87" customFormat="1" x14ac:dyDescent="0.25">
      <c r="C66" s="88"/>
      <c r="D66" s="88"/>
    </row>
    <row r="67" spans="3:256" s="87" customFormat="1" x14ac:dyDescent="0.25">
      <c r="C67" s="88"/>
      <c r="D67" s="88"/>
    </row>
    <row r="68" spans="3:256" s="87" customFormat="1" x14ac:dyDescent="0.25">
      <c r="C68" s="88"/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88"/>
      <c r="W68" s="88"/>
      <c r="X68" s="88"/>
      <c r="Y68" s="88"/>
      <c r="Z68" s="88"/>
      <c r="AA68" s="88"/>
      <c r="AB68" s="88"/>
      <c r="AC68" s="88"/>
      <c r="AD68" s="88"/>
      <c r="AE68" s="88"/>
      <c r="AF68" s="88"/>
      <c r="AG68" s="88"/>
      <c r="AH68" s="88"/>
      <c r="AI68" s="88"/>
      <c r="AJ68" s="88"/>
      <c r="AK68" s="88"/>
      <c r="AL68" s="88"/>
      <c r="AM68" s="88"/>
      <c r="AN68" s="88"/>
      <c r="AO68" s="88"/>
      <c r="AP68" s="88"/>
      <c r="AQ68" s="88"/>
      <c r="AR68" s="88"/>
      <c r="AS68" s="88"/>
      <c r="AT68" s="88"/>
      <c r="AU68" s="88"/>
      <c r="AV68" s="88"/>
      <c r="AW68" s="88"/>
      <c r="AX68" s="88"/>
      <c r="AY68" s="88"/>
      <c r="AZ68" s="88"/>
      <c r="BA68" s="88"/>
      <c r="BB68" s="88"/>
      <c r="BC68" s="88"/>
      <c r="BD68" s="88"/>
      <c r="BE68" s="88"/>
      <c r="BF68" s="88"/>
      <c r="BG68" s="88"/>
      <c r="BH68" s="88"/>
      <c r="BI68" s="88"/>
      <c r="BJ68" s="88"/>
      <c r="BK68" s="88"/>
      <c r="BL68" s="88"/>
      <c r="BM68" s="88"/>
      <c r="BN68" s="88"/>
      <c r="BO68" s="88"/>
      <c r="BP68" s="88"/>
      <c r="BQ68" s="88"/>
      <c r="BR68" s="88"/>
      <c r="BS68" s="88"/>
      <c r="BT68" s="88"/>
      <c r="BU68" s="88"/>
      <c r="BV68" s="88"/>
      <c r="BW68" s="88"/>
      <c r="BX68" s="88"/>
      <c r="BY68" s="88"/>
      <c r="BZ68" s="88"/>
      <c r="CA68" s="88"/>
      <c r="CB68" s="88"/>
      <c r="CC68" s="88"/>
      <c r="CD68" s="88"/>
      <c r="CE68" s="88"/>
      <c r="CF68" s="88"/>
      <c r="CG68" s="88"/>
      <c r="CH68" s="88"/>
      <c r="CI68" s="88"/>
      <c r="CJ68" s="88"/>
      <c r="CK68" s="88"/>
      <c r="CL68" s="88"/>
      <c r="CM68" s="88"/>
      <c r="CN68" s="88"/>
      <c r="CO68" s="88"/>
      <c r="CP68" s="88"/>
      <c r="CQ68" s="88"/>
      <c r="CR68" s="88"/>
      <c r="CS68" s="88"/>
      <c r="CT68" s="88"/>
      <c r="CU68" s="88"/>
      <c r="CV68" s="88"/>
      <c r="CW68" s="88"/>
      <c r="CX68" s="88"/>
      <c r="CY68" s="88"/>
      <c r="CZ68" s="88"/>
      <c r="DA68" s="88"/>
      <c r="DB68" s="88"/>
      <c r="DC68" s="88"/>
      <c r="DD68" s="88"/>
      <c r="DE68" s="88"/>
      <c r="DF68" s="88"/>
      <c r="DG68" s="88"/>
      <c r="DH68" s="88"/>
      <c r="DI68" s="88"/>
      <c r="DJ68" s="88"/>
      <c r="DK68" s="88"/>
      <c r="DL68" s="88"/>
      <c r="DM68" s="88"/>
      <c r="DN68" s="88"/>
      <c r="DO68" s="88"/>
      <c r="DP68" s="88"/>
      <c r="DQ68" s="88"/>
      <c r="DR68" s="88"/>
      <c r="DS68" s="88"/>
      <c r="DT68" s="88"/>
      <c r="DU68" s="88"/>
      <c r="DV68" s="88"/>
      <c r="DW68" s="88"/>
      <c r="DX68" s="88"/>
      <c r="DY68" s="88"/>
      <c r="DZ68" s="88"/>
      <c r="EA68" s="88"/>
      <c r="EB68" s="88"/>
      <c r="EC68" s="88"/>
      <c r="ED68" s="88"/>
      <c r="EE68" s="88"/>
      <c r="EF68" s="88"/>
      <c r="EG68" s="88"/>
      <c r="EH68" s="88"/>
      <c r="EI68" s="88"/>
      <c r="EJ68" s="88"/>
      <c r="EK68" s="88"/>
      <c r="EL68" s="88"/>
      <c r="EM68" s="88"/>
      <c r="EN68" s="88"/>
      <c r="EO68" s="88"/>
      <c r="EP68" s="88"/>
      <c r="EQ68" s="88"/>
      <c r="ER68" s="88"/>
      <c r="ES68" s="88"/>
      <c r="ET68" s="88"/>
      <c r="EU68" s="88"/>
      <c r="EV68" s="88"/>
      <c r="EW68" s="88"/>
      <c r="EX68" s="88"/>
      <c r="EY68" s="88"/>
      <c r="EZ68" s="88"/>
      <c r="FA68" s="88"/>
      <c r="FB68" s="88"/>
      <c r="FC68" s="88"/>
      <c r="FD68" s="88"/>
      <c r="FE68" s="88"/>
      <c r="FF68" s="88"/>
      <c r="FG68" s="88"/>
      <c r="FH68" s="88"/>
      <c r="FI68" s="88"/>
      <c r="FJ68" s="88"/>
      <c r="FK68" s="88"/>
      <c r="FL68" s="88"/>
      <c r="FM68" s="88"/>
      <c r="FN68" s="88"/>
      <c r="FO68" s="88"/>
      <c r="FP68" s="88"/>
      <c r="FQ68" s="88"/>
      <c r="FR68" s="88"/>
      <c r="FS68" s="88"/>
      <c r="FT68" s="88"/>
      <c r="FU68" s="88"/>
      <c r="FV68" s="88"/>
      <c r="FW68" s="88"/>
      <c r="FX68" s="88"/>
      <c r="FY68" s="88"/>
      <c r="FZ68" s="88"/>
      <c r="GA68" s="88"/>
      <c r="GB68" s="88"/>
      <c r="GC68" s="88"/>
      <c r="GD68" s="88"/>
      <c r="GE68" s="88"/>
      <c r="GF68" s="88"/>
      <c r="GG68" s="88"/>
      <c r="GH68" s="88"/>
      <c r="GI68" s="88"/>
      <c r="GJ68" s="88"/>
      <c r="GK68" s="88"/>
      <c r="GL68" s="88"/>
      <c r="GM68" s="88"/>
      <c r="GN68" s="88"/>
    </row>
    <row r="69" spans="3:256" s="87" customFormat="1" x14ac:dyDescent="0.25">
      <c r="C69" s="8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88"/>
      <c r="AJ69" s="88"/>
      <c r="AK69" s="88"/>
      <c r="AL69" s="88"/>
      <c r="AM69" s="88"/>
      <c r="AN69" s="88"/>
      <c r="AO69" s="88"/>
      <c r="AP69" s="88"/>
      <c r="AQ69" s="88"/>
      <c r="AR69" s="88"/>
      <c r="AS69" s="88"/>
      <c r="AT69" s="88"/>
      <c r="AU69" s="88"/>
      <c r="AV69" s="88"/>
      <c r="AW69" s="88"/>
      <c r="AX69" s="88"/>
      <c r="AY69" s="88"/>
      <c r="AZ69" s="88"/>
      <c r="BA69" s="88"/>
      <c r="BB69" s="88"/>
      <c r="BC69" s="88"/>
      <c r="BD69" s="88"/>
      <c r="BE69" s="88"/>
      <c r="BF69" s="88"/>
      <c r="BG69" s="88"/>
      <c r="BH69" s="88"/>
      <c r="BI69" s="88"/>
      <c r="BJ69" s="88"/>
      <c r="BK69" s="88"/>
      <c r="BL69" s="88"/>
      <c r="BM69" s="88"/>
      <c r="BN69" s="88"/>
      <c r="BO69" s="88"/>
      <c r="BP69" s="88"/>
      <c r="BQ69" s="88"/>
      <c r="BR69" s="88"/>
      <c r="BS69" s="88"/>
      <c r="BT69" s="88"/>
      <c r="BU69" s="88"/>
      <c r="BV69" s="88"/>
      <c r="BW69" s="88"/>
      <c r="BX69" s="88"/>
      <c r="BY69" s="88"/>
      <c r="BZ69" s="88"/>
      <c r="CA69" s="88"/>
      <c r="CB69" s="88"/>
      <c r="CC69" s="88"/>
      <c r="CD69" s="88"/>
      <c r="CE69" s="88"/>
      <c r="CF69" s="88"/>
      <c r="CG69" s="88"/>
      <c r="CH69" s="88"/>
      <c r="CI69" s="88"/>
      <c r="CJ69" s="88"/>
      <c r="CK69" s="88"/>
      <c r="CL69" s="88"/>
      <c r="CM69" s="88"/>
      <c r="CN69" s="88"/>
      <c r="CO69" s="88"/>
      <c r="CP69" s="88"/>
      <c r="CQ69" s="88"/>
      <c r="CR69" s="88"/>
      <c r="CS69" s="88"/>
      <c r="CT69" s="88"/>
      <c r="CU69" s="88"/>
      <c r="CV69" s="88"/>
      <c r="CW69" s="88"/>
      <c r="CX69" s="88"/>
      <c r="CY69" s="88"/>
      <c r="CZ69" s="88"/>
      <c r="DA69" s="88"/>
      <c r="DB69" s="88"/>
      <c r="DC69" s="88"/>
      <c r="DD69" s="88"/>
      <c r="DE69" s="88"/>
      <c r="DF69" s="88"/>
      <c r="DG69" s="88"/>
      <c r="DH69" s="88"/>
      <c r="DI69" s="88"/>
      <c r="DJ69" s="88"/>
      <c r="DK69" s="88"/>
      <c r="DL69" s="88"/>
      <c r="DM69" s="88"/>
      <c r="DN69" s="88"/>
      <c r="DO69" s="88"/>
      <c r="DP69" s="88"/>
      <c r="DQ69" s="88"/>
      <c r="DR69" s="88"/>
      <c r="DS69" s="88"/>
      <c r="DT69" s="88"/>
      <c r="DU69" s="88"/>
      <c r="DV69" s="88"/>
      <c r="DW69" s="88"/>
      <c r="DX69" s="88"/>
      <c r="DY69" s="88"/>
      <c r="DZ69" s="88"/>
      <c r="EA69" s="88"/>
      <c r="EB69" s="88"/>
      <c r="EC69" s="88"/>
      <c r="ED69" s="88"/>
      <c r="EE69" s="88"/>
      <c r="EF69" s="88"/>
      <c r="EG69" s="88"/>
      <c r="EH69" s="88"/>
      <c r="EI69" s="88"/>
      <c r="EJ69" s="88"/>
      <c r="EK69" s="88"/>
      <c r="EL69" s="88"/>
      <c r="EM69" s="88"/>
      <c r="EN69" s="88"/>
      <c r="EO69" s="88"/>
      <c r="EP69" s="88"/>
      <c r="EQ69" s="88"/>
      <c r="ER69" s="88"/>
      <c r="ES69" s="88"/>
      <c r="ET69" s="88"/>
      <c r="EU69" s="88"/>
      <c r="EV69" s="88"/>
      <c r="EW69" s="88"/>
      <c r="EX69" s="88"/>
      <c r="EY69" s="88"/>
      <c r="EZ69" s="88"/>
      <c r="FA69" s="88"/>
      <c r="FB69" s="88"/>
      <c r="FC69" s="88"/>
      <c r="FD69" s="88"/>
      <c r="FE69" s="88"/>
      <c r="FF69" s="88"/>
      <c r="FG69" s="88"/>
      <c r="FH69" s="88"/>
      <c r="FI69" s="88"/>
      <c r="FJ69" s="88"/>
      <c r="FK69" s="88"/>
      <c r="FL69" s="88"/>
      <c r="FM69" s="88"/>
      <c r="FN69" s="88"/>
      <c r="FO69" s="88"/>
      <c r="FP69" s="88"/>
      <c r="FQ69" s="88"/>
      <c r="FR69" s="88"/>
      <c r="FS69" s="88"/>
      <c r="FT69" s="88"/>
      <c r="FU69" s="88"/>
      <c r="FV69" s="88"/>
      <c r="FW69" s="88"/>
      <c r="FX69" s="88"/>
      <c r="FY69" s="88"/>
      <c r="FZ69" s="88"/>
      <c r="GA69" s="88"/>
      <c r="GB69" s="88"/>
      <c r="GC69" s="88"/>
      <c r="GD69" s="88"/>
      <c r="GE69" s="88"/>
      <c r="GF69" s="88"/>
      <c r="GG69" s="88"/>
      <c r="GH69" s="88"/>
      <c r="GI69" s="88"/>
      <c r="GJ69" s="88"/>
      <c r="GK69" s="88"/>
      <c r="GL69" s="88"/>
      <c r="GM69" s="88"/>
      <c r="GN69" s="88"/>
    </row>
    <row r="70" spans="3:256" s="87" customFormat="1" x14ac:dyDescent="0.25">
      <c r="C70" s="88"/>
      <c r="D70" s="88"/>
    </row>
    <row r="71" spans="3:256" s="87" customFormat="1" x14ac:dyDescent="0.25">
      <c r="C71" s="88"/>
      <c r="D71" s="88"/>
    </row>
    <row r="72" spans="3:256" s="87" customFormat="1" x14ac:dyDescent="0.25">
      <c r="C72" s="88"/>
      <c r="D72" s="88"/>
    </row>
    <row r="73" spans="3:256" s="87" customFormat="1" x14ac:dyDescent="0.25">
      <c r="C73" s="88"/>
      <c r="D73" s="88"/>
    </row>
    <row r="74" spans="3:256" s="87" customFormat="1" x14ac:dyDescent="0.25">
      <c r="C74" s="88"/>
      <c r="D74" s="88"/>
      <c r="E74" s="88"/>
      <c r="F74" s="88"/>
      <c r="G74" s="88"/>
      <c r="H74" s="88"/>
      <c r="I74" s="88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88"/>
      <c r="W74" s="88"/>
      <c r="X74" s="88"/>
      <c r="Y74" s="88"/>
      <c r="Z74" s="88"/>
      <c r="AA74" s="88"/>
      <c r="AB74" s="88"/>
      <c r="AC74" s="88"/>
      <c r="AD74" s="88"/>
      <c r="AE74" s="88"/>
      <c r="AF74" s="88"/>
      <c r="AG74" s="88"/>
      <c r="AH74" s="88"/>
      <c r="AI74" s="88"/>
      <c r="AJ74" s="88"/>
      <c r="AK74" s="88"/>
      <c r="AL74" s="88"/>
      <c r="AM74" s="88"/>
      <c r="AN74" s="88"/>
      <c r="AO74" s="88"/>
      <c r="AP74" s="88"/>
      <c r="AQ74" s="88"/>
      <c r="AR74" s="88"/>
      <c r="AS74" s="88"/>
      <c r="AT74" s="88"/>
      <c r="AU74" s="88"/>
      <c r="AV74" s="88"/>
      <c r="AW74" s="88"/>
      <c r="AX74" s="88"/>
      <c r="AY74" s="88"/>
      <c r="AZ74" s="88"/>
      <c r="BA74" s="88"/>
      <c r="BB74" s="88"/>
      <c r="BC74" s="88"/>
      <c r="BD74" s="88"/>
      <c r="BE74" s="88"/>
      <c r="BF74" s="88"/>
      <c r="BG74" s="88"/>
      <c r="BH74" s="88"/>
      <c r="BI74" s="88"/>
      <c r="BJ74" s="88"/>
      <c r="BK74" s="88"/>
      <c r="BL74" s="88"/>
      <c r="BM74" s="88"/>
      <c r="BN74" s="88"/>
      <c r="BO74" s="88"/>
      <c r="BP74" s="88"/>
      <c r="BQ74" s="88"/>
      <c r="BR74" s="88"/>
      <c r="BS74" s="88"/>
      <c r="BT74" s="88"/>
      <c r="BU74" s="88"/>
      <c r="BV74" s="88"/>
      <c r="BW74" s="88"/>
      <c r="BX74" s="88"/>
      <c r="BY74" s="88"/>
      <c r="BZ74" s="88"/>
      <c r="CA74" s="88"/>
      <c r="CB74" s="88"/>
      <c r="CC74" s="88"/>
      <c r="CD74" s="88"/>
      <c r="CE74" s="88"/>
      <c r="CF74" s="88"/>
      <c r="CG74" s="88"/>
      <c r="CH74" s="88"/>
      <c r="CI74" s="88"/>
      <c r="CJ74" s="88"/>
      <c r="CK74" s="88"/>
      <c r="CL74" s="88"/>
      <c r="CM74" s="88"/>
      <c r="CN74" s="88"/>
      <c r="CO74" s="88"/>
      <c r="CP74" s="88"/>
      <c r="CQ74" s="88"/>
      <c r="CR74" s="88"/>
      <c r="CS74" s="88"/>
      <c r="CT74" s="88"/>
      <c r="CU74" s="88"/>
      <c r="CV74" s="88"/>
      <c r="CW74" s="88"/>
      <c r="CX74" s="88"/>
      <c r="CY74" s="88"/>
      <c r="CZ74" s="88"/>
      <c r="DA74" s="88"/>
      <c r="DB74" s="88"/>
      <c r="DC74" s="88"/>
      <c r="DD74" s="88"/>
      <c r="DE74" s="88"/>
      <c r="DF74" s="88"/>
      <c r="DG74" s="88"/>
      <c r="DH74" s="88"/>
      <c r="DI74" s="88"/>
      <c r="DJ74" s="88"/>
      <c r="DK74" s="88"/>
      <c r="DL74" s="88"/>
      <c r="DM74" s="88"/>
      <c r="DN74" s="88"/>
      <c r="DO74" s="88"/>
      <c r="DP74" s="88"/>
      <c r="DQ74" s="88"/>
      <c r="DR74" s="88"/>
      <c r="DS74" s="88"/>
      <c r="DT74" s="88"/>
      <c r="DU74" s="88"/>
      <c r="DV74" s="88"/>
      <c r="DW74" s="88"/>
      <c r="DX74" s="88"/>
      <c r="DY74" s="88"/>
      <c r="DZ74" s="88"/>
      <c r="EA74" s="88"/>
      <c r="EB74" s="88"/>
      <c r="EC74" s="88"/>
      <c r="ED74" s="88"/>
      <c r="EE74" s="88"/>
      <c r="EF74" s="88"/>
      <c r="EG74" s="88"/>
      <c r="EH74" s="88"/>
      <c r="EI74" s="88"/>
      <c r="EJ74" s="88"/>
      <c r="EK74" s="88"/>
      <c r="EL74" s="88"/>
      <c r="EM74" s="88"/>
      <c r="EN74" s="88"/>
      <c r="EO74" s="88"/>
      <c r="EP74" s="88"/>
      <c r="EQ74" s="88"/>
      <c r="ER74" s="88"/>
      <c r="ES74" s="88"/>
      <c r="ET74" s="88"/>
      <c r="EU74" s="88"/>
      <c r="EV74" s="88"/>
      <c r="EW74" s="88"/>
      <c r="EX74" s="88"/>
      <c r="EY74" s="88"/>
      <c r="EZ74" s="88"/>
      <c r="FA74" s="88"/>
      <c r="FB74" s="88"/>
      <c r="FC74" s="88"/>
      <c r="FD74" s="88"/>
      <c r="FE74" s="88"/>
      <c r="FF74" s="88"/>
      <c r="FG74" s="88"/>
      <c r="FH74" s="88"/>
      <c r="FI74" s="88"/>
      <c r="FJ74" s="88"/>
      <c r="FK74" s="88"/>
      <c r="FL74" s="88"/>
      <c r="FM74" s="88"/>
      <c r="FN74" s="88"/>
      <c r="FO74" s="88"/>
      <c r="FP74" s="88"/>
      <c r="FQ74" s="88"/>
      <c r="FR74" s="88"/>
      <c r="FS74" s="88"/>
      <c r="FT74" s="88"/>
      <c r="FU74" s="88"/>
      <c r="FV74" s="88"/>
      <c r="FW74" s="88"/>
      <c r="FX74" s="88"/>
      <c r="FY74" s="88"/>
      <c r="FZ74" s="88"/>
      <c r="GA74" s="88"/>
      <c r="GB74" s="88"/>
      <c r="GC74" s="88"/>
      <c r="GD74" s="88"/>
      <c r="GE74" s="88"/>
      <c r="GF74" s="88"/>
      <c r="GG74" s="88"/>
      <c r="GH74" s="88"/>
      <c r="GI74" s="88"/>
      <c r="GJ74" s="88"/>
      <c r="GK74" s="88"/>
      <c r="GL74" s="88"/>
      <c r="GM74" s="88"/>
      <c r="GN74" s="88"/>
      <c r="GO74" s="88"/>
      <c r="GP74" s="88"/>
      <c r="GQ74" s="88"/>
      <c r="GR74" s="88"/>
      <c r="GS74" s="88"/>
      <c r="GT74" s="88"/>
      <c r="GU74" s="88"/>
      <c r="GV74" s="88"/>
      <c r="GW74" s="88"/>
      <c r="GX74" s="88"/>
      <c r="GY74" s="88"/>
      <c r="GZ74" s="88"/>
      <c r="HA74" s="88"/>
      <c r="HB74" s="88"/>
      <c r="HC74" s="88"/>
      <c r="HD74" s="88"/>
      <c r="HE74" s="88"/>
      <c r="HF74" s="88"/>
      <c r="HG74" s="88"/>
      <c r="HH74" s="88"/>
      <c r="HI74" s="88"/>
      <c r="HJ74" s="88"/>
      <c r="HK74" s="88"/>
      <c r="HL74" s="88"/>
      <c r="HM74" s="88"/>
      <c r="HN74" s="88"/>
      <c r="HO74" s="88"/>
      <c r="HP74" s="88"/>
      <c r="HQ74" s="88"/>
      <c r="HR74" s="88"/>
      <c r="HS74" s="88"/>
      <c r="HT74" s="88"/>
      <c r="HU74" s="88"/>
      <c r="HV74" s="88"/>
      <c r="HW74" s="88"/>
      <c r="HX74" s="88"/>
      <c r="HY74" s="88"/>
      <c r="HZ74" s="88"/>
      <c r="IA74" s="88"/>
      <c r="IB74" s="88"/>
      <c r="IC74" s="88"/>
      <c r="ID74" s="88"/>
      <c r="IE74" s="88"/>
      <c r="IF74" s="88"/>
      <c r="IG74" s="88"/>
      <c r="IH74" s="88"/>
      <c r="II74" s="88"/>
      <c r="IJ74" s="88"/>
      <c r="IK74" s="88"/>
      <c r="IL74" s="88"/>
      <c r="IM74" s="88"/>
      <c r="IN74" s="88"/>
      <c r="IO74" s="88"/>
      <c r="IP74" s="88"/>
      <c r="IQ74" s="88"/>
      <c r="IR74" s="88"/>
      <c r="IS74" s="88"/>
      <c r="IT74" s="88"/>
      <c r="IU74" s="88"/>
      <c r="IV74" s="88"/>
    </row>
    <row r="75" spans="3:256" s="87" customFormat="1" x14ac:dyDescent="0.25">
      <c r="C75" s="88"/>
      <c r="D75" s="88"/>
      <c r="E75" s="88"/>
      <c r="F75" s="88"/>
      <c r="G75" s="88"/>
      <c r="H75" s="88"/>
      <c r="I75" s="88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88"/>
      <c r="W75" s="88"/>
      <c r="X75" s="88"/>
      <c r="Y75" s="88"/>
      <c r="Z75" s="88"/>
      <c r="AA75" s="88"/>
      <c r="AB75" s="88"/>
      <c r="AC75" s="88"/>
      <c r="AD75" s="88"/>
      <c r="AE75" s="88"/>
      <c r="AF75" s="88"/>
      <c r="AG75" s="88"/>
      <c r="AH75" s="88"/>
      <c r="AI75" s="88"/>
      <c r="AJ75" s="88"/>
      <c r="AK75" s="88"/>
      <c r="AL75" s="88"/>
      <c r="AM75" s="88"/>
      <c r="AN75" s="88"/>
      <c r="AO75" s="88"/>
      <c r="AP75" s="88"/>
      <c r="AQ75" s="88"/>
      <c r="AR75" s="88"/>
      <c r="AS75" s="88"/>
      <c r="AT75" s="88"/>
      <c r="AU75" s="88"/>
      <c r="AV75" s="88"/>
      <c r="AW75" s="88"/>
      <c r="AX75" s="88"/>
      <c r="AY75" s="88"/>
      <c r="AZ75" s="88"/>
      <c r="BA75" s="88"/>
      <c r="BB75" s="88"/>
      <c r="BC75" s="88"/>
      <c r="BD75" s="88"/>
      <c r="BE75" s="88"/>
      <c r="BF75" s="88"/>
      <c r="BG75" s="88"/>
      <c r="BH75" s="88"/>
      <c r="BI75" s="88"/>
      <c r="BJ75" s="88"/>
      <c r="BK75" s="88"/>
      <c r="BL75" s="88"/>
      <c r="BM75" s="88"/>
      <c r="BN75" s="88"/>
      <c r="BO75" s="88"/>
      <c r="BP75" s="88"/>
      <c r="BQ75" s="88"/>
      <c r="BR75" s="88"/>
      <c r="BS75" s="88"/>
      <c r="BT75" s="88"/>
      <c r="BU75" s="88"/>
      <c r="BV75" s="88"/>
      <c r="BW75" s="88"/>
      <c r="BX75" s="88"/>
      <c r="BY75" s="88"/>
      <c r="BZ75" s="88"/>
      <c r="CA75" s="88"/>
      <c r="CB75" s="88"/>
      <c r="CC75" s="88"/>
      <c r="CD75" s="88"/>
      <c r="CE75" s="88"/>
      <c r="CF75" s="88"/>
      <c r="CG75" s="88"/>
      <c r="CH75" s="88"/>
      <c r="CI75" s="88"/>
      <c r="CJ75" s="88"/>
      <c r="CK75" s="88"/>
      <c r="CL75" s="88"/>
      <c r="CM75" s="88"/>
      <c r="CN75" s="88"/>
      <c r="CO75" s="88"/>
      <c r="CP75" s="88"/>
      <c r="CQ75" s="88"/>
      <c r="CR75" s="88"/>
      <c r="CS75" s="88"/>
      <c r="CT75" s="88"/>
      <c r="CU75" s="88"/>
      <c r="CV75" s="88"/>
      <c r="CW75" s="88"/>
      <c r="CX75" s="88"/>
      <c r="CY75" s="88"/>
      <c r="CZ75" s="88"/>
      <c r="DA75" s="88"/>
      <c r="DB75" s="88"/>
      <c r="DC75" s="88"/>
      <c r="DD75" s="88"/>
      <c r="DE75" s="88"/>
      <c r="DF75" s="88"/>
      <c r="DG75" s="88"/>
      <c r="DH75" s="88"/>
      <c r="DI75" s="88"/>
      <c r="DJ75" s="88"/>
      <c r="DK75" s="88"/>
      <c r="DL75" s="88"/>
      <c r="DM75" s="88"/>
      <c r="DN75" s="88"/>
      <c r="DO75" s="88"/>
      <c r="DP75" s="88"/>
      <c r="DQ75" s="88"/>
      <c r="DR75" s="88"/>
      <c r="DS75" s="88"/>
      <c r="DT75" s="88"/>
      <c r="DU75" s="88"/>
      <c r="DV75" s="88"/>
      <c r="DW75" s="88"/>
      <c r="DX75" s="88"/>
      <c r="DY75" s="88"/>
      <c r="DZ75" s="88"/>
      <c r="EA75" s="88"/>
      <c r="EB75" s="88"/>
      <c r="EC75" s="88"/>
      <c r="ED75" s="88"/>
      <c r="EE75" s="88"/>
      <c r="EF75" s="88"/>
      <c r="EG75" s="88"/>
      <c r="EH75" s="88"/>
      <c r="EI75" s="88"/>
      <c r="EJ75" s="88"/>
      <c r="EK75" s="88"/>
      <c r="EL75" s="88"/>
      <c r="EM75" s="88"/>
      <c r="EN75" s="88"/>
      <c r="EO75" s="88"/>
      <c r="EP75" s="88"/>
      <c r="EQ75" s="88"/>
      <c r="ER75" s="88"/>
      <c r="ES75" s="88"/>
      <c r="ET75" s="88"/>
      <c r="EU75" s="88"/>
      <c r="EV75" s="88"/>
      <c r="EW75" s="88"/>
      <c r="EX75" s="88"/>
      <c r="EY75" s="88"/>
      <c r="EZ75" s="88"/>
      <c r="FA75" s="88"/>
      <c r="FB75" s="88"/>
      <c r="FC75" s="88"/>
      <c r="FD75" s="88"/>
      <c r="FE75" s="88"/>
      <c r="FF75" s="88"/>
      <c r="FG75" s="88"/>
      <c r="FH75" s="88"/>
      <c r="FI75" s="88"/>
      <c r="FJ75" s="88"/>
      <c r="FK75" s="88"/>
      <c r="FL75" s="88"/>
      <c r="FM75" s="88"/>
      <c r="FN75" s="88"/>
      <c r="FO75" s="88"/>
      <c r="FP75" s="88"/>
      <c r="FQ75" s="88"/>
      <c r="FR75" s="88"/>
      <c r="FS75" s="88"/>
      <c r="FT75" s="88"/>
      <c r="FU75" s="88"/>
      <c r="FV75" s="88"/>
      <c r="FW75" s="88"/>
      <c r="FX75" s="88"/>
      <c r="FY75" s="88"/>
      <c r="FZ75" s="88"/>
      <c r="GA75" s="88"/>
      <c r="GB75" s="88"/>
      <c r="GC75" s="88"/>
      <c r="GD75" s="88"/>
      <c r="GE75" s="88"/>
      <c r="GF75" s="88"/>
      <c r="GG75" s="88"/>
      <c r="GH75" s="88"/>
      <c r="GI75" s="88"/>
      <c r="GJ75" s="88"/>
      <c r="GK75" s="88"/>
      <c r="GL75" s="88"/>
      <c r="GM75" s="88"/>
      <c r="GN75" s="88"/>
      <c r="GO75" s="88"/>
      <c r="GP75" s="88"/>
      <c r="GQ75" s="88"/>
      <c r="GR75" s="88"/>
      <c r="GS75" s="88"/>
      <c r="GT75" s="88"/>
      <c r="GU75" s="88"/>
      <c r="GV75" s="88"/>
      <c r="GW75" s="88"/>
      <c r="GX75" s="88"/>
      <c r="GY75" s="88"/>
      <c r="GZ75" s="88"/>
      <c r="HA75" s="88"/>
      <c r="HB75" s="88"/>
      <c r="HC75" s="88"/>
      <c r="HD75" s="88"/>
      <c r="HE75" s="88"/>
      <c r="HF75" s="88"/>
      <c r="HG75" s="88"/>
      <c r="HH75" s="88"/>
      <c r="HI75" s="88"/>
      <c r="HJ75" s="88"/>
      <c r="HK75" s="88"/>
      <c r="HL75" s="88"/>
      <c r="HM75" s="88"/>
      <c r="HN75" s="88"/>
      <c r="HO75" s="88"/>
      <c r="HP75" s="88"/>
      <c r="HQ75" s="88"/>
      <c r="HR75" s="88"/>
      <c r="HS75" s="88"/>
      <c r="HT75" s="88"/>
      <c r="HU75" s="88"/>
      <c r="HV75" s="88"/>
      <c r="HW75" s="88"/>
      <c r="HX75" s="88"/>
      <c r="HY75" s="88"/>
      <c r="HZ75" s="88"/>
      <c r="IA75" s="88"/>
      <c r="IB75" s="88"/>
      <c r="IC75" s="88"/>
      <c r="ID75" s="88"/>
      <c r="IE75" s="88"/>
      <c r="IF75" s="88"/>
      <c r="IG75" s="88"/>
      <c r="IH75" s="88"/>
      <c r="II75" s="88"/>
      <c r="IJ75" s="88"/>
      <c r="IK75" s="88"/>
      <c r="IL75" s="88"/>
      <c r="IM75" s="88"/>
      <c r="IN75" s="88"/>
      <c r="IO75" s="88"/>
      <c r="IP75" s="88"/>
      <c r="IQ75" s="88"/>
      <c r="IR75" s="88"/>
      <c r="IS75" s="88"/>
      <c r="IT75" s="88"/>
      <c r="IU75" s="88"/>
      <c r="IV75" s="88"/>
    </row>
    <row r="76" spans="3:256" s="87" customFormat="1" x14ac:dyDescent="0.25">
      <c r="C76" s="88"/>
      <c r="D76" s="88"/>
    </row>
    <row r="77" spans="3:256" s="87" customFormat="1" x14ac:dyDescent="0.25">
      <c r="C77" s="88"/>
      <c r="D77" s="88"/>
    </row>
    <row r="78" spans="3:256" s="87" customFormat="1" x14ac:dyDescent="0.25">
      <c r="C78" s="88"/>
      <c r="D78" s="88"/>
    </row>
    <row r="79" spans="3:256" s="87" customFormat="1" x14ac:dyDescent="0.25">
      <c r="C79" s="88"/>
      <c r="D79" s="88"/>
    </row>
    <row r="80" spans="3:256" s="87" customFormat="1" x14ac:dyDescent="0.25">
      <c r="C80" s="88"/>
      <c r="D80" s="88"/>
      <c r="E80" s="88"/>
      <c r="F80" s="88"/>
      <c r="G80" s="88"/>
      <c r="H80" s="88"/>
      <c r="I80" s="88"/>
      <c r="J80" s="88"/>
      <c r="K80" s="88"/>
      <c r="L80" s="88"/>
      <c r="M80" s="88"/>
      <c r="N80" s="88"/>
      <c r="O80" s="88"/>
      <c r="P80" s="88"/>
      <c r="Q80" s="88"/>
      <c r="R80" s="88"/>
      <c r="S80" s="88"/>
      <c r="T80" s="88"/>
      <c r="U80" s="88"/>
      <c r="V80" s="88"/>
      <c r="W80" s="88"/>
      <c r="X80" s="88"/>
      <c r="Y80" s="88"/>
      <c r="Z80" s="88"/>
      <c r="AA80" s="88"/>
      <c r="AB80" s="88"/>
      <c r="AC80" s="88"/>
      <c r="AD80" s="88"/>
      <c r="AE80" s="88"/>
      <c r="AF80" s="88"/>
      <c r="AG80" s="88"/>
      <c r="AH80" s="88"/>
      <c r="AI80" s="88"/>
      <c r="AJ80" s="88"/>
      <c r="AK80" s="88"/>
      <c r="AL80" s="88"/>
      <c r="AM80" s="88"/>
      <c r="AN80" s="88"/>
      <c r="AO80" s="88"/>
      <c r="AP80" s="88"/>
      <c r="AQ80" s="88"/>
      <c r="AR80" s="88"/>
      <c r="AS80" s="88"/>
      <c r="AT80" s="88"/>
      <c r="AU80" s="88"/>
      <c r="AV80" s="88"/>
      <c r="AW80" s="88"/>
      <c r="AX80" s="88"/>
      <c r="AY80" s="88"/>
      <c r="AZ80" s="88"/>
      <c r="BA80" s="88"/>
      <c r="BB80" s="88"/>
      <c r="BC80" s="88"/>
      <c r="BD80" s="88"/>
      <c r="BE80" s="88"/>
      <c r="BF80" s="88"/>
      <c r="BG80" s="88"/>
      <c r="BH80" s="88"/>
      <c r="BI80" s="88"/>
      <c r="BJ80" s="88"/>
      <c r="BK80" s="88"/>
      <c r="BL80" s="88"/>
      <c r="BM80" s="88"/>
      <c r="BN80" s="88"/>
      <c r="BO80" s="88"/>
      <c r="BP80" s="88"/>
      <c r="BQ80" s="88"/>
      <c r="BR80" s="88"/>
      <c r="BS80" s="88"/>
      <c r="BT80" s="88"/>
      <c r="BU80" s="88"/>
      <c r="BV80" s="88"/>
      <c r="BW80" s="88"/>
      <c r="BX80" s="88"/>
      <c r="BY80" s="88"/>
      <c r="BZ80" s="88"/>
      <c r="CA80" s="88"/>
      <c r="CB80" s="88"/>
      <c r="CC80" s="88"/>
      <c r="CD80" s="88"/>
      <c r="CE80" s="88"/>
      <c r="CF80" s="88"/>
      <c r="CG80" s="88"/>
      <c r="CH80" s="88"/>
      <c r="CI80" s="88"/>
      <c r="CJ80" s="88"/>
      <c r="CK80" s="88"/>
      <c r="CL80" s="88"/>
      <c r="CM80" s="88"/>
      <c r="CN80" s="88"/>
      <c r="CO80" s="88"/>
      <c r="CP80" s="88"/>
      <c r="CQ80" s="88"/>
      <c r="CR80" s="88"/>
      <c r="CS80" s="88"/>
      <c r="CT80" s="88"/>
      <c r="CU80" s="88"/>
      <c r="CV80" s="88"/>
      <c r="CW80" s="88"/>
      <c r="CX80" s="88"/>
      <c r="CY80" s="88"/>
      <c r="CZ80" s="88"/>
      <c r="DA80" s="88"/>
      <c r="DB80" s="88"/>
      <c r="DC80" s="88"/>
      <c r="DD80" s="88"/>
      <c r="DE80" s="88"/>
      <c r="DF80" s="88"/>
      <c r="DG80" s="88"/>
      <c r="DH80" s="88"/>
      <c r="DI80" s="88"/>
      <c r="DJ80" s="88"/>
      <c r="DK80" s="88"/>
      <c r="DL80" s="88"/>
      <c r="DM80" s="88"/>
      <c r="DN80" s="88"/>
      <c r="DO80" s="88"/>
      <c r="DP80" s="88"/>
      <c r="DQ80" s="88"/>
      <c r="DR80" s="88"/>
      <c r="DS80" s="88"/>
      <c r="DT80" s="88"/>
      <c r="DU80" s="88"/>
      <c r="DV80" s="88"/>
      <c r="DW80" s="88"/>
      <c r="DX80" s="88"/>
      <c r="DY80" s="88"/>
      <c r="DZ80" s="88"/>
      <c r="EA80" s="88"/>
      <c r="EB80" s="88"/>
      <c r="EC80" s="88"/>
      <c r="ED80" s="88"/>
      <c r="EE80" s="88"/>
      <c r="EF80" s="88"/>
      <c r="EG80" s="88"/>
      <c r="EH80" s="88"/>
      <c r="EI80" s="88"/>
      <c r="EJ80" s="88"/>
      <c r="EK80" s="88"/>
      <c r="EL80" s="88"/>
      <c r="EM80" s="88"/>
      <c r="EN80" s="88"/>
      <c r="EO80" s="88"/>
      <c r="EP80" s="88"/>
      <c r="EQ80" s="88"/>
      <c r="ER80" s="88"/>
      <c r="ES80" s="88"/>
      <c r="ET80" s="88"/>
      <c r="EU80" s="88"/>
      <c r="EV80" s="88"/>
      <c r="EW80" s="88"/>
      <c r="EX80" s="88"/>
      <c r="EY80" s="88"/>
      <c r="EZ80" s="88"/>
      <c r="FA80" s="88"/>
      <c r="FB80" s="88"/>
      <c r="FC80" s="88"/>
      <c r="FD80" s="88"/>
      <c r="FE80" s="88"/>
      <c r="FF80" s="88"/>
      <c r="FG80" s="88"/>
      <c r="FH80" s="88"/>
      <c r="FI80" s="88"/>
      <c r="FJ80" s="88"/>
      <c r="FK80" s="88"/>
      <c r="FL80" s="88"/>
      <c r="FM80" s="88"/>
      <c r="FN80" s="88"/>
      <c r="FO80" s="88"/>
      <c r="FP80" s="88"/>
      <c r="FQ80" s="88"/>
      <c r="FR80" s="88"/>
      <c r="FS80" s="88"/>
      <c r="FT80" s="88"/>
      <c r="FU80" s="88"/>
      <c r="FV80" s="88"/>
      <c r="FW80" s="88"/>
      <c r="FX80" s="88"/>
      <c r="FY80" s="88"/>
      <c r="FZ80" s="88"/>
      <c r="GA80" s="88"/>
      <c r="GB80" s="88"/>
      <c r="GC80" s="88"/>
      <c r="GD80" s="88"/>
      <c r="GE80" s="88"/>
      <c r="GF80" s="88"/>
      <c r="GG80" s="88"/>
      <c r="GH80" s="88"/>
      <c r="GI80" s="88"/>
      <c r="GJ80" s="88"/>
      <c r="GK80" s="88"/>
      <c r="GL80" s="88"/>
      <c r="GM80" s="88"/>
      <c r="GN80" s="88"/>
    </row>
    <row r="81" spans="3:256" s="87" customFormat="1" x14ac:dyDescent="0.25">
      <c r="C81" s="88"/>
      <c r="D81" s="88"/>
      <c r="E81" s="88"/>
      <c r="F81" s="88"/>
      <c r="G81" s="88"/>
      <c r="H81" s="88"/>
      <c r="I81" s="88"/>
      <c r="J81" s="88"/>
      <c r="K81" s="88"/>
      <c r="L81" s="88"/>
      <c r="M81" s="88"/>
      <c r="N81" s="88"/>
      <c r="O81" s="88"/>
      <c r="P81" s="88"/>
      <c r="Q81" s="88"/>
      <c r="R81" s="88"/>
      <c r="S81" s="88"/>
      <c r="T81" s="88"/>
      <c r="U81" s="88"/>
      <c r="V81" s="88"/>
      <c r="W81" s="88"/>
      <c r="X81" s="88"/>
      <c r="Y81" s="88"/>
      <c r="Z81" s="88"/>
      <c r="AA81" s="88"/>
      <c r="AB81" s="88"/>
      <c r="AC81" s="88"/>
      <c r="AD81" s="88"/>
      <c r="AE81" s="88"/>
      <c r="AF81" s="88"/>
      <c r="AG81" s="88"/>
      <c r="AH81" s="88"/>
      <c r="AI81" s="88"/>
      <c r="AJ81" s="88"/>
      <c r="AK81" s="88"/>
      <c r="AL81" s="88"/>
      <c r="AM81" s="88"/>
      <c r="AN81" s="88"/>
      <c r="AO81" s="88"/>
      <c r="AP81" s="88"/>
      <c r="AQ81" s="88"/>
      <c r="AR81" s="88"/>
      <c r="AS81" s="88"/>
      <c r="AT81" s="88"/>
      <c r="AU81" s="88"/>
      <c r="AV81" s="88"/>
      <c r="AW81" s="88"/>
      <c r="AX81" s="88"/>
      <c r="AY81" s="88"/>
      <c r="AZ81" s="88"/>
      <c r="BA81" s="88"/>
      <c r="BB81" s="88"/>
      <c r="BC81" s="88"/>
      <c r="BD81" s="88"/>
      <c r="BE81" s="88"/>
      <c r="BF81" s="88"/>
      <c r="BG81" s="88"/>
      <c r="BH81" s="88"/>
      <c r="BI81" s="88"/>
      <c r="BJ81" s="88"/>
      <c r="BK81" s="88"/>
      <c r="BL81" s="88"/>
      <c r="BM81" s="88"/>
      <c r="BN81" s="88"/>
      <c r="BO81" s="88"/>
      <c r="BP81" s="88"/>
      <c r="BQ81" s="88"/>
      <c r="BR81" s="88"/>
      <c r="BS81" s="88"/>
      <c r="BT81" s="88"/>
      <c r="BU81" s="88"/>
      <c r="BV81" s="88"/>
      <c r="BW81" s="88"/>
      <c r="BX81" s="88"/>
      <c r="BY81" s="88"/>
      <c r="BZ81" s="88"/>
      <c r="CA81" s="88"/>
      <c r="CB81" s="88"/>
      <c r="CC81" s="88"/>
      <c r="CD81" s="88"/>
      <c r="CE81" s="88"/>
      <c r="CF81" s="88"/>
      <c r="CG81" s="88"/>
      <c r="CH81" s="88"/>
      <c r="CI81" s="88"/>
      <c r="CJ81" s="88"/>
      <c r="CK81" s="88"/>
      <c r="CL81" s="88"/>
      <c r="CM81" s="88"/>
      <c r="CN81" s="88"/>
      <c r="CO81" s="88"/>
      <c r="CP81" s="88"/>
      <c r="CQ81" s="88"/>
      <c r="CR81" s="88"/>
      <c r="CS81" s="88"/>
      <c r="CT81" s="88"/>
      <c r="CU81" s="88"/>
      <c r="CV81" s="88"/>
      <c r="CW81" s="88"/>
      <c r="CX81" s="88"/>
      <c r="CY81" s="88"/>
      <c r="CZ81" s="88"/>
      <c r="DA81" s="88"/>
      <c r="DB81" s="88"/>
      <c r="DC81" s="88"/>
      <c r="DD81" s="88"/>
      <c r="DE81" s="88"/>
      <c r="DF81" s="88"/>
      <c r="DG81" s="88"/>
      <c r="DH81" s="88"/>
      <c r="DI81" s="88"/>
      <c r="DJ81" s="88"/>
      <c r="DK81" s="88"/>
      <c r="DL81" s="88"/>
      <c r="DM81" s="88"/>
      <c r="DN81" s="88"/>
      <c r="DO81" s="88"/>
      <c r="DP81" s="88"/>
      <c r="DQ81" s="88"/>
      <c r="DR81" s="88"/>
      <c r="DS81" s="88"/>
      <c r="DT81" s="88"/>
      <c r="DU81" s="88"/>
      <c r="DV81" s="88"/>
      <c r="DW81" s="88"/>
      <c r="DX81" s="88"/>
      <c r="DY81" s="88"/>
      <c r="DZ81" s="88"/>
      <c r="EA81" s="88"/>
      <c r="EB81" s="88"/>
      <c r="EC81" s="88"/>
      <c r="ED81" s="88"/>
      <c r="EE81" s="88"/>
      <c r="EF81" s="88"/>
      <c r="EG81" s="88"/>
      <c r="EH81" s="88"/>
      <c r="EI81" s="88"/>
      <c r="EJ81" s="88"/>
      <c r="EK81" s="88"/>
      <c r="EL81" s="88"/>
      <c r="EM81" s="88"/>
      <c r="EN81" s="88"/>
      <c r="EO81" s="88"/>
      <c r="EP81" s="88"/>
      <c r="EQ81" s="88"/>
      <c r="ER81" s="88"/>
      <c r="ES81" s="88"/>
      <c r="ET81" s="88"/>
      <c r="EU81" s="88"/>
      <c r="EV81" s="88"/>
      <c r="EW81" s="88"/>
      <c r="EX81" s="88"/>
      <c r="EY81" s="88"/>
      <c r="EZ81" s="88"/>
      <c r="FA81" s="88"/>
      <c r="FB81" s="88"/>
      <c r="FC81" s="88"/>
      <c r="FD81" s="88"/>
      <c r="FE81" s="88"/>
      <c r="FF81" s="88"/>
      <c r="FG81" s="88"/>
      <c r="FH81" s="88"/>
      <c r="FI81" s="88"/>
      <c r="FJ81" s="88"/>
      <c r="FK81" s="88"/>
      <c r="FL81" s="88"/>
      <c r="FM81" s="88"/>
      <c r="FN81" s="88"/>
      <c r="FO81" s="88"/>
      <c r="FP81" s="88"/>
      <c r="FQ81" s="88"/>
      <c r="FR81" s="88"/>
      <c r="FS81" s="88"/>
      <c r="FT81" s="88"/>
      <c r="FU81" s="88"/>
      <c r="FV81" s="88"/>
      <c r="FW81" s="88"/>
      <c r="FX81" s="88"/>
      <c r="FY81" s="88"/>
      <c r="FZ81" s="88"/>
      <c r="GA81" s="88"/>
      <c r="GB81" s="88"/>
      <c r="GC81" s="88"/>
      <c r="GD81" s="88"/>
      <c r="GE81" s="88"/>
      <c r="GF81" s="88"/>
      <c r="GG81" s="88"/>
      <c r="GH81" s="88"/>
      <c r="GI81" s="88"/>
      <c r="GJ81" s="88"/>
      <c r="GK81" s="88"/>
      <c r="GL81" s="88"/>
      <c r="GM81" s="88"/>
      <c r="GN81" s="88"/>
    </row>
    <row r="82" spans="3:256" s="87" customFormat="1" x14ac:dyDescent="0.25">
      <c r="C82" s="88"/>
      <c r="D82" s="88"/>
    </row>
    <row r="83" spans="3:256" s="87" customFormat="1" x14ac:dyDescent="0.25">
      <c r="C83" s="88"/>
      <c r="D83" s="88"/>
    </row>
    <row r="84" spans="3:256" s="87" customFormat="1" x14ac:dyDescent="0.25">
      <c r="C84" s="88"/>
      <c r="D84" s="88"/>
      <c r="E84" s="88"/>
      <c r="F84" s="88"/>
      <c r="G84" s="88"/>
      <c r="H84" s="88"/>
      <c r="I84" s="88"/>
      <c r="J84" s="88"/>
      <c r="K84" s="88"/>
      <c r="L84" s="88"/>
      <c r="M84" s="88"/>
      <c r="N84" s="88"/>
      <c r="O84" s="88"/>
      <c r="P84" s="88"/>
      <c r="Q84" s="88"/>
      <c r="R84" s="88"/>
      <c r="S84" s="88"/>
      <c r="T84" s="88"/>
      <c r="U84" s="88"/>
      <c r="V84" s="88"/>
      <c r="W84" s="88"/>
      <c r="X84" s="88"/>
      <c r="Y84" s="88"/>
      <c r="Z84" s="88"/>
      <c r="AA84" s="88"/>
      <c r="AB84" s="88"/>
      <c r="AC84" s="88"/>
      <c r="AD84" s="88"/>
      <c r="AE84" s="88"/>
      <c r="AF84" s="88"/>
      <c r="AG84" s="88"/>
      <c r="AH84" s="88"/>
      <c r="AI84" s="88"/>
      <c r="AJ84" s="88"/>
      <c r="AK84" s="88"/>
      <c r="AL84" s="88"/>
      <c r="AM84" s="88"/>
      <c r="AN84" s="88"/>
      <c r="AO84" s="88"/>
      <c r="AP84" s="88"/>
      <c r="AQ84" s="88"/>
      <c r="AR84" s="88"/>
      <c r="AS84" s="88"/>
      <c r="AT84" s="88"/>
      <c r="AU84" s="88"/>
      <c r="AV84" s="88"/>
      <c r="AW84" s="88"/>
      <c r="AX84" s="88"/>
      <c r="AY84" s="88"/>
      <c r="AZ84" s="88"/>
      <c r="BA84" s="88"/>
      <c r="BB84" s="88"/>
      <c r="BC84" s="88"/>
      <c r="BD84" s="88"/>
      <c r="BE84" s="88"/>
      <c r="BF84" s="88"/>
      <c r="BG84" s="88"/>
      <c r="BH84" s="88"/>
      <c r="BI84" s="88"/>
      <c r="BJ84" s="88"/>
      <c r="BK84" s="88"/>
      <c r="BL84" s="88"/>
      <c r="BM84" s="88"/>
      <c r="BN84" s="88"/>
      <c r="BO84" s="88"/>
      <c r="BP84" s="88"/>
      <c r="BQ84" s="88"/>
      <c r="BR84" s="88"/>
      <c r="BS84" s="88"/>
      <c r="BT84" s="88"/>
      <c r="BU84" s="88"/>
      <c r="BV84" s="88"/>
      <c r="BW84" s="88"/>
      <c r="BX84" s="88"/>
      <c r="BY84" s="88"/>
      <c r="BZ84" s="88"/>
      <c r="CA84" s="88"/>
      <c r="CB84" s="88"/>
      <c r="CC84" s="88"/>
      <c r="CD84" s="88"/>
      <c r="CE84" s="88"/>
      <c r="CF84" s="88"/>
      <c r="CG84" s="88"/>
      <c r="CH84" s="88"/>
      <c r="CI84" s="88"/>
      <c r="CJ84" s="88"/>
      <c r="CK84" s="88"/>
      <c r="CL84" s="88"/>
      <c r="CM84" s="88"/>
      <c r="CN84" s="88"/>
      <c r="CO84" s="88"/>
      <c r="CP84" s="88"/>
      <c r="CQ84" s="88"/>
      <c r="CR84" s="88"/>
      <c r="CS84" s="88"/>
      <c r="CT84" s="88"/>
      <c r="CU84" s="88"/>
      <c r="CV84" s="88"/>
      <c r="CW84" s="88"/>
      <c r="CX84" s="88"/>
      <c r="CY84" s="88"/>
      <c r="CZ84" s="88"/>
      <c r="DA84" s="88"/>
      <c r="DB84" s="88"/>
      <c r="DC84" s="88"/>
      <c r="DD84" s="88"/>
      <c r="DE84" s="88"/>
      <c r="DF84" s="88"/>
      <c r="DG84" s="88"/>
      <c r="DH84" s="88"/>
      <c r="DI84" s="88"/>
      <c r="DJ84" s="88"/>
      <c r="DK84" s="88"/>
      <c r="DL84" s="88"/>
      <c r="DM84" s="88"/>
      <c r="DN84" s="88"/>
      <c r="DO84" s="88"/>
      <c r="DP84" s="88"/>
      <c r="DQ84" s="88"/>
      <c r="DR84" s="88"/>
      <c r="DS84" s="88"/>
      <c r="DT84" s="88"/>
      <c r="DU84" s="88"/>
      <c r="DV84" s="88"/>
      <c r="DW84" s="88"/>
      <c r="DX84" s="88"/>
      <c r="DY84" s="88"/>
      <c r="DZ84" s="88"/>
      <c r="EA84" s="88"/>
      <c r="EB84" s="88"/>
      <c r="EC84" s="88"/>
      <c r="ED84" s="88"/>
      <c r="EE84" s="88"/>
      <c r="EF84" s="88"/>
      <c r="EG84" s="88"/>
      <c r="EH84" s="88"/>
      <c r="EI84" s="88"/>
      <c r="EJ84" s="88"/>
      <c r="EK84" s="88"/>
      <c r="EL84" s="88"/>
      <c r="EM84" s="88"/>
      <c r="EN84" s="88"/>
      <c r="EO84" s="88"/>
      <c r="EP84" s="88"/>
      <c r="EQ84" s="88"/>
      <c r="ER84" s="88"/>
      <c r="ES84" s="88"/>
      <c r="ET84" s="88"/>
      <c r="EU84" s="88"/>
      <c r="EV84" s="88"/>
      <c r="EW84" s="88"/>
      <c r="EX84" s="88"/>
      <c r="EY84" s="88"/>
      <c r="EZ84" s="88"/>
      <c r="FA84" s="88"/>
      <c r="FB84" s="88"/>
      <c r="FC84" s="88"/>
      <c r="FD84" s="88"/>
      <c r="FE84" s="88"/>
      <c r="FF84" s="88"/>
      <c r="FG84" s="88"/>
      <c r="FH84" s="88"/>
      <c r="FI84" s="88"/>
      <c r="FJ84" s="88"/>
      <c r="FK84" s="88"/>
      <c r="FL84" s="88"/>
      <c r="FM84" s="88"/>
      <c r="FN84" s="88"/>
      <c r="FO84" s="88"/>
      <c r="FP84" s="88"/>
      <c r="FQ84" s="88"/>
      <c r="FR84" s="88"/>
      <c r="FS84" s="88"/>
      <c r="FT84" s="88"/>
      <c r="FU84" s="88"/>
      <c r="FV84" s="88"/>
      <c r="FW84" s="88"/>
      <c r="FX84" s="88"/>
      <c r="FY84" s="88"/>
      <c r="FZ84" s="88"/>
      <c r="GA84" s="88"/>
      <c r="GB84" s="88"/>
      <c r="GC84" s="88"/>
      <c r="GD84" s="88"/>
      <c r="GE84" s="88"/>
      <c r="GF84" s="88"/>
      <c r="GG84" s="88"/>
      <c r="GH84" s="88"/>
      <c r="GI84" s="88"/>
      <c r="GJ84" s="88"/>
      <c r="GK84" s="88"/>
      <c r="GL84" s="88"/>
      <c r="GM84" s="88"/>
      <c r="GN84" s="88"/>
      <c r="GO84" s="88"/>
      <c r="GP84" s="88"/>
      <c r="GQ84" s="88"/>
      <c r="GR84" s="88"/>
      <c r="GS84" s="88"/>
      <c r="GT84" s="88"/>
      <c r="GU84" s="88"/>
      <c r="GV84" s="88"/>
      <c r="GW84" s="88"/>
      <c r="GX84" s="88"/>
      <c r="GY84" s="88"/>
      <c r="GZ84" s="88"/>
      <c r="HA84" s="88"/>
      <c r="HB84" s="88"/>
      <c r="HC84" s="88"/>
      <c r="HD84" s="88"/>
      <c r="HE84" s="88"/>
      <c r="HF84" s="88"/>
      <c r="HG84" s="88"/>
      <c r="HH84" s="88"/>
      <c r="HI84" s="88"/>
      <c r="HJ84" s="88"/>
      <c r="HK84" s="88"/>
      <c r="HL84" s="88"/>
      <c r="HM84" s="88"/>
      <c r="HN84" s="88"/>
      <c r="HO84" s="88"/>
      <c r="HP84" s="88"/>
      <c r="HQ84" s="88"/>
      <c r="HR84" s="88"/>
      <c r="HS84" s="88"/>
      <c r="HT84" s="88"/>
      <c r="HU84" s="88"/>
      <c r="HV84" s="88"/>
      <c r="HW84" s="88"/>
      <c r="HX84" s="88"/>
      <c r="HY84" s="88"/>
      <c r="HZ84" s="88"/>
      <c r="IA84" s="88"/>
      <c r="IB84" s="88"/>
      <c r="IC84" s="88"/>
      <c r="ID84" s="88"/>
      <c r="IE84" s="88"/>
      <c r="IF84" s="88"/>
      <c r="IG84" s="88"/>
      <c r="IH84" s="88"/>
      <c r="II84" s="88"/>
      <c r="IJ84" s="88"/>
      <c r="IK84" s="88"/>
      <c r="IL84" s="88"/>
      <c r="IM84" s="88"/>
      <c r="IN84" s="88"/>
      <c r="IO84" s="88"/>
      <c r="IP84" s="88"/>
      <c r="IQ84" s="88"/>
      <c r="IR84" s="88"/>
      <c r="IS84" s="88"/>
      <c r="IT84" s="88"/>
      <c r="IU84" s="88"/>
      <c r="IV84" s="88"/>
    </row>
    <row r="85" spans="3:256" s="87" customFormat="1" x14ac:dyDescent="0.25">
      <c r="C85" s="88"/>
      <c r="D85" s="88"/>
      <c r="E85" s="88"/>
      <c r="F85" s="88"/>
      <c r="G85" s="88"/>
      <c r="H85" s="88"/>
      <c r="I85" s="88"/>
      <c r="J85" s="88"/>
      <c r="K85" s="88"/>
      <c r="L85" s="88"/>
      <c r="M85" s="88"/>
      <c r="N85" s="88"/>
      <c r="O85" s="88"/>
      <c r="P85" s="88"/>
      <c r="Q85" s="88"/>
      <c r="R85" s="88"/>
      <c r="S85" s="88"/>
      <c r="T85" s="88"/>
      <c r="U85" s="88"/>
      <c r="V85" s="88"/>
      <c r="W85" s="88"/>
      <c r="X85" s="88"/>
      <c r="Y85" s="88"/>
      <c r="Z85" s="88"/>
      <c r="AA85" s="88"/>
      <c r="AB85" s="88"/>
      <c r="AC85" s="88"/>
      <c r="AD85" s="88"/>
      <c r="AE85" s="88"/>
      <c r="AF85" s="88"/>
      <c r="AG85" s="88"/>
      <c r="AH85" s="88"/>
      <c r="AI85" s="88"/>
      <c r="AJ85" s="88"/>
      <c r="AK85" s="88"/>
      <c r="AL85" s="88"/>
      <c r="AM85" s="88"/>
      <c r="AN85" s="88"/>
      <c r="AO85" s="88"/>
      <c r="AP85" s="88"/>
      <c r="AQ85" s="88"/>
      <c r="AR85" s="88"/>
      <c r="AS85" s="88"/>
      <c r="AT85" s="88"/>
      <c r="AU85" s="88"/>
      <c r="AV85" s="88"/>
      <c r="AW85" s="88"/>
      <c r="AX85" s="88"/>
      <c r="AY85" s="88"/>
      <c r="AZ85" s="88"/>
      <c r="BA85" s="88"/>
      <c r="BB85" s="88"/>
      <c r="BC85" s="88"/>
      <c r="BD85" s="88"/>
      <c r="BE85" s="88"/>
      <c r="BF85" s="88"/>
      <c r="BG85" s="88"/>
      <c r="BH85" s="88"/>
      <c r="BI85" s="88"/>
      <c r="BJ85" s="88"/>
      <c r="BK85" s="88"/>
      <c r="BL85" s="88"/>
      <c r="BM85" s="88"/>
      <c r="BN85" s="88"/>
      <c r="BO85" s="88"/>
      <c r="BP85" s="88"/>
      <c r="BQ85" s="88"/>
      <c r="BR85" s="88"/>
      <c r="BS85" s="88"/>
      <c r="BT85" s="88"/>
      <c r="BU85" s="88"/>
      <c r="BV85" s="88"/>
      <c r="BW85" s="88"/>
      <c r="BX85" s="88"/>
      <c r="BY85" s="88"/>
      <c r="BZ85" s="88"/>
      <c r="CA85" s="88"/>
      <c r="CB85" s="88"/>
      <c r="CC85" s="88"/>
      <c r="CD85" s="88"/>
      <c r="CE85" s="88"/>
      <c r="CF85" s="88"/>
      <c r="CG85" s="88"/>
      <c r="CH85" s="88"/>
      <c r="CI85" s="88"/>
      <c r="CJ85" s="88"/>
      <c r="CK85" s="88"/>
      <c r="CL85" s="88"/>
      <c r="CM85" s="88"/>
      <c r="CN85" s="88"/>
      <c r="CO85" s="88"/>
      <c r="CP85" s="88"/>
      <c r="CQ85" s="88"/>
      <c r="CR85" s="88"/>
      <c r="CS85" s="88"/>
      <c r="CT85" s="88"/>
      <c r="CU85" s="88"/>
      <c r="CV85" s="88"/>
      <c r="CW85" s="88"/>
      <c r="CX85" s="88"/>
      <c r="CY85" s="88"/>
      <c r="CZ85" s="88"/>
      <c r="DA85" s="88"/>
      <c r="DB85" s="88"/>
      <c r="DC85" s="88"/>
      <c r="DD85" s="88"/>
      <c r="DE85" s="88"/>
      <c r="DF85" s="88"/>
      <c r="DG85" s="88"/>
      <c r="DH85" s="88"/>
      <c r="DI85" s="88"/>
      <c r="DJ85" s="88"/>
      <c r="DK85" s="88"/>
      <c r="DL85" s="88"/>
      <c r="DM85" s="88"/>
      <c r="DN85" s="88"/>
      <c r="DO85" s="88"/>
      <c r="DP85" s="88"/>
      <c r="DQ85" s="88"/>
      <c r="DR85" s="88"/>
      <c r="DS85" s="88"/>
      <c r="DT85" s="88"/>
      <c r="DU85" s="88"/>
      <c r="DV85" s="88"/>
      <c r="DW85" s="88"/>
      <c r="DX85" s="88"/>
      <c r="DY85" s="88"/>
      <c r="DZ85" s="88"/>
      <c r="EA85" s="88"/>
      <c r="EB85" s="88"/>
      <c r="EC85" s="88"/>
      <c r="ED85" s="88"/>
      <c r="EE85" s="88"/>
      <c r="EF85" s="88"/>
      <c r="EG85" s="88"/>
      <c r="EH85" s="88"/>
      <c r="EI85" s="88"/>
      <c r="EJ85" s="88"/>
      <c r="EK85" s="88"/>
      <c r="EL85" s="88"/>
      <c r="EM85" s="88"/>
      <c r="EN85" s="88"/>
      <c r="EO85" s="88"/>
      <c r="EP85" s="88"/>
      <c r="EQ85" s="88"/>
      <c r="ER85" s="88"/>
      <c r="ES85" s="88"/>
      <c r="ET85" s="88"/>
      <c r="EU85" s="88"/>
      <c r="EV85" s="88"/>
      <c r="EW85" s="88"/>
      <c r="EX85" s="88"/>
      <c r="EY85" s="88"/>
      <c r="EZ85" s="88"/>
      <c r="FA85" s="88"/>
      <c r="FB85" s="88"/>
      <c r="FC85" s="88"/>
      <c r="FD85" s="88"/>
      <c r="FE85" s="88"/>
      <c r="FF85" s="88"/>
      <c r="FG85" s="88"/>
      <c r="FH85" s="88"/>
      <c r="FI85" s="88"/>
      <c r="FJ85" s="88"/>
      <c r="FK85" s="88"/>
      <c r="FL85" s="88"/>
      <c r="FM85" s="88"/>
      <c r="FN85" s="88"/>
      <c r="FO85" s="88"/>
      <c r="FP85" s="88"/>
      <c r="FQ85" s="88"/>
      <c r="FR85" s="88"/>
      <c r="FS85" s="88"/>
      <c r="FT85" s="88"/>
      <c r="FU85" s="88"/>
      <c r="FV85" s="88"/>
      <c r="FW85" s="88"/>
      <c r="FX85" s="88"/>
      <c r="FY85" s="88"/>
      <c r="FZ85" s="88"/>
      <c r="GA85" s="88"/>
      <c r="GB85" s="88"/>
      <c r="GC85" s="88"/>
      <c r="GD85" s="88"/>
      <c r="GE85" s="88"/>
      <c r="GF85" s="88"/>
      <c r="GG85" s="88"/>
      <c r="GH85" s="88"/>
      <c r="GI85" s="88"/>
      <c r="GJ85" s="88"/>
      <c r="GK85" s="88"/>
      <c r="GL85" s="88"/>
      <c r="GM85" s="88"/>
      <c r="GN85" s="88"/>
      <c r="GO85" s="88"/>
      <c r="GP85" s="88"/>
      <c r="GQ85" s="88"/>
      <c r="GR85" s="88"/>
      <c r="GS85" s="88"/>
      <c r="GT85" s="88"/>
      <c r="GU85" s="88"/>
      <c r="GV85" s="88"/>
      <c r="GW85" s="88"/>
      <c r="GX85" s="88"/>
      <c r="GY85" s="88"/>
      <c r="GZ85" s="88"/>
      <c r="HA85" s="88"/>
      <c r="HB85" s="88"/>
      <c r="HC85" s="88"/>
      <c r="HD85" s="88"/>
      <c r="HE85" s="88"/>
      <c r="HF85" s="88"/>
      <c r="HG85" s="88"/>
      <c r="HH85" s="88"/>
      <c r="HI85" s="88"/>
      <c r="HJ85" s="88"/>
      <c r="HK85" s="88"/>
      <c r="HL85" s="88"/>
      <c r="HM85" s="88"/>
      <c r="HN85" s="88"/>
      <c r="HO85" s="88"/>
      <c r="HP85" s="88"/>
      <c r="HQ85" s="88"/>
      <c r="HR85" s="88"/>
      <c r="HS85" s="88"/>
      <c r="HT85" s="88"/>
      <c r="HU85" s="88"/>
      <c r="HV85" s="88"/>
      <c r="HW85" s="88"/>
      <c r="HX85" s="88"/>
      <c r="HY85" s="88"/>
      <c r="HZ85" s="88"/>
      <c r="IA85" s="88"/>
      <c r="IB85" s="88"/>
      <c r="IC85" s="88"/>
      <c r="ID85" s="88"/>
      <c r="IE85" s="88"/>
      <c r="IF85" s="88"/>
      <c r="IG85" s="88"/>
      <c r="IH85" s="88"/>
      <c r="II85" s="88"/>
      <c r="IJ85" s="88"/>
      <c r="IK85" s="88"/>
      <c r="IL85" s="88"/>
      <c r="IM85" s="88"/>
      <c r="IN85" s="88"/>
      <c r="IO85" s="88"/>
      <c r="IP85" s="88"/>
      <c r="IQ85" s="88"/>
      <c r="IR85" s="88"/>
      <c r="IS85" s="88"/>
      <c r="IT85" s="88"/>
      <c r="IU85" s="88"/>
      <c r="IV85" s="88"/>
    </row>
    <row r="86" spans="3:256" s="87" customFormat="1" x14ac:dyDescent="0.25">
      <c r="C86" s="88"/>
      <c r="D86" s="88"/>
    </row>
    <row r="87" spans="3:256" s="87" customFormat="1" x14ac:dyDescent="0.25">
      <c r="C87" s="88"/>
      <c r="D87" s="88"/>
    </row>
    <row r="88" spans="3:256" s="87" customFormat="1" x14ac:dyDescent="0.25">
      <c r="C88" s="88"/>
      <c r="D88" s="88"/>
    </row>
    <row r="89" spans="3:256" s="87" customFormat="1" x14ac:dyDescent="0.25">
      <c r="C89" s="88"/>
      <c r="D89" s="88"/>
    </row>
    <row r="90" spans="3:256" s="87" customFormat="1" x14ac:dyDescent="0.25">
      <c r="C90" s="88"/>
      <c r="D90" s="88"/>
    </row>
    <row r="91" spans="3:256" s="87" customFormat="1" x14ac:dyDescent="0.25">
      <c r="C91" s="88"/>
      <c r="D91" s="88"/>
    </row>
    <row r="92" spans="3:256" s="87" customFormat="1" x14ac:dyDescent="0.25">
      <c r="E92" s="88"/>
      <c r="F92" s="88"/>
      <c r="G92" s="88"/>
      <c r="H92" s="88"/>
      <c r="I92" s="88"/>
      <c r="J92" s="88"/>
      <c r="K92" s="88"/>
      <c r="L92" s="88"/>
      <c r="M92" s="88"/>
      <c r="N92" s="88"/>
      <c r="O92" s="88"/>
      <c r="P92" s="88"/>
      <c r="Q92" s="88"/>
      <c r="R92" s="88"/>
      <c r="S92" s="88"/>
      <c r="T92" s="88"/>
      <c r="U92" s="88"/>
      <c r="V92" s="88"/>
      <c r="W92" s="88"/>
      <c r="X92" s="88"/>
      <c r="Y92" s="88"/>
      <c r="Z92" s="88"/>
      <c r="AA92" s="88"/>
      <c r="AB92" s="88"/>
      <c r="AC92" s="88"/>
      <c r="AD92" s="88"/>
      <c r="AE92" s="88"/>
      <c r="AF92" s="88"/>
      <c r="AG92" s="88"/>
      <c r="AH92" s="88"/>
      <c r="AI92" s="88"/>
      <c r="AJ92" s="88"/>
      <c r="AK92" s="88"/>
      <c r="AL92" s="88"/>
      <c r="AM92" s="88"/>
      <c r="AN92" s="88"/>
      <c r="AO92" s="88"/>
      <c r="AP92" s="88"/>
      <c r="AQ92" s="88"/>
      <c r="AR92" s="88"/>
      <c r="AS92" s="88"/>
      <c r="AT92" s="88"/>
      <c r="AU92" s="88"/>
      <c r="AV92" s="88"/>
      <c r="AW92" s="88"/>
      <c r="AX92" s="88"/>
      <c r="AY92" s="88"/>
      <c r="AZ92" s="88"/>
      <c r="BA92" s="88"/>
      <c r="BB92" s="88"/>
      <c r="BC92" s="88"/>
      <c r="BD92" s="88"/>
      <c r="BE92" s="88"/>
      <c r="BF92" s="88"/>
      <c r="BG92" s="88"/>
      <c r="BH92" s="88"/>
      <c r="BI92" s="88"/>
      <c r="BJ92" s="88"/>
      <c r="BK92" s="88"/>
      <c r="BL92" s="88"/>
      <c r="BM92" s="88"/>
      <c r="BN92" s="88"/>
      <c r="BO92" s="88"/>
      <c r="BP92" s="88"/>
      <c r="BQ92" s="88"/>
      <c r="BR92" s="88"/>
      <c r="BS92" s="88"/>
      <c r="BT92" s="88"/>
      <c r="BU92" s="88"/>
      <c r="BV92" s="88"/>
      <c r="BW92" s="88"/>
      <c r="BX92" s="88"/>
      <c r="BY92" s="88"/>
      <c r="BZ92" s="88"/>
      <c r="CA92" s="88"/>
      <c r="CB92" s="88"/>
      <c r="CC92" s="88"/>
      <c r="CD92" s="88"/>
      <c r="CE92" s="88"/>
      <c r="CF92" s="88"/>
      <c r="CG92" s="88"/>
      <c r="CH92" s="88"/>
      <c r="CI92" s="88"/>
      <c r="CJ92" s="88"/>
      <c r="CK92" s="88"/>
      <c r="CL92" s="88"/>
      <c r="CM92" s="88"/>
      <c r="CN92" s="88"/>
      <c r="CO92" s="88"/>
      <c r="CP92" s="88"/>
      <c r="CQ92" s="88"/>
      <c r="CR92" s="88"/>
      <c r="CS92" s="88"/>
      <c r="CT92" s="88"/>
      <c r="CU92" s="88"/>
      <c r="CV92" s="88"/>
      <c r="CW92" s="88"/>
      <c r="CX92" s="88"/>
      <c r="CY92" s="88"/>
      <c r="CZ92" s="88"/>
      <c r="DA92" s="88"/>
      <c r="DB92" s="88"/>
      <c r="DC92" s="88"/>
      <c r="DD92" s="88"/>
      <c r="DE92" s="88"/>
      <c r="DF92" s="88"/>
      <c r="DG92" s="88"/>
      <c r="DH92" s="88"/>
      <c r="DI92" s="88"/>
      <c r="DJ92" s="88"/>
      <c r="DK92" s="88"/>
      <c r="DL92" s="88"/>
      <c r="DM92" s="88"/>
      <c r="DN92" s="88"/>
      <c r="DO92" s="88"/>
      <c r="DP92" s="88"/>
      <c r="DQ92" s="88"/>
      <c r="DR92" s="88"/>
      <c r="DS92" s="88"/>
      <c r="DT92" s="88"/>
      <c r="DU92" s="88"/>
      <c r="DV92" s="88"/>
      <c r="DW92" s="88"/>
      <c r="DX92" s="88"/>
      <c r="DY92" s="88"/>
      <c r="DZ92" s="88"/>
      <c r="EA92" s="88"/>
      <c r="EB92" s="88"/>
      <c r="EC92" s="88"/>
      <c r="ED92" s="88"/>
      <c r="EE92" s="88"/>
      <c r="EF92" s="88"/>
      <c r="EG92" s="88"/>
      <c r="EH92" s="88"/>
      <c r="EI92" s="88"/>
      <c r="EJ92" s="88"/>
      <c r="EK92" s="88"/>
      <c r="EL92" s="88"/>
      <c r="EM92" s="88"/>
      <c r="EN92" s="88"/>
      <c r="EO92" s="88"/>
      <c r="EP92" s="88"/>
      <c r="EQ92" s="88"/>
      <c r="ER92" s="88"/>
      <c r="ES92" s="88"/>
      <c r="ET92" s="88"/>
      <c r="EU92" s="88"/>
      <c r="EV92" s="88"/>
      <c r="EW92" s="88"/>
      <c r="EX92" s="88"/>
      <c r="EY92" s="88"/>
      <c r="EZ92" s="88"/>
      <c r="FA92" s="88"/>
      <c r="FB92" s="88"/>
      <c r="FC92" s="88"/>
      <c r="FD92" s="88"/>
      <c r="FE92" s="88"/>
      <c r="FF92" s="88"/>
      <c r="FG92" s="88"/>
      <c r="FH92" s="88"/>
      <c r="FI92" s="88"/>
      <c r="FJ92" s="88"/>
      <c r="FK92" s="88"/>
      <c r="FL92" s="88"/>
      <c r="FM92" s="88"/>
      <c r="FN92" s="88"/>
      <c r="FO92" s="88"/>
      <c r="FP92" s="88"/>
      <c r="FQ92" s="88"/>
      <c r="FR92" s="88"/>
      <c r="FS92" s="88"/>
      <c r="FT92" s="88"/>
      <c r="FU92" s="88"/>
      <c r="FV92" s="88"/>
      <c r="FW92" s="88"/>
      <c r="FX92" s="88"/>
      <c r="FY92" s="88"/>
      <c r="FZ92" s="88"/>
      <c r="GA92" s="88"/>
      <c r="GB92" s="88"/>
      <c r="GC92" s="88"/>
      <c r="GD92" s="88"/>
      <c r="GE92" s="88"/>
      <c r="GF92" s="88"/>
      <c r="GG92" s="88"/>
      <c r="GH92" s="88"/>
      <c r="GI92" s="88"/>
      <c r="GJ92" s="88"/>
      <c r="GK92" s="88"/>
      <c r="GL92" s="88"/>
      <c r="GM92" s="88"/>
      <c r="GN92" s="88"/>
    </row>
    <row r="93" spans="3:256" s="87" customFormat="1" x14ac:dyDescent="0.25">
      <c r="E93" s="88"/>
      <c r="F93" s="88"/>
      <c r="G93" s="88"/>
      <c r="H93" s="88"/>
      <c r="I93" s="88"/>
      <c r="J93" s="88"/>
      <c r="K93" s="88"/>
      <c r="L93" s="88"/>
      <c r="M93" s="88"/>
      <c r="N93" s="88"/>
      <c r="O93" s="88"/>
      <c r="P93" s="88"/>
      <c r="Q93" s="88"/>
      <c r="R93" s="88"/>
      <c r="S93" s="88"/>
      <c r="T93" s="88"/>
      <c r="U93" s="88"/>
      <c r="V93" s="88"/>
      <c r="W93" s="88"/>
      <c r="X93" s="88"/>
      <c r="Y93" s="88"/>
      <c r="Z93" s="88"/>
      <c r="AA93" s="88"/>
      <c r="AB93" s="88"/>
      <c r="AC93" s="88"/>
      <c r="AD93" s="88"/>
      <c r="AE93" s="88"/>
      <c r="AF93" s="88"/>
      <c r="AG93" s="88"/>
      <c r="AH93" s="88"/>
      <c r="AI93" s="88"/>
      <c r="AJ93" s="88"/>
      <c r="AK93" s="88"/>
      <c r="AL93" s="88"/>
      <c r="AM93" s="88"/>
      <c r="AN93" s="88"/>
      <c r="AO93" s="88"/>
      <c r="AP93" s="88"/>
      <c r="AQ93" s="88"/>
      <c r="AR93" s="88"/>
      <c r="AS93" s="88"/>
      <c r="AT93" s="88"/>
      <c r="AU93" s="88"/>
      <c r="AV93" s="88"/>
      <c r="AW93" s="88"/>
      <c r="AX93" s="88"/>
      <c r="AY93" s="88"/>
      <c r="AZ93" s="88"/>
      <c r="BA93" s="88"/>
      <c r="BB93" s="88"/>
      <c r="BC93" s="88"/>
      <c r="BD93" s="88"/>
      <c r="BE93" s="88"/>
      <c r="BF93" s="88"/>
      <c r="BG93" s="88"/>
      <c r="BH93" s="88"/>
      <c r="BI93" s="88"/>
      <c r="BJ93" s="88"/>
      <c r="BK93" s="88"/>
      <c r="BL93" s="88"/>
      <c r="BM93" s="88"/>
      <c r="BN93" s="88"/>
      <c r="BO93" s="88"/>
      <c r="BP93" s="88"/>
      <c r="BQ93" s="88"/>
      <c r="BR93" s="88"/>
      <c r="BS93" s="88"/>
      <c r="BT93" s="88"/>
      <c r="BU93" s="88"/>
      <c r="BV93" s="88"/>
      <c r="BW93" s="88"/>
      <c r="BX93" s="88"/>
      <c r="BY93" s="88"/>
      <c r="BZ93" s="88"/>
      <c r="CA93" s="88"/>
      <c r="CB93" s="88"/>
      <c r="CC93" s="88"/>
      <c r="CD93" s="88"/>
      <c r="CE93" s="88"/>
      <c r="CF93" s="88"/>
      <c r="CG93" s="88"/>
      <c r="CH93" s="88"/>
      <c r="CI93" s="88"/>
      <c r="CJ93" s="88"/>
      <c r="CK93" s="88"/>
      <c r="CL93" s="88"/>
      <c r="CM93" s="88"/>
      <c r="CN93" s="88"/>
      <c r="CO93" s="88"/>
      <c r="CP93" s="88"/>
      <c r="CQ93" s="88"/>
      <c r="CR93" s="88"/>
      <c r="CS93" s="88"/>
      <c r="CT93" s="88"/>
      <c r="CU93" s="88"/>
      <c r="CV93" s="88"/>
      <c r="CW93" s="88"/>
      <c r="CX93" s="88"/>
      <c r="CY93" s="88"/>
      <c r="CZ93" s="88"/>
      <c r="DA93" s="88"/>
      <c r="DB93" s="88"/>
      <c r="DC93" s="88"/>
      <c r="DD93" s="88"/>
      <c r="DE93" s="88"/>
      <c r="DF93" s="88"/>
      <c r="DG93" s="88"/>
      <c r="DH93" s="88"/>
      <c r="DI93" s="88"/>
      <c r="DJ93" s="88"/>
      <c r="DK93" s="88"/>
      <c r="DL93" s="88"/>
      <c r="DM93" s="88"/>
      <c r="DN93" s="88"/>
      <c r="DO93" s="88"/>
      <c r="DP93" s="88"/>
      <c r="DQ93" s="88"/>
      <c r="DR93" s="88"/>
      <c r="DS93" s="88"/>
      <c r="DT93" s="88"/>
      <c r="DU93" s="88"/>
      <c r="DV93" s="88"/>
      <c r="DW93" s="88"/>
      <c r="DX93" s="88"/>
      <c r="DY93" s="88"/>
      <c r="DZ93" s="88"/>
      <c r="EA93" s="88"/>
      <c r="EB93" s="88"/>
      <c r="EC93" s="88"/>
      <c r="ED93" s="88"/>
      <c r="EE93" s="88"/>
      <c r="EF93" s="88"/>
      <c r="EG93" s="88"/>
      <c r="EH93" s="88"/>
      <c r="EI93" s="88"/>
      <c r="EJ93" s="88"/>
      <c r="EK93" s="88"/>
      <c r="EL93" s="88"/>
      <c r="EM93" s="88"/>
      <c r="EN93" s="88"/>
      <c r="EO93" s="88"/>
      <c r="EP93" s="88"/>
      <c r="EQ93" s="88"/>
      <c r="ER93" s="88"/>
      <c r="ES93" s="88"/>
      <c r="ET93" s="88"/>
      <c r="EU93" s="88"/>
      <c r="EV93" s="88"/>
      <c r="EW93" s="88"/>
      <c r="EX93" s="88"/>
      <c r="EY93" s="88"/>
      <c r="EZ93" s="88"/>
      <c r="FA93" s="88"/>
      <c r="FB93" s="88"/>
      <c r="FC93" s="88"/>
      <c r="FD93" s="88"/>
      <c r="FE93" s="88"/>
      <c r="FF93" s="88"/>
      <c r="FG93" s="88"/>
      <c r="FH93" s="88"/>
      <c r="FI93" s="88"/>
      <c r="FJ93" s="88"/>
      <c r="FK93" s="88"/>
      <c r="FL93" s="88"/>
      <c r="FM93" s="88"/>
      <c r="FN93" s="88"/>
      <c r="FO93" s="88"/>
      <c r="FP93" s="88"/>
      <c r="FQ93" s="88"/>
      <c r="FR93" s="88"/>
      <c r="FS93" s="88"/>
      <c r="FT93" s="88"/>
      <c r="FU93" s="88"/>
      <c r="FV93" s="88"/>
      <c r="FW93" s="88"/>
      <c r="FX93" s="88"/>
      <c r="FY93" s="88"/>
      <c r="FZ93" s="88"/>
      <c r="GA93" s="88"/>
      <c r="GB93" s="88"/>
      <c r="GC93" s="88"/>
      <c r="GD93" s="88"/>
      <c r="GE93" s="88"/>
      <c r="GF93" s="88"/>
      <c r="GG93" s="88"/>
      <c r="GH93" s="88"/>
      <c r="GI93" s="88"/>
      <c r="GJ93" s="88"/>
      <c r="GK93" s="88"/>
      <c r="GL93" s="88"/>
      <c r="GM93" s="88"/>
      <c r="GN93" s="88"/>
    </row>
    <row r="94" spans="3:256" s="87" customFormat="1" x14ac:dyDescent="0.25">
      <c r="C94" s="88"/>
      <c r="D94" s="88"/>
      <c r="E94" s="88"/>
      <c r="F94" s="88"/>
      <c r="G94" s="88"/>
      <c r="H94" s="88"/>
      <c r="I94" s="88"/>
      <c r="J94" s="88"/>
      <c r="K94" s="88"/>
      <c r="L94" s="88"/>
      <c r="M94" s="88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88"/>
      <c r="AB94" s="88"/>
      <c r="AC94" s="88"/>
      <c r="AD94" s="88"/>
      <c r="AE94" s="88"/>
      <c r="AF94" s="88"/>
      <c r="AG94" s="88"/>
      <c r="AH94" s="88"/>
      <c r="AI94" s="88"/>
      <c r="AJ94" s="88"/>
      <c r="AK94" s="88"/>
      <c r="AL94" s="88"/>
      <c r="AM94" s="88"/>
      <c r="AN94" s="88"/>
      <c r="AO94" s="88"/>
      <c r="AP94" s="88"/>
      <c r="AQ94" s="88"/>
      <c r="AR94" s="88"/>
      <c r="AS94" s="88"/>
      <c r="AT94" s="88"/>
      <c r="AU94" s="88"/>
      <c r="AV94" s="88"/>
      <c r="AW94" s="88"/>
      <c r="AX94" s="88"/>
      <c r="AY94" s="88"/>
      <c r="AZ94" s="88"/>
      <c r="BA94" s="88"/>
      <c r="BB94" s="88"/>
      <c r="BC94" s="88"/>
      <c r="BD94" s="88"/>
      <c r="BE94" s="88"/>
      <c r="BF94" s="88"/>
      <c r="BG94" s="88"/>
      <c r="BH94" s="88"/>
      <c r="BI94" s="88"/>
      <c r="BJ94" s="88"/>
      <c r="BK94" s="88"/>
      <c r="BL94" s="88"/>
      <c r="BM94" s="88"/>
      <c r="BN94" s="88"/>
      <c r="BO94" s="88"/>
      <c r="BP94" s="88"/>
      <c r="BQ94" s="88"/>
      <c r="BR94" s="88"/>
      <c r="BS94" s="88"/>
      <c r="BT94" s="88"/>
      <c r="BU94" s="88"/>
      <c r="BV94" s="88"/>
      <c r="BW94" s="88"/>
      <c r="BX94" s="88"/>
      <c r="BY94" s="88"/>
      <c r="BZ94" s="88"/>
      <c r="CA94" s="88"/>
      <c r="CB94" s="88"/>
      <c r="CC94" s="88"/>
      <c r="CD94" s="88"/>
      <c r="CE94" s="88"/>
      <c r="CF94" s="88"/>
      <c r="CG94" s="88"/>
      <c r="CH94" s="88"/>
      <c r="CI94" s="88"/>
      <c r="CJ94" s="88"/>
      <c r="CK94" s="88"/>
      <c r="CL94" s="88"/>
      <c r="CM94" s="88"/>
      <c r="CN94" s="88"/>
      <c r="CO94" s="88"/>
      <c r="CP94" s="88"/>
      <c r="CQ94" s="88"/>
      <c r="CR94" s="88"/>
      <c r="CS94" s="88"/>
      <c r="CT94" s="88"/>
      <c r="CU94" s="88"/>
      <c r="CV94" s="88"/>
      <c r="CW94" s="88"/>
      <c r="CX94" s="88"/>
      <c r="CY94" s="88"/>
      <c r="CZ94" s="88"/>
      <c r="DA94" s="88"/>
      <c r="DB94" s="88"/>
      <c r="DC94" s="88"/>
      <c r="DD94" s="88"/>
      <c r="DE94" s="88"/>
      <c r="DF94" s="88"/>
      <c r="DG94" s="88"/>
      <c r="DH94" s="88"/>
      <c r="DI94" s="88"/>
      <c r="DJ94" s="88"/>
      <c r="DK94" s="88"/>
      <c r="DL94" s="88"/>
      <c r="DM94" s="88"/>
      <c r="DN94" s="88"/>
      <c r="DO94" s="88"/>
      <c r="DP94" s="88"/>
      <c r="DQ94" s="88"/>
      <c r="DR94" s="88"/>
      <c r="DS94" s="88"/>
      <c r="DT94" s="88"/>
      <c r="DU94" s="88"/>
      <c r="DV94" s="88"/>
      <c r="DW94" s="88"/>
      <c r="DX94" s="88"/>
      <c r="DY94" s="88"/>
      <c r="DZ94" s="88"/>
      <c r="EA94" s="88"/>
      <c r="EB94" s="88"/>
      <c r="EC94" s="88"/>
      <c r="ED94" s="88"/>
      <c r="EE94" s="88"/>
      <c r="EF94" s="88"/>
      <c r="EG94" s="88"/>
      <c r="EH94" s="88"/>
      <c r="EI94" s="88"/>
      <c r="EJ94" s="88"/>
      <c r="EK94" s="88"/>
      <c r="EL94" s="88"/>
      <c r="EM94" s="88"/>
      <c r="EN94" s="88"/>
      <c r="EO94" s="88"/>
      <c r="EP94" s="88"/>
      <c r="EQ94" s="88"/>
      <c r="ER94" s="88"/>
      <c r="ES94" s="88"/>
      <c r="ET94" s="88"/>
      <c r="EU94" s="88"/>
      <c r="EV94" s="88"/>
      <c r="EW94" s="88"/>
      <c r="EX94" s="88"/>
      <c r="EY94" s="88"/>
      <c r="EZ94" s="88"/>
      <c r="FA94" s="88"/>
      <c r="FB94" s="88"/>
      <c r="FC94" s="88"/>
      <c r="FD94" s="88"/>
      <c r="FE94" s="88"/>
      <c r="FF94" s="88"/>
      <c r="FG94" s="88"/>
      <c r="FH94" s="88"/>
      <c r="FI94" s="88"/>
      <c r="FJ94" s="88"/>
      <c r="FK94" s="88"/>
      <c r="FL94" s="88"/>
      <c r="FM94" s="88"/>
      <c r="FN94" s="88"/>
      <c r="FO94" s="88"/>
      <c r="FP94" s="88"/>
      <c r="FQ94" s="88"/>
      <c r="FR94" s="88"/>
      <c r="FS94" s="88"/>
      <c r="FT94" s="88"/>
      <c r="FU94" s="88"/>
      <c r="FV94" s="88"/>
      <c r="FW94" s="88"/>
      <c r="FX94" s="88"/>
      <c r="FY94" s="88"/>
      <c r="FZ94" s="88"/>
      <c r="GA94" s="88"/>
      <c r="GB94" s="88"/>
      <c r="GC94" s="88"/>
      <c r="GD94" s="88"/>
      <c r="GE94" s="88"/>
      <c r="GF94" s="88"/>
      <c r="GG94" s="88"/>
      <c r="GH94" s="88"/>
      <c r="GI94" s="88"/>
      <c r="GJ94" s="88"/>
      <c r="GK94" s="88"/>
      <c r="GL94" s="88"/>
      <c r="GM94" s="88"/>
      <c r="GN94" s="88"/>
      <c r="GO94" s="88"/>
      <c r="GP94" s="88"/>
      <c r="GQ94" s="88"/>
      <c r="GR94" s="88"/>
      <c r="GS94" s="88"/>
      <c r="GT94" s="88"/>
      <c r="GU94" s="88"/>
      <c r="GV94" s="88"/>
      <c r="GW94" s="88"/>
      <c r="GX94" s="88"/>
      <c r="GY94" s="88"/>
      <c r="GZ94" s="88"/>
      <c r="HA94" s="88"/>
      <c r="HB94" s="88"/>
      <c r="HC94" s="88"/>
      <c r="HD94" s="88"/>
      <c r="HE94" s="88"/>
      <c r="HF94" s="88"/>
      <c r="HG94" s="88"/>
      <c r="HH94" s="88"/>
      <c r="HI94" s="88"/>
      <c r="HJ94" s="88"/>
      <c r="HK94" s="88"/>
      <c r="HL94" s="88"/>
      <c r="HM94" s="88"/>
      <c r="HN94" s="88"/>
      <c r="HO94" s="88"/>
      <c r="HP94" s="88"/>
      <c r="HQ94" s="88"/>
      <c r="HR94" s="88"/>
      <c r="HS94" s="88"/>
      <c r="HT94" s="88"/>
      <c r="HU94" s="88"/>
      <c r="HV94" s="88"/>
      <c r="HW94" s="88"/>
      <c r="HX94" s="88"/>
      <c r="HY94" s="88"/>
      <c r="HZ94" s="88"/>
      <c r="IA94" s="88"/>
      <c r="IB94" s="88"/>
      <c r="IC94" s="88"/>
      <c r="ID94" s="88"/>
      <c r="IE94" s="88"/>
      <c r="IF94" s="88"/>
      <c r="IG94" s="88"/>
      <c r="IH94" s="88"/>
      <c r="II94" s="88"/>
      <c r="IJ94" s="88"/>
      <c r="IK94" s="88"/>
      <c r="IL94" s="88"/>
      <c r="IM94" s="88"/>
      <c r="IN94" s="88"/>
      <c r="IO94" s="88"/>
      <c r="IP94" s="88"/>
      <c r="IQ94" s="88"/>
      <c r="IR94" s="88"/>
      <c r="IS94" s="88"/>
      <c r="IT94" s="88"/>
      <c r="IU94" s="88"/>
      <c r="IV94" s="88"/>
    </row>
    <row r="95" spans="3:256" s="87" customFormat="1" x14ac:dyDescent="0.25">
      <c r="C95" s="88"/>
      <c r="D95" s="88"/>
      <c r="E95" s="88"/>
      <c r="F95" s="88"/>
      <c r="G95" s="88"/>
      <c r="H95" s="88"/>
      <c r="I95" s="88"/>
      <c r="J95" s="88"/>
      <c r="K95" s="88"/>
      <c r="L95" s="88"/>
      <c r="M95" s="88"/>
      <c r="N95" s="88"/>
      <c r="O95" s="88"/>
      <c r="P95" s="88"/>
      <c r="Q95" s="88"/>
      <c r="R95" s="88"/>
      <c r="S95" s="88"/>
      <c r="T95" s="88"/>
      <c r="U95" s="88"/>
      <c r="V95" s="88"/>
      <c r="W95" s="88"/>
      <c r="X95" s="88"/>
      <c r="Y95" s="88"/>
      <c r="Z95" s="88"/>
      <c r="AA95" s="88"/>
      <c r="AB95" s="88"/>
      <c r="AC95" s="88"/>
      <c r="AD95" s="88"/>
      <c r="AE95" s="88"/>
      <c r="AF95" s="88"/>
      <c r="AG95" s="88"/>
      <c r="AH95" s="88"/>
      <c r="AI95" s="88"/>
      <c r="AJ95" s="88"/>
      <c r="AK95" s="88"/>
      <c r="AL95" s="88"/>
      <c r="AM95" s="88"/>
      <c r="AN95" s="88"/>
      <c r="AO95" s="88"/>
      <c r="AP95" s="88"/>
      <c r="AQ95" s="88"/>
      <c r="AR95" s="88"/>
      <c r="AS95" s="88"/>
      <c r="AT95" s="88"/>
      <c r="AU95" s="88"/>
      <c r="AV95" s="88"/>
      <c r="AW95" s="88"/>
      <c r="AX95" s="88"/>
      <c r="AY95" s="88"/>
      <c r="AZ95" s="88"/>
      <c r="BA95" s="88"/>
      <c r="BB95" s="88"/>
      <c r="BC95" s="88"/>
      <c r="BD95" s="88"/>
      <c r="BE95" s="88"/>
      <c r="BF95" s="88"/>
      <c r="BG95" s="88"/>
      <c r="BH95" s="88"/>
      <c r="BI95" s="88"/>
      <c r="BJ95" s="88"/>
      <c r="BK95" s="88"/>
      <c r="BL95" s="88"/>
      <c r="BM95" s="88"/>
      <c r="BN95" s="88"/>
      <c r="BO95" s="88"/>
      <c r="BP95" s="88"/>
      <c r="BQ95" s="88"/>
      <c r="BR95" s="88"/>
      <c r="BS95" s="88"/>
      <c r="BT95" s="88"/>
      <c r="BU95" s="88"/>
      <c r="BV95" s="88"/>
      <c r="BW95" s="88"/>
      <c r="BX95" s="88"/>
      <c r="BY95" s="88"/>
      <c r="BZ95" s="88"/>
      <c r="CA95" s="88"/>
      <c r="CB95" s="88"/>
      <c r="CC95" s="88"/>
      <c r="CD95" s="88"/>
      <c r="CE95" s="88"/>
      <c r="CF95" s="88"/>
      <c r="CG95" s="88"/>
      <c r="CH95" s="88"/>
      <c r="CI95" s="88"/>
      <c r="CJ95" s="88"/>
      <c r="CK95" s="88"/>
      <c r="CL95" s="88"/>
      <c r="CM95" s="88"/>
      <c r="CN95" s="88"/>
      <c r="CO95" s="88"/>
      <c r="CP95" s="88"/>
      <c r="CQ95" s="88"/>
      <c r="CR95" s="88"/>
      <c r="CS95" s="88"/>
      <c r="CT95" s="88"/>
      <c r="CU95" s="88"/>
      <c r="CV95" s="88"/>
      <c r="CW95" s="88"/>
      <c r="CX95" s="88"/>
      <c r="CY95" s="88"/>
      <c r="CZ95" s="88"/>
      <c r="DA95" s="88"/>
      <c r="DB95" s="88"/>
      <c r="DC95" s="88"/>
      <c r="DD95" s="88"/>
      <c r="DE95" s="88"/>
      <c r="DF95" s="88"/>
      <c r="DG95" s="88"/>
      <c r="DH95" s="88"/>
      <c r="DI95" s="88"/>
      <c r="DJ95" s="88"/>
      <c r="DK95" s="88"/>
      <c r="DL95" s="88"/>
      <c r="DM95" s="88"/>
      <c r="DN95" s="88"/>
      <c r="DO95" s="88"/>
      <c r="DP95" s="88"/>
      <c r="DQ95" s="88"/>
      <c r="DR95" s="88"/>
      <c r="DS95" s="88"/>
      <c r="DT95" s="88"/>
      <c r="DU95" s="88"/>
      <c r="DV95" s="88"/>
      <c r="DW95" s="88"/>
      <c r="DX95" s="88"/>
      <c r="DY95" s="88"/>
      <c r="DZ95" s="88"/>
      <c r="EA95" s="88"/>
      <c r="EB95" s="88"/>
      <c r="EC95" s="88"/>
      <c r="ED95" s="88"/>
      <c r="EE95" s="88"/>
      <c r="EF95" s="88"/>
      <c r="EG95" s="88"/>
      <c r="EH95" s="88"/>
      <c r="EI95" s="88"/>
      <c r="EJ95" s="88"/>
      <c r="EK95" s="88"/>
      <c r="EL95" s="88"/>
      <c r="EM95" s="88"/>
      <c r="EN95" s="88"/>
      <c r="EO95" s="88"/>
      <c r="EP95" s="88"/>
      <c r="EQ95" s="88"/>
      <c r="ER95" s="88"/>
      <c r="ES95" s="88"/>
      <c r="ET95" s="88"/>
      <c r="EU95" s="88"/>
      <c r="EV95" s="88"/>
      <c r="EW95" s="88"/>
      <c r="EX95" s="88"/>
      <c r="EY95" s="88"/>
      <c r="EZ95" s="88"/>
      <c r="FA95" s="88"/>
      <c r="FB95" s="88"/>
      <c r="FC95" s="88"/>
      <c r="FD95" s="88"/>
      <c r="FE95" s="88"/>
      <c r="FF95" s="88"/>
      <c r="FG95" s="88"/>
      <c r="FH95" s="88"/>
      <c r="FI95" s="88"/>
      <c r="FJ95" s="88"/>
      <c r="FK95" s="88"/>
      <c r="FL95" s="88"/>
      <c r="FM95" s="88"/>
      <c r="FN95" s="88"/>
      <c r="FO95" s="88"/>
      <c r="FP95" s="88"/>
      <c r="FQ95" s="88"/>
      <c r="FR95" s="88"/>
      <c r="FS95" s="88"/>
      <c r="FT95" s="88"/>
      <c r="FU95" s="88"/>
      <c r="FV95" s="88"/>
      <c r="FW95" s="88"/>
      <c r="FX95" s="88"/>
      <c r="FY95" s="88"/>
      <c r="FZ95" s="88"/>
      <c r="GA95" s="88"/>
      <c r="GB95" s="88"/>
      <c r="GC95" s="88"/>
      <c r="GD95" s="88"/>
      <c r="GE95" s="88"/>
      <c r="GF95" s="88"/>
      <c r="GG95" s="88"/>
      <c r="GH95" s="88"/>
      <c r="GI95" s="88"/>
      <c r="GJ95" s="88"/>
      <c r="GK95" s="88"/>
      <c r="GL95" s="88"/>
      <c r="GM95" s="88"/>
      <c r="GN95" s="88"/>
      <c r="GO95" s="88"/>
      <c r="GP95" s="88"/>
      <c r="GQ95" s="88"/>
      <c r="GR95" s="88"/>
      <c r="GS95" s="88"/>
      <c r="GT95" s="88"/>
      <c r="GU95" s="88"/>
      <c r="GV95" s="88"/>
      <c r="GW95" s="88"/>
      <c r="GX95" s="88"/>
      <c r="GY95" s="88"/>
      <c r="GZ95" s="88"/>
      <c r="HA95" s="88"/>
      <c r="HB95" s="88"/>
      <c r="HC95" s="88"/>
      <c r="HD95" s="88"/>
      <c r="HE95" s="88"/>
      <c r="HF95" s="88"/>
      <c r="HG95" s="88"/>
      <c r="HH95" s="88"/>
      <c r="HI95" s="88"/>
      <c r="HJ95" s="88"/>
      <c r="HK95" s="88"/>
      <c r="HL95" s="88"/>
      <c r="HM95" s="88"/>
      <c r="HN95" s="88"/>
      <c r="HO95" s="88"/>
      <c r="HP95" s="88"/>
      <c r="HQ95" s="88"/>
      <c r="HR95" s="88"/>
      <c r="HS95" s="88"/>
      <c r="HT95" s="88"/>
      <c r="HU95" s="88"/>
      <c r="HV95" s="88"/>
      <c r="HW95" s="88"/>
      <c r="HX95" s="88"/>
      <c r="HY95" s="88"/>
      <c r="HZ95" s="88"/>
      <c r="IA95" s="88"/>
      <c r="IB95" s="88"/>
      <c r="IC95" s="88"/>
      <c r="ID95" s="88"/>
      <c r="IE95" s="88"/>
      <c r="IF95" s="88"/>
      <c r="IG95" s="88"/>
      <c r="IH95" s="88"/>
      <c r="II95" s="88"/>
      <c r="IJ95" s="88"/>
      <c r="IK95" s="88"/>
      <c r="IL95" s="88"/>
      <c r="IM95" s="88"/>
      <c r="IN95" s="88"/>
      <c r="IO95" s="88"/>
      <c r="IP95" s="88"/>
      <c r="IQ95" s="88"/>
      <c r="IR95" s="88"/>
      <c r="IS95" s="88"/>
      <c r="IT95" s="88"/>
      <c r="IU95" s="88"/>
      <c r="IV95" s="88"/>
    </row>
    <row r="96" spans="3:256" s="87" customFormat="1" x14ac:dyDescent="0.25">
      <c r="C96" s="88"/>
      <c r="D96" s="88"/>
    </row>
    <row r="97" spans="3:256" s="87" customFormat="1" x14ac:dyDescent="0.25">
      <c r="C97" s="88"/>
      <c r="D97" s="88"/>
    </row>
    <row r="98" spans="3:256" s="87" customFormat="1" x14ac:dyDescent="0.25">
      <c r="C98" s="88"/>
      <c r="D98" s="88"/>
    </row>
    <row r="99" spans="3:256" s="87" customFormat="1" x14ac:dyDescent="0.25">
      <c r="C99" s="88"/>
      <c r="D99" s="88"/>
    </row>
    <row r="100" spans="3:256" s="87" customFormat="1" x14ac:dyDescent="0.25">
      <c r="C100" s="88"/>
      <c r="D100" s="88"/>
    </row>
    <row r="101" spans="3:256" s="87" customFormat="1" x14ac:dyDescent="0.25">
      <c r="C101" s="88"/>
      <c r="D101" s="88"/>
    </row>
    <row r="102" spans="3:256" s="87" customFormat="1" x14ac:dyDescent="0.25"/>
    <row r="103" spans="3:256" s="87" customFormat="1" x14ac:dyDescent="0.25"/>
    <row r="104" spans="3:256" s="87" customFormat="1" x14ac:dyDescent="0.25">
      <c r="E104" s="88"/>
      <c r="F104" s="88"/>
      <c r="G104" s="88"/>
      <c r="H104" s="88"/>
      <c r="I104" s="88"/>
      <c r="J104" s="88"/>
      <c r="K104" s="88"/>
      <c r="L104" s="88"/>
      <c r="M104" s="88"/>
      <c r="N104" s="88"/>
      <c r="O104" s="88"/>
      <c r="P104" s="88"/>
      <c r="Q104" s="88"/>
      <c r="R104" s="88"/>
      <c r="S104" s="88"/>
      <c r="T104" s="88"/>
      <c r="U104" s="88"/>
      <c r="V104" s="88"/>
      <c r="W104" s="88"/>
      <c r="X104" s="88"/>
      <c r="Y104" s="88"/>
      <c r="Z104" s="88"/>
      <c r="AA104" s="88"/>
      <c r="AB104" s="88"/>
      <c r="AC104" s="88"/>
      <c r="AD104" s="88"/>
      <c r="AE104" s="88"/>
      <c r="AF104" s="88"/>
      <c r="AG104" s="88"/>
      <c r="AH104" s="88"/>
      <c r="AI104" s="88"/>
      <c r="AJ104" s="88"/>
      <c r="AK104" s="88"/>
      <c r="AL104" s="88"/>
      <c r="AM104" s="88"/>
      <c r="AN104" s="88"/>
      <c r="AO104" s="88"/>
      <c r="AP104" s="88"/>
      <c r="AQ104" s="88"/>
      <c r="AR104" s="88"/>
      <c r="AS104" s="88"/>
      <c r="AT104" s="88"/>
      <c r="AU104" s="88"/>
      <c r="AV104" s="88"/>
      <c r="AW104" s="88"/>
      <c r="AX104" s="88"/>
      <c r="AY104" s="88"/>
      <c r="AZ104" s="88"/>
      <c r="BA104" s="88"/>
      <c r="BB104" s="88"/>
      <c r="BC104" s="88"/>
      <c r="BD104" s="88"/>
      <c r="BE104" s="88"/>
      <c r="BF104" s="88"/>
      <c r="BG104" s="88"/>
      <c r="BH104" s="88"/>
      <c r="BI104" s="88"/>
      <c r="BJ104" s="88"/>
      <c r="BK104" s="88"/>
      <c r="BL104" s="88"/>
      <c r="BM104" s="88"/>
      <c r="BN104" s="88"/>
      <c r="BO104" s="88"/>
      <c r="BP104" s="88"/>
      <c r="BQ104" s="88"/>
      <c r="BR104" s="88"/>
      <c r="BS104" s="88"/>
      <c r="BT104" s="88"/>
      <c r="BU104" s="88"/>
      <c r="BV104" s="88"/>
      <c r="BW104" s="88"/>
      <c r="BX104" s="88"/>
      <c r="BY104" s="88"/>
      <c r="BZ104" s="88"/>
      <c r="CA104" s="88"/>
      <c r="CB104" s="88"/>
      <c r="CC104" s="88"/>
      <c r="CD104" s="88"/>
      <c r="CE104" s="88"/>
      <c r="CF104" s="88"/>
      <c r="CG104" s="88"/>
      <c r="CH104" s="88"/>
      <c r="CI104" s="88"/>
      <c r="CJ104" s="88"/>
      <c r="CK104" s="88"/>
      <c r="CL104" s="88"/>
      <c r="CM104" s="88"/>
      <c r="CN104" s="88"/>
      <c r="CO104" s="88"/>
      <c r="CP104" s="88"/>
      <c r="CQ104" s="88"/>
      <c r="CR104" s="88"/>
      <c r="CS104" s="88"/>
      <c r="CT104" s="88"/>
      <c r="CU104" s="88"/>
      <c r="CV104" s="88"/>
      <c r="CW104" s="88"/>
      <c r="CX104" s="88"/>
      <c r="CY104" s="88"/>
      <c r="CZ104" s="88"/>
      <c r="DA104" s="88"/>
      <c r="DB104" s="88"/>
      <c r="DC104" s="88"/>
      <c r="DD104" s="88"/>
      <c r="DE104" s="88"/>
      <c r="DF104" s="88"/>
      <c r="DG104" s="88"/>
      <c r="DH104" s="88"/>
      <c r="DI104" s="88"/>
      <c r="DJ104" s="88"/>
      <c r="DK104" s="88"/>
      <c r="DL104" s="88"/>
      <c r="DM104" s="88"/>
      <c r="DN104" s="88"/>
      <c r="DO104" s="88"/>
      <c r="DP104" s="88"/>
      <c r="DQ104" s="88"/>
      <c r="DR104" s="88"/>
      <c r="DS104" s="88"/>
      <c r="DT104" s="88"/>
      <c r="DU104" s="88"/>
      <c r="DV104" s="88"/>
      <c r="DW104" s="88"/>
      <c r="DX104" s="88"/>
      <c r="DY104" s="88"/>
      <c r="DZ104" s="88"/>
      <c r="EA104" s="88"/>
      <c r="EB104" s="88"/>
      <c r="EC104" s="88"/>
      <c r="ED104" s="88"/>
      <c r="EE104" s="88"/>
      <c r="EF104" s="88"/>
      <c r="EG104" s="88"/>
      <c r="EH104" s="88"/>
      <c r="EI104" s="88"/>
      <c r="EJ104" s="88"/>
      <c r="EK104" s="88"/>
      <c r="EL104" s="88"/>
      <c r="EM104" s="88"/>
      <c r="EN104" s="88"/>
      <c r="EO104" s="88"/>
      <c r="EP104" s="88"/>
      <c r="EQ104" s="88"/>
      <c r="ER104" s="88"/>
      <c r="ES104" s="88"/>
      <c r="ET104" s="88"/>
      <c r="EU104" s="88"/>
      <c r="EV104" s="88"/>
      <c r="EW104" s="88"/>
      <c r="EX104" s="88"/>
      <c r="EY104" s="88"/>
      <c r="EZ104" s="88"/>
      <c r="FA104" s="88"/>
      <c r="FB104" s="88"/>
      <c r="FC104" s="88"/>
      <c r="FD104" s="88"/>
      <c r="FE104" s="88"/>
      <c r="FF104" s="88"/>
      <c r="FG104" s="88"/>
      <c r="FH104" s="88"/>
      <c r="FI104" s="88"/>
      <c r="FJ104" s="88"/>
      <c r="FK104" s="88"/>
      <c r="FL104" s="88"/>
      <c r="FM104" s="88"/>
      <c r="FN104" s="88"/>
      <c r="FO104" s="88"/>
      <c r="FP104" s="88"/>
      <c r="FQ104" s="88"/>
      <c r="FR104" s="88"/>
      <c r="FS104" s="88"/>
      <c r="FT104" s="88"/>
      <c r="FU104" s="88"/>
      <c r="FV104" s="88"/>
      <c r="FW104" s="88"/>
      <c r="FX104" s="88"/>
      <c r="FY104" s="88"/>
      <c r="FZ104" s="88"/>
      <c r="GA104" s="88"/>
      <c r="GB104" s="88"/>
      <c r="GC104" s="88"/>
      <c r="GD104" s="88"/>
      <c r="GE104" s="88"/>
      <c r="GF104" s="88"/>
      <c r="GG104" s="88"/>
      <c r="GH104" s="88"/>
      <c r="GI104" s="88"/>
      <c r="GJ104" s="88"/>
      <c r="GK104" s="88"/>
      <c r="GL104" s="88"/>
      <c r="GM104" s="88"/>
      <c r="GN104" s="88"/>
      <c r="GO104" s="88"/>
      <c r="GP104" s="88"/>
      <c r="GQ104" s="88"/>
      <c r="GR104" s="88"/>
      <c r="GS104" s="88"/>
      <c r="GT104" s="88"/>
      <c r="GU104" s="88"/>
      <c r="GV104" s="88"/>
      <c r="GW104" s="88"/>
      <c r="GX104" s="88"/>
      <c r="GY104" s="88"/>
      <c r="GZ104" s="88"/>
      <c r="HA104" s="88"/>
      <c r="HB104" s="88"/>
      <c r="HC104" s="88"/>
      <c r="HD104" s="88"/>
      <c r="HE104" s="88"/>
      <c r="HF104" s="88"/>
      <c r="HG104" s="88"/>
      <c r="HH104" s="88"/>
      <c r="HI104" s="88"/>
      <c r="HJ104" s="88"/>
      <c r="HK104" s="88"/>
      <c r="HL104" s="88"/>
      <c r="HM104" s="88"/>
      <c r="HN104" s="88"/>
      <c r="HO104" s="88"/>
      <c r="HP104" s="88"/>
      <c r="HQ104" s="88"/>
      <c r="HR104" s="88"/>
      <c r="HS104" s="88"/>
      <c r="HT104" s="88"/>
      <c r="HU104" s="88"/>
      <c r="HV104" s="88"/>
      <c r="HW104" s="88"/>
      <c r="HX104" s="88"/>
      <c r="HY104" s="88"/>
      <c r="HZ104" s="88"/>
      <c r="IA104" s="88"/>
      <c r="IB104" s="88"/>
      <c r="IC104" s="88"/>
      <c r="ID104" s="88"/>
      <c r="IE104" s="88"/>
      <c r="IF104" s="88"/>
      <c r="IG104" s="88"/>
      <c r="IH104" s="88"/>
      <c r="II104" s="88"/>
      <c r="IJ104" s="88"/>
      <c r="IK104" s="88"/>
      <c r="IL104" s="88"/>
      <c r="IM104" s="88"/>
      <c r="IN104" s="88"/>
      <c r="IO104" s="88"/>
      <c r="IP104" s="88"/>
      <c r="IQ104" s="88"/>
      <c r="IR104" s="88"/>
      <c r="IS104" s="88"/>
      <c r="IT104" s="88"/>
      <c r="IU104" s="88"/>
      <c r="IV104" s="88"/>
    </row>
    <row r="105" spans="3:256" s="87" customFormat="1" x14ac:dyDescent="0.25">
      <c r="E105" s="88"/>
      <c r="F105" s="88"/>
      <c r="G105" s="88"/>
      <c r="H105" s="88"/>
      <c r="I105" s="88"/>
      <c r="J105" s="88"/>
      <c r="K105" s="88"/>
      <c r="L105" s="88"/>
      <c r="M105" s="88"/>
      <c r="N105" s="88"/>
      <c r="O105" s="88"/>
      <c r="P105" s="88"/>
      <c r="Q105" s="88"/>
      <c r="R105" s="88"/>
      <c r="S105" s="88"/>
      <c r="T105" s="88"/>
      <c r="U105" s="88"/>
      <c r="V105" s="88"/>
      <c r="W105" s="88"/>
      <c r="X105" s="88"/>
      <c r="Y105" s="88"/>
      <c r="Z105" s="88"/>
      <c r="AA105" s="88"/>
      <c r="AB105" s="88"/>
      <c r="AC105" s="88"/>
      <c r="AD105" s="88"/>
      <c r="AE105" s="88"/>
      <c r="AF105" s="88"/>
      <c r="AG105" s="88"/>
      <c r="AH105" s="88"/>
      <c r="AI105" s="88"/>
      <c r="AJ105" s="88"/>
      <c r="AK105" s="88"/>
      <c r="AL105" s="88"/>
      <c r="AM105" s="88"/>
      <c r="AN105" s="88"/>
      <c r="AO105" s="88"/>
      <c r="AP105" s="88"/>
      <c r="AQ105" s="88"/>
      <c r="AR105" s="88"/>
      <c r="AS105" s="88"/>
      <c r="AT105" s="88"/>
      <c r="AU105" s="88"/>
      <c r="AV105" s="88"/>
      <c r="AW105" s="88"/>
      <c r="AX105" s="88"/>
      <c r="AY105" s="88"/>
      <c r="AZ105" s="88"/>
      <c r="BA105" s="88"/>
      <c r="BB105" s="88"/>
      <c r="BC105" s="88"/>
      <c r="BD105" s="88"/>
      <c r="BE105" s="88"/>
      <c r="BF105" s="88"/>
      <c r="BG105" s="88"/>
      <c r="BH105" s="88"/>
      <c r="BI105" s="88"/>
      <c r="BJ105" s="88"/>
      <c r="BK105" s="88"/>
      <c r="BL105" s="88"/>
      <c r="BM105" s="88"/>
      <c r="BN105" s="88"/>
      <c r="BO105" s="88"/>
      <c r="BP105" s="88"/>
      <c r="BQ105" s="88"/>
      <c r="BR105" s="88"/>
      <c r="BS105" s="88"/>
      <c r="BT105" s="88"/>
      <c r="BU105" s="88"/>
      <c r="BV105" s="88"/>
      <c r="BW105" s="88"/>
      <c r="BX105" s="88"/>
      <c r="BY105" s="88"/>
      <c r="BZ105" s="88"/>
      <c r="CA105" s="88"/>
      <c r="CB105" s="88"/>
      <c r="CC105" s="88"/>
      <c r="CD105" s="88"/>
      <c r="CE105" s="88"/>
      <c r="CF105" s="88"/>
      <c r="CG105" s="88"/>
      <c r="CH105" s="88"/>
      <c r="CI105" s="88"/>
      <c r="CJ105" s="88"/>
      <c r="CK105" s="88"/>
      <c r="CL105" s="88"/>
      <c r="CM105" s="88"/>
      <c r="CN105" s="88"/>
      <c r="CO105" s="88"/>
      <c r="CP105" s="88"/>
      <c r="CQ105" s="88"/>
      <c r="CR105" s="88"/>
      <c r="CS105" s="88"/>
      <c r="CT105" s="88"/>
      <c r="CU105" s="88"/>
      <c r="CV105" s="88"/>
      <c r="CW105" s="88"/>
      <c r="CX105" s="88"/>
      <c r="CY105" s="88"/>
      <c r="CZ105" s="88"/>
      <c r="DA105" s="88"/>
      <c r="DB105" s="88"/>
      <c r="DC105" s="88"/>
      <c r="DD105" s="88"/>
      <c r="DE105" s="88"/>
      <c r="DF105" s="88"/>
      <c r="DG105" s="88"/>
      <c r="DH105" s="88"/>
      <c r="DI105" s="88"/>
      <c r="DJ105" s="88"/>
      <c r="DK105" s="88"/>
      <c r="DL105" s="88"/>
      <c r="DM105" s="88"/>
      <c r="DN105" s="88"/>
      <c r="DO105" s="88"/>
      <c r="DP105" s="88"/>
      <c r="DQ105" s="88"/>
      <c r="DR105" s="88"/>
      <c r="DS105" s="88"/>
      <c r="DT105" s="88"/>
      <c r="DU105" s="88"/>
      <c r="DV105" s="88"/>
      <c r="DW105" s="88"/>
      <c r="DX105" s="88"/>
      <c r="DY105" s="88"/>
      <c r="DZ105" s="88"/>
      <c r="EA105" s="88"/>
      <c r="EB105" s="88"/>
      <c r="EC105" s="88"/>
      <c r="ED105" s="88"/>
      <c r="EE105" s="88"/>
      <c r="EF105" s="88"/>
      <c r="EG105" s="88"/>
      <c r="EH105" s="88"/>
      <c r="EI105" s="88"/>
      <c r="EJ105" s="88"/>
      <c r="EK105" s="88"/>
      <c r="EL105" s="88"/>
      <c r="EM105" s="88"/>
      <c r="EN105" s="88"/>
      <c r="EO105" s="88"/>
      <c r="EP105" s="88"/>
      <c r="EQ105" s="88"/>
      <c r="ER105" s="88"/>
      <c r="ES105" s="88"/>
      <c r="ET105" s="88"/>
      <c r="EU105" s="88"/>
      <c r="EV105" s="88"/>
      <c r="EW105" s="88"/>
      <c r="EX105" s="88"/>
      <c r="EY105" s="88"/>
      <c r="EZ105" s="88"/>
      <c r="FA105" s="88"/>
      <c r="FB105" s="88"/>
      <c r="FC105" s="88"/>
      <c r="FD105" s="88"/>
      <c r="FE105" s="88"/>
      <c r="FF105" s="88"/>
      <c r="FG105" s="88"/>
      <c r="FH105" s="88"/>
      <c r="FI105" s="88"/>
      <c r="FJ105" s="88"/>
      <c r="FK105" s="88"/>
      <c r="FL105" s="88"/>
      <c r="FM105" s="88"/>
      <c r="FN105" s="88"/>
      <c r="FO105" s="88"/>
      <c r="FP105" s="88"/>
      <c r="FQ105" s="88"/>
      <c r="FR105" s="88"/>
      <c r="FS105" s="88"/>
      <c r="FT105" s="88"/>
      <c r="FU105" s="88"/>
      <c r="FV105" s="88"/>
      <c r="FW105" s="88"/>
      <c r="FX105" s="88"/>
      <c r="FY105" s="88"/>
      <c r="FZ105" s="88"/>
      <c r="GA105" s="88"/>
      <c r="GB105" s="88"/>
      <c r="GC105" s="88"/>
      <c r="GD105" s="88"/>
      <c r="GE105" s="88"/>
      <c r="GF105" s="88"/>
      <c r="GG105" s="88"/>
      <c r="GH105" s="88"/>
      <c r="GI105" s="88"/>
      <c r="GJ105" s="88"/>
      <c r="GK105" s="88"/>
      <c r="GL105" s="88"/>
      <c r="GM105" s="88"/>
      <c r="GN105" s="88"/>
      <c r="GO105" s="88"/>
      <c r="GP105" s="88"/>
      <c r="GQ105" s="88"/>
      <c r="GR105" s="88"/>
      <c r="GS105" s="88"/>
      <c r="GT105" s="88"/>
      <c r="GU105" s="88"/>
      <c r="GV105" s="88"/>
      <c r="GW105" s="88"/>
      <c r="GX105" s="88"/>
      <c r="GY105" s="88"/>
      <c r="GZ105" s="88"/>
      <c r="HA105" s="88"/>
      <c r="HB105" s="88"/>
      <c r="HC105" s="88"/>
      <c r="HD105" s="88"/>
      <c r="HE105" s="88"/>
      <c r="HF105" s="88"/>
      <c r="HG105" s="88"/>
      <c r="HH105" s="88"/>
      <c r="HI105" s="88"/>
      <c r="HJ105" s="88"/>
      <c r="HK105" s="88"/>
      <c r="HL105" s="88"/>
      <c r="HM105" s="88"/>
      <c r="HN105" s="88"/>
      <c r="HO105" s="88"/>
      <c r="HP105" s="88"/>
      <c r="HQ105" s="88"/>
      <c r="HR105" s="88"/>
      <c r="HS105" s="88"/>
      <c r="HT105" s="88"/>
      <c r="HU105" s="88"/>
      <c r="HV105" s="88"/>
      <c r="HW105" s="88"/>
      <c r="HX105" s="88"/>
      <c r="HY105" s="88"/>
      <c r="HZ105" s="88"/>
      <c r="IA105" s="88"/>
      <c r="IB105" s="88"/>
      <c r="IC105" s="88"/>
      <c r="ID105" s="88"/>
      <c r="IE105" s="88"/>
      <c r="IF105" s="88"/>
      <c r="IG105" s="88"/>
      <c r="IH105" s="88"/>
      <c r="II105" s="88"/>
      <c r="IJ105" s="88"/>
      <c r="IK105" s="88"/>
      <c r="IL105" s="88"/>
      <c r="IM105" s="88"/>
      <c r="IN105" s="88"/>
      <c r="IO105" s="88"/>
      <c r="IP105" s="88"/>
      <c r="IQ105" s="88"/>
      <c r="IR105" s="88"/>
      <c r="IS105" s="88"/>
      <c r="IT105" s="88"/>
      <c r="IU105" s="88"/>
      <c r="IV105" s="88"/>
    </row>
    <row r="106" spans="3:256" s="87" customFormat="1" x14ac:dyDescent="0.25">
      <c r="C106" s="88"/>
      <c r="D106" s="88"/>
    </row>
    <row r="107" spans="3:256" s="87" customFormat="1" x14ac:dyDescent="0.25">
      <c r="C107" s="88"/>
      <c r="D107" s="88"/>
    </row>
    <row r="108" spans="3:256" s="87" customFormat="1" x14ac:dyDescent="0.25">
      <c r="C108" s="88"/>
      <c r="D108" s="88"/>
    </row>
    <row r="109" spans="3:256" s="87" customFormat="1" x14ac:dyDescent="0.25">
      <c r="C109" s="88"/>
      <c r="D109" s="88"/>
    </row>
    <row r="110" spans="3:256" s="87" customFormat="1" x14ac:dyDescent="0.25">
      <c r="C110" s="88"/>
      <c r="D110" s="88"/>
    </row>
    <row r="111" spans="3:256" s="87" customFormat="1" x14ac:dyDescent="0.25">
      <c r="C111" s="88"/>
      <c r="D111" s="88"/>
    </row>
    <row r="112" spans="3:256" s="87" customFormat="1" x14ac:dyDescent="0.25">
      <c r="C112" s="88"/>
      <c r="D112" s="88"/>
    </row>
    <row r="113" spans="3:256" s="86" customFormat="1" x14ac:dyDescent="0.25"/>
    <row r="114" spans="3:256" x14ac:dyDescent="0.25"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74"/>
      <c r="U114" s="74"/>
      <c r="V114" s="74"/>
      <c r="W114" s="74"/>
      <c r="X114" s="74"/>
      <c r="Y114" s="74"/>
      <c r="Z114" s="74"/>
      <c r="AA114" s="74"/>
      <c r="AB114" s="74"/>
      <c r="AC114" s="74"/>
      <c r="AD114" s="74"/>
      <c r="AE114" s="74"/>
      <c r="AF114" s="74"/>
      <c r="AG114" s="74"/>
      <c r="AH114" s="74"/>
      <c r="AI114" s="74"/>
      <c r="AJ114" s="74"/>
      <c r="AK114" s="74"/>
      <c r="AL114" s="74"/>
      <c r="AM114" s="74"/>
      <c r="AN114" s="74"/>
      <c r="AO114" s="74"/>
      <c r="AP114" s="74"/>
      <c r="AQ114" s="74"/>
      <c r="AR114" s="74"/>
      <c r="AS114" s="74"/>
      <c r="AT114" s="74"/>
      <c r="AU114" s="74"/>
      <c r="AV114" s="74"/>
      <c r="AW114" s="74"/>
      <c r="AX114" s="74"/>
      <c r="AY114" s="74"/>
      <c r="AZ114" s="74"/>
      <c r="BA114" s="74"/>
      <c r="BB114" s="74"/>
      <c r="BC114" s="74"/>
      <c r="BD114" s="74"/>
      <c r="BE114" s="74"/>
      <c r="BF114" s="74"/>
      <c r="BG114" s="74"/>
      <c r="BH114" s="74"/>
      <c r="BI114" s="74"/>
      <c r="BJ114" s="74"/>
      <c r="BK114" s="74"/>
      <c r="BL114" s="74"/>
      <c r="BM114" s="74"/>
      <c r="BN114" s="74"/>
      <c r="BO114" s="74"/>
      <c r="BP114" s="74"/>
      <c r="BQ114" s="74"/>
      <c r="BR114" s="74"/>
      <c r="BS114" s="74"/>
      <c r="BT114" s="74"/>
      <c r="BU114" s="74"/>
      <c r="BV114" s="74"/>
      <c r="BW114" s="74"/>
      <c r="BX114" s="74"/>
      <c r="BY114" s="74"/>
      <c r="BZ114" s="74"/>
      <c r="CA114" s="74"/>
      <c r="CB114" s="74"/>
      <c r="CC114" s="74"/>
      <c r="CD114" s="74"/>
      <c r="CE114" s="74"/>
      <c r="CF114" s="74"/>
      <c r="CG114" s="74"/>
      <c r="CH114" s="74"/>
      <c r="CI114" s="74"/>
      <c r="CJ114" s="74"/>
      <c r="CK114" s="74"/>
      <c r="CL114" s="74"/>
      <c r="CM114" s="74"/>
      <c r="CN114" s="74"/>
      <c r="CO114" s="74"/>
      <c r="CP114" s="74"/>
      <c r="CQ114" s="74"/>
      <c r="CR114" s="74"/>
      <c r="CS114" s="74"/>
      <c r="CT114" s="74"/>
      <c r="CU114" s="74"/>
      <c r="CV114" s="74"/>
      <c r="CW114" s="74"/>
      <c r="CX114" s="74"/>
      <c r="CY114" s="74"/>
      <c r="CZ114" s="74"/>
      <c r="DA114" s="74"/>
      <c r="DB114" s="74"/>
      <c r="DC114" s="74"/>
      <c r="DD114" s="74"/>
      <c r="DE114" s="74"/>
      <c r="DF114" s="74"/>
      <c r="DG114" s="74"/>
      <c r="DH114" s="74"/>
      <c r="DI114" s="74"/>
      <c r="DJ114" s="74"/>
      <c r="DK114" s="74"/>
      <c r="DL114" s="74"/>
      <c r="DM114" s="74"/>
      <c r="DN114" s="74"/>
      <c r="DO114" s="74"/>
      <c r="DP114" s="74"/>
      <c r="DQ114" s="74"/>
      <c r="DR114" s="74"/>
      <c r="DS114" s="74"/>
      <c r="DT114" s="74"/>
      <c r="DU114" s="74"/>
      <c r="DV114" s="74"/>
      <c r="DW114" s="74"/>
      <c r="DX114" s="74"/>
      <c r="DY114" s="74"/>
      <c r="DZ114" s="74"/>
      <c r="EA114" s="74"/>
      <c r="EB114" s="74"/>
      <c r="EC114" s="74"/>
      <c r="ED114" s="74"/>
      <c r="EE114" s="74"/>
      <c r="EF114" s="74"/>
      <c r="EG114" s="74"/>
      <c r="EH114" s="74"/>
      <c r="EI114" s="74"/>
      <c r="EJ114" s="74"/>
      <c r="EK114" s="74"/>
      <c r="EL114" s="74"/>
      <c r="EM114" s="74"/>
      <c r="EN114" s="74"/>
      <c r="EO114" s="74"/>
      <c r="EP114" s="74"/>
      <c r="EQ114" s="74"/>
      <c r="ER114" s="74"/>
      <c r="ES114" s="74"/>
      <c r="ET114" s="74"/>
      <c r="EU114" s="74"/>
      <c r="EV114" s="74"/>
      <c r="EW114" s="74"/>
      <c r="EX114" s="74"/>
      <c r="EY114" s="74"/>
      <c r="EZ114" s="74"/>
      <c r="FA114" s="74"/>
      <c r="FB114" s="74"/>
      <c r="FC114" s="74"/>
      <c r="FD114" s="74"/>
      <c r="FE114" s="74"/>
      <c r="FF114" s="74"/>
      <c r="FG114" s="74"/>
      <c r="FH114" s="74"/>
      <c r="FI114" s="74"/>
      <c r="FJ114" s="74"/>
      <c r="FK114" s="74"/>
      <c r="FL114" s="74"/>
      <c r="FM114" s="74"/>
      <c r="FN114" s="74"/>
      <c r="FO114" s="74"/>
      <c r="FP114" s="74"/>
      <c r="FQ114" s="74"/>
      <c r="FR114" s="74"/>
      <c r="FS114" s="74"/>
      <c r="FT114" s="74"/>
      <c r="FU114" s="74"/>
      <c r="FV114" s="74"/>
      <c r="FW114" s="74"/>
      <c r="FX114" s="74"/>
      <c r="FY114" s="74"/>
      <c r="FZ114" s="74"/>
      <c r="GA114" s="74"/>
      <c r="GB114" s="74"/>
      <c r="GC114" s="74"/>
      <c r="GD114" s="74"/>
      <c r="GE114" s="74"/>
      <c r="GF114" s="74"/>
      <c r="GG114" s="74"/>
      <c r="GH114" s="74"/>
      <c r="GI114" s="74"/>
      <c r="GJ114" s="74"/>
      <c r="GK114" s="74"/>
      <c r="GL114" s="74"/>
      <c r="GM114" s="74"/>
      <c r="GN114" s="74"/>
      <c r="GO114" s="74"/>
      <c r="GP114" s="74"/>
      <c r="GQ114" s="74"/>
      <c r="GR114" s="74"/>
      <c r="GS114" s="74"/>
      <c r="GT114" s="74"/>
      <c r="GU114" s="74"/>
      <c r="GV114" s="74"/>
      <c r="GW114" s="74"/>
      <c r="GX114" s="74"/>
      <c r="GY114" s="74"/>
      <c r="GZ114" s="74"/>
      <c r="HA114" s="74"/>
      <c r="HB114" s="74"/>
      <c r="HC114" s="74"/>
      <c r="HD114" s="74"/>
      <c r="HE114" s="74"/>
      <c r="HF114" s="74"/>
      <c r="HG114" s="74"/>
      <c r="HH114" s="74"/>
      <c r="HI114" s="74"/>
      <c r="HJ114" s="74"/>
      <c r="HK114" s="74"/>
      <c r="HL114" s="74"/>
      <c r="HM114" s="74"/>
      <c r="HN114" s="74"/>
      <c r="HO114" s="74"/>
      <c r="HP114" s="74"/>
      <c r="HQ114" s="74"/>
      <c r="HR114" s="74"/>
      <c r="HS114" s="74"/>
      <c r="HT114" s="74"/>
      <c r="HU114" s="74"/>
      <c r="HV114" s="74"/>
      <c r="HW114" s="74"/>
      <c r="HX114" s="74"/>
      <c r="HY114" s="74"/>
      <c r="HZ114" s="74"/>
      <c r="IA114" s="74"/>
      <c r="IB114" s="74"/>
      <c r="IC114" s="74"/>
      <c r="ID114" s="74"/>
      <c r="IE114" s="74"/>
      <c r="IF114" s="74"/>
      <c r="IG114" s="74"/>
      <c r="IH114" s="74"/>
      <c r="II114" s="74"/>
      <c r="IJ114" s="74"/>
      <c r="IK114" s="74"/>
      <c r="IL114" s="74"/>
      <c r="IM114" s="74"/>
      <c r="IN114" s="74"/>
      <c r="IO114" s="74"/>
      <c r="IP114" s="74"/>
      <c r="IQ114" s="74"/>
      <c r="IR114" s="74"/>
      <c r="IS114" s="74"/>
      <c r="IT114" s="74"/>
      <c r="IU114" s="74"/>
      <c r="IV114" s="74"/>
    </row>
    <row r="115" spans="3:256" x14ac:dyDescent="0.25"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4"/>
      <c r="Q115" s="74"/>
      <c r="R115" s="74"/>
      <c r="S115" s="74"/>
      <c r="T115" s="74"/>
      <c r="U115" s="74"/>
      <c r="V115" s="74"/>
      <c r="W115" s="74"/>
      <c r="X115" s="74"/>
      <c r="Y115" s="74"/>
      <c r="Z115" s="74"/>
      <c r="AA115" s="74"/>
      <c r="AB115" s="74"/>
      <c r="AC115" s="74"/>
      <c r="AD115" s="74"/>
      <c r="AE115" s="74"/>
      <c r="AF115" s="74"/>
      <c r="AG115" s="74"/>
      <c r="AH115" s="74"/>
      <c r="AI115" s="74"/>
      <c r="AJ115" s="74"/>
      <c r="AK115" s="74"/>
      <c r="AL115" s="74"/>
      <c r="AM115" s="74"/>
      <c r="AN115" s="74"/>
      <c r="AO115" s="74"/>
      <c r="AP115" s="74"/>
      <c r="AQ115" s="74"/>
      <c r="AR115" s="74"/>
      <c r="AS115" s="74"/>
      <c r="AT115" s="74"/>
      <c r="AU115" s="74"/>
      <c r="AV115" s="74"/>
      <c r="AW115" s="74"/>
      <c r="AX115" s="74"/>
      <c r="AY115" s="74"/>
      <c r="AZ115" s="74"/>
      <c r="BA115" s="74"/>
      <c r="BB115" s="74"/>
      <c r="BC115" s="74"/>
      <c r="BD115" s="74"/>
      <c r="BE115" s="74"/>
      <c r="BF115" s="74"/>
      <c r="BG115" s="74"/>
      <c r="BH115" s="74"/>
      <c r="BI115" s="74"/>
      <c r="BJ115" s="74"/>
      <c r="BK115" s="74"/>
      <c r="BL115" s="74"/>
      <c r="BM115" s="74"/>
      <c r="BN115" s="74"/>
      <c r="BO115" s="74"/>
      <c r="BP115" s="74"/>
      <c r="BQ115" s="74"/>
      <c r="BR115" s="74"/>
      <c r="BS115" s="74"/>
      <c r="BT115" s="74"/>
      <c r="BU115" s="74"/>
      <c r="BV115" s="74"/>
      <c r="BW115" s="74"/>
      <c r="BX115" s="74"/>
      <c r="BY115" s="74"/>
      <c r="BZ115" s="74"/>
      <c r="CA115" s="74"/>
      <c r="CB115" s="74"/>
      <c r="CC115" s="74"/>
      <c r="CD115" s="74"/>
      <c r="CE115" s="74"/>
      <c r="CF115" s="74"/>
      <c r="CG115" s="74"/>
      <c r="CH115" s="74"/>
      <c r="CI115" s="74"/>
      <c r="CJ115" s="74"/>
      <c r="CK115" s="74"/>
      <c r="CL115" s="74"/>
      <c r="CM115" s="74"/>
      <c r="CN115" s="74"/>
      <c r="CO115" s="74"/>
      <c r="CP115" s="74"/>
      <c r="CQ115" s="74"/>
      <c r="CR115" s="74"/>
      <c r="CS115" s="74"/>
      <c r="CT115" s="74"/>
      <c r="CU115" s="74"/>
      <c r="CV115" s="74"/>
      <c r="CW115" s="74"/>
      <c r="CX115" s="74"/>
      <c r="CY115" s="74"/>
      <c r="CZ115" s="74"/>
      <c r="DA115" s="74"/>
      <c r="DB115" s="74"/>
      <c r="DC115" s="74"/>
      <c r="DD115" s="74"/>
      <c r="DE115" s="74"/>
      <c r="DF115" s="74"/>
      <c r="DG115" s="74"/>
      <c r="DH115" s="74"/>
      <c r="DI115" s="74"/>
      <c r="DJ115" s="74"/>
      <c r="DK115" s="74"/>
      <c r="DL115" s="74"/>
      <c r="DM115" s="74"/>
      <c r="DN115" s="74"/>
      <c r="DO115" s="74"/>
      <c r="DP115" s="74"/>
      <c r="DQ115" s="74"/>
      <c r="DR115" s="74"/>
      <c r="DS115" s="74"/>
      <c r="DT115" s="74"/>
      <c r="DU115" s="74"/>
      <c r="DV115" s="74"/>
      <c r="DW115" s="74"/>
      <c r="DX115" s="74"/>
      <c r="DY115" s="74"/>
      <c r="DZ115" s="74"/>
      <c r="EA115" s="74"/>
      <c r="EB115" s="74"/>
      <c r="EC115" s="74"/>
      <c r="ED115" s="74"/>
      <c r="EE115" s="74"/>
      <c r="EF115" s="74"/>
      <c r="EG115" s="74"/>
      <c r="EH115" s="74"/>
      <c r="EI115" s="74"/>
      <c r="EJ115" s="74"/>
      <c r="EK115" s="74"/>
      <c r="EL115" s="74"/>
      <c r="EM115" s="74"/>
      <c r="EN115" s="74"/>
      <c r="EO115" s="74"/>
      <c r="EP115" s="74"/>
      <c r="EQ115" s="74"/>
      <c r="ER115" s="74"/>
      <c r="ES115" s="74"/>
      <c r="ET115" s="74"/>
      <c r="EU115" s="74"/>
      <c r="EV115" s="74"/>
      <c r="EW115" s="74"/>
      <c r="EX115" s="74"/>
      <c r="EY115" s="74"/>
      <c r="EZ115" s="74"/>
      <c r="FA115" s="74"/>
      <c r="FB115" s="74"/>
      <c r="FC115" s="74"/>
      <c r="FD115" s="74"/>
      <c r="FE115" s="74"/>
      <c r="FF115" s="74"/>
      <c r="FG115" s="74"/>
      <c r="FH115" s="74"/>
      <c r="FI115" s="74"/>
      <c r="FJ115" s="74"/>
      <c r="FK115" s="74"/>
      <c r="FL115" s="74"/>
      <c r="FM115" s="74"/>
      <c r="FN115" s="74"/>
      <c r="FO115" s="74"/>
      <c r="FP115" s="74"/>
      <c r="FQ115" s="74"/>
      <c r="FR115" s="74"/>
      <c r="FS115" s="74"/>
      <c r="FT115" s="74"/>
      <c r="FU115" s="74"/>
      <c r="FV115" s="74"/>
      <c r="FW115" s="74"/>
      <c r="FX115" s="74"/>
      <c r="FY115" s="74"/>
      <c r="FZ115" s="74"/>
      <c r="GA115" s="74"/>
      <c r="GB115" s="74"/>
      <c r="GC115" s="74"/>
      <c r="GD115" s="74"/>
      <c r="GE115" s="74"/>
      <c r="GF115" s="74"/>
      <c r="GG115" s="74"/>
      <c r="GH115" s="74"/>
      <c r="GI115" s="74"/>
      <c r="GJ115" s="74"/>
      <c r="GK115" s="74"/>
      <c r="GL115" s="74"/>
      <c r="GM115" s="74"/>
      <c r="GN115" s="74"/>
      <c r="GO115" s="74"/>
      <c r="GP115" s="74"/>
      <c r="GQ115" s="74"/>
      <c r="GR115" s="74"/>
      <c r="GS115" s="74"/>
      <c r="GT115" s="74"/>
      <c r="GU115" s="74"/>
      <c r="GV115" s="74"/>
      <c r="GW115" s="74"/>
      <c r="GX115" s="74"/>
      <c r="GY115" s="74"/>
      <c r="GZ115" s="74"/>
      <c r="HA115" s="74"/>
      <c r="HB115" s="74"/>
      <c r="HC115" s="74"/>
      <c r="HD115" s="74"/>
      <c r="HE115" s="74"/>
      <c r="HF115" s="74"/>
      <c r="HG115" s="74"/>
      <c r="HH115" s="74"/>
      <c r="HI115" s="74"/>
      <c r="HJ115" s="74"/>
      <c r="HK115" s="74"/>
      <c r="HL115" s="74"/>
      <c r="HM115" s="74"/>
      <c r="HN115" s="74"/>
      <c r="HO115" s="74"/>
      <c r="HP115" s="74"/>
      <c r="HQ115" s="74"/>
      <c r="HR115" s="74"/>
      <c r="HS115" s="74"/>
      <c r="HT115" s="74"/>
      <c r="HU115" s="74"/>
      <c r="HV115" s="74"/>
      <c r="HW115" s="74"/>
      <c r="HX115" s="74"/>
      <c r="HY115" s="74"/>
      <c r="HZ115" s="74"/>
      <c r="IA115" s="74"/>
      <c r="IB115" s="74"/>
      <c r="IC115" s="74"/>
      <c r="ID115" s="74"/>
      <c r="IE115" s="74"/>
      <c r="IF115" s="74"/>
      <c r="IG115" s="74"/>
      <c r="IH115" s="74"/>
      <c r="II115" s="74"/>
      <c r="IJ115" s="74"/>
      <c r="IK115" s="74"/>
      <c r="IL115" s="74"/>
      <c r="IM115" s="74"/>
      <c r="IN115" s="74"/>
      <c r="IO115" s="74"/>
      <c r="IP115" s="74"/>
      <c r="IQ115" s="74"/>
      <c r="IR115" s="74"/>
      <c r="IS115" s="74"/>
      <c r="IT115" s="74"/>
      <c r="IU115" s="74"/>
      <c r="IV115" s="74"/>
    </row>
    <row r="116" spans="3:256" x14ac:dyDescent="0.25"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  <c r="O116" s="74"/>
      <c r="P116" s="74"/>
      <c r="Q116" s="74"/>
      <c r="R116" s="74"/>
      <c r="S116" s="74"/>
      <c r="T116" s="74"/>
      <c r="U116" s="74"/>
      <c r="V116" s="74"/>
      <c r="W116" s="74"/>
      <c r="X116" s="74"/>
      <c r="Y116" s="74"/>
      <c r="Z116" s="74"/>
      <c r="AA116" s="74"/>
      <c r="AB116" s="74"/>
      <c r="AC116" s="74"/>
      <c r="AD116" s="74"/>
      <c r="AE116" s="74"/>
      <c r="AF116" s="74"/>
      <c r="AG116" s="74"/>
      <c r="AH116" s="74"/>
      <c r="AI116" s="74"/>
      <c r="AJ116" s="74"/>
      <c r="AK116" s="74"/>
      <c r="AL116" s="74"/>
      <c r="AM116" s="74"/>
      <c r="AN116" s="74"/>
      <c r="AO116" s="74"/>
      <c r="AP116" s="74"/>
      <c r="AQ116" s="74"/>
      <c r="AR116" s="74"/>
      <c r="AS116" s="74"/>
      <c r="AT116" s="74"/>
      <c r="AU116" s="74"/>
      <c r="AV116" s="74"/>
      <c r="AW116" s="74"/>
      <c r="AX116" s="74"/>
      <c r="AY116" s="74"/>
      <c r="AZ116" s="74"/>
      <c r="BA116" s="74"/>
      <c r="BB116" s="74"/>
      <c r="BC116" s="74"/>
      <c r="BD116" s="74"/>
      <c r="BE116" s="74"/>
      <c r="BF116" s="74"/>
      <c r="BG116" s="74"/>
      <c r="BH116" s="74"/>
      <c r="BI116" s="74"/>
      <c r="BJ116" s="74"/>
      <c r="BK116" s="74"/>
      <c r="BL116" s="74"/>
      <c r="BM116" s="74"/>
      <c r="BN116" s="74"/>
      <c r="BO116" s="74"/>
      <c r="BP116" s="74"/>
      <c r="BQ116" s="74"/>
      <c r="BR116" s="74"/>
      <c r="BS116" s="74"/>
      <c r="BT116" s="74"/>
      <c r="BU116" s="74"/>
      <c r="BV116" s="74"/>
      <c r="BW116" s="74"/>
      <c r="BX116" s="74"/>
      <c r="BY116" s="74"/>
      <c r="BZ116" s="74"/>
      <c r="CA116" s="74"/>
      <c r="CB116" s="74"/>
      <c r="CC116" s="74"/>
      <c r="CD116" s="74"/>
      <c r="CE116" s="74"/>
      <c r="CF116" s="74"/>
      <c r="CG116" s="74"/>
      <c r="CH116" s="74"/>
      <c r="CI116" s="74"/>
      <c r="CJ116" s="74"/>
      <c r="CK116" s="74"/>
      <c r="CL116" s="74"/>
      <c r="CM116" s="74"/>
      <c r="CN116" s="74"/>
      <c r="CO116" s="74"/>
      <c r="CP116" s="74"/>
      <c r="CQ116" s="74"/>
      <c r="CR116" s="74"/>
      <c r="CS116" s="74"/>
      <c r="CT116" s="74"/>
      <c r="CU116" s="74"/>
      <c r="CV116" s="74"/>
      <c r="CW116" s="74"/>
      <c r="CX116" s="74"/>
      <c r="CY116" s="74"/>
      <c r="CZ116" s="74"/>
      <c r="DA116" s="74"/>
      <c r="DB116" s="74"/>
      <c r="DC116" s="74"/>
      <c r="DD116" s="74"/>
      <c r="DE116" s="74"/>
      <c r="DF116" s="74"/>
      <c r="DG116" s="74"/>
      <c r="DH116" s="74"/>
      <c r="DI116" s="74"/>
      <c r="DJ116" s="74"/>
      <c r="DK116" s="74"/>
      <c r="DL116" s="74"/>
      <c r="DM116" s="74"/>
      <c r="DN116" s="74"/>
      <c r="DO116" s="74"/>
      <c r="DP116" s="74"/>
      <c r="DQ116" s="74"/>
      <c r="DR116" s="74"/>
      <c r="DS116" s="74"/>
      <c r="DT116" s="74"/>
      <c r="DU116" s="74"/>
      <c r="DV116" s="74"/>
      <c r="DW116" s="74"/>
      <c r="DX116" s="74"/>
      <c r="DY116" s="74"/>
      <c r="DZ116" s="74"/>
      <c r="EA116" s="74"/>
      <c r="EB116" s="74"/>
      <c r="EC116" s="74"/>
      <c r="ED116" s="74"/>
      <c r="EE116" s="74"/>
      <c r="EF116" s="74"/>
      <c r="EG116" s="74"/>
      <c r="EH116" s="74"/>
      <c r="EI116" s="74"/>
      <c r="EJ116" s="74"/>
      <c r="EK116" s="74"/>
      <c r="EL116" s="74"/>
      <c r="EM116" s="74"/>
      <c r="EN116" s="74"/>
      <c r="EO116" s="74"/>
      <c r="EP116" s="74"/>
      <c r="EQ116" s="74"/>
      <c r="ER116" s="74"/>
      <c r="ES116" s="74"/>
      <c r="ET116" s="74"/>
      <c r="EU116" s="74"/>
      <c r="EV116" s="74"/>
      <c r="EW116" s="74"/>
      <c r="EX116" s="74"/>
      <c r="EY116" s="74"/>
      <c r="EZ116" s="74"/>
      <c r="FA116" s="74"/>
      <c r="FB116" s="74"/>
      <c r="FC116" s="74"/>
      <c r="FD116" s="74"/>
      <c r="FE116" s="74"/>
      <c r="FF116" s="74"/>
      <c r="FG116" s="74"/>
      <c r="FH116" s="74"/>
      <c r="FI116" s="74"/>
      <c r="FJ116" s="74"/>
      <c r="FK116" s="74"/>
      <c r="FL116" s="74"/>
      <c r="FM116" s="74"/>
      <c r="FN116" s="74"/>
      <c r="FO116" s="74"/>
      <c r="FP116" s="74"/>
      <c r="FQ116" s="74"/>
      <c r="FR116" s="74"/>
      <c r="FS116" s="74"/>
      <c r="FT116" s="74"/>
      <c r="FU116" s="74"/>
      <c r="FV116" s="74"/>
      <c r="FW116" s="74"/>
      <c r="FX116" s="74"/>
      <c r="FY116" s="74"/>
      <c r="FZ116" s="74"/>
      <c r="GA116" s="74"/>
      <c r="GB116" s="74"/>
      <c r="GC116" s="74"/>
      <c r="GD116" s="74"/>
      <c r="GE116" s="74"/>
      <c r="GF116" s="74"/>
      <c r="GG116" s="74"/>
      <c r="GH116" s="74"/>
      <c r="GI116" s="74"/>
      <c r="GJ116" s="74"/>
      <c r="GK116" s="74"/>
      <c r="GL116" s="74"/>
      <c r="GM116" s="74"/>
      <c r="GN116" s="74"/>
    </row>
    <row r="117" spans="3:256" x14ac:dyDescent="0.25"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74"/>
      <c r="AE117" s="74"/>
      <c r="AF117" s="74"/>
      <c r="AG117" s="74"/>
      <c r="AH117" s="74"/>
      <c r="AI117" s="74"/>
      <c r="AJ117" s="74"/>
      <c r="AK117" s="74"/>
      <c r="AL117" s="74"/>
      <c r="AM117" s="74"/>
      <c r="AN117" s="74"/>
      <c r="AO117" s="74"/>
      <c r="AP117" s="74"/>
      <c r="AQ117" s="74"/>
      <c r="AR117" s="74"/>
      <c r="AS117" s="74"/>
      <c r="AT117" s="74"/>
      <c r="AU117" s="74"/>
      <c r="AV117" s="74"/>
      <c r="AW117" s="74"/>
      <c r="AX117" s="74"/>
      <c r="AY117" s="74"/>
      <c r="AZ117" s="74"/>
      <c r="BA117" s="74"/>
      <c r="BB117" s="74"/>
      <c r="BC117" s="74"/>
      <c r="BD117" s="74"/>
      <c r="BE117" s="74"/>
      <c r="BF117" s="74"/>
      <c r="BG117" s="74"/>
      <c r="BH117" s="74"/>
      <c r="BI117" s="74"/>
      <c r="BJ117" s="74"/>
      <c r="BK117" s="74"/>
      <c r="BL117" s="74"/>
      <c r="BM117" s="74"/>
      <c r="BN117" s="74"/>
      <c r="BO117" s="74"/>
      <c r="BP117" s="74"/>
      <c r="BQ117" s="74"/>
      <c r="BR117" s="74"/>
      <c r="BS117" s="74"/>
      <c r="BT117" s="74"/>
      <c r="BU117" s="74"/>
      <c r="BV117" s="74"/>
      <c r="BW117" s="74"/>
      <c r="BX117" s="74"/>
      <c r="BY117" s="74"/>
      <c r="BZ117" s="74"/>
      <c r="CA117" s="74"/>
      <c r="CB117" s="74"/>
      <c r="CC117" s="74"/>
      <c r="CD117" s="74"/>
      <c r="CE117" s="74"/>
      <c r="CF117" s="74"/>
      <c r="CG117" s="74"/>
      <c r="CH117" s="74"/>
      <c r="CI117" s="74"/>
      <c r="CJ117" s="74"/>
      <c r="CK117" s="74"/>
      <c r="CL117" s="74"/>
      <c r="CM117" s="74"/>
      <c r="CN117" s="74"/>
      <c r="CO117" s="74"/>
      <c r="CP117" s="74"/>
      <c r="CQ117" s="74"/>
      <c r="CR117" s="74"/>
      <c r="CS117" s="74"/>
      <c r="CT117" s="74"/>
      <c r="CU117" s="74"/>
      <c r="CV117" s="74"/>
      <c r="CW117" s="74"/>
      <c r="CX117" s="74"/>
      <c r="CY117" s="74"/>
      <c r="CZ117" s="74"/>
      <c r="DA117" s="74"/>
      <c r="DB117" s="74"/>
      <c r="DC117" s="74"/>
      <c r="DD117" s="74"/>
      <c r="DE117" s="74"/>
      <c r="DF117" s="74"/>
      <c r="DG117" s="74"/>
      <c r="DH117" s="74"/>
      <c r="DI117" s="74"/>
      <c r="DJ117" s="74"/>
      <c r="DK117" s="74"/>
      <c r="DL117" s="74"/>
      <c r="DM117" s="74"/>
      <c r="DN117" s="74"/>
      <c r="DO117" s="74"/>
      <c r="DP117" s="74"/>
      <c r="DQ117" s="74"/>
      <c r="DR117" s="74"/>
      <c r="DS117" s="74"/>
      <c r="DT117" s="74"/>
      <c r="DU117" s="74"/>
      <c r="DV117" s="74"/>
      <c r="DW117" s="74"/>
      <c r="DX117" s="74"/>
      <c r="DY117" s="74"/>
      <c r="DZ117" s="74"/>
      <c r="EA117" s="74"/>
      <c r="EB117" s="74"/>
      <c r="EC117" s="74"/>
      <c r="ED117" s="74"/>
      <c r="EE117" s="74"/>
      <c r="EF117" s="74"/>
      <c r="EG117" s="74"/>
      <c r="EH117" s="74"/>
      <c r="EI117" s="74"/>
      <c r="EJ117" s="74"/>
      <c r="EK117" s="74"/>
      <c r="EL117" s="74"/>
      <c r="EM117" s="74"/>
      <c r="EN117" s="74"/>
      <c r="EO117" s="74"/>
      <c r="EP117" s="74"/>
      <c r="EQ117" s="74"/>
      <c r="ER117" s="74"/>
      <c r="ES117" s="74"/>
      <c r="ET117" s="74"/>
      <c r="EU117" s="74"/>
      <c r="EV117" s="74"/>
      <c r="EW117" s="74"/>
      <c r="EX117" s="74"/>
      <c r="EY117" s="74"/>
      <c r="EZ117" s="74"/>
      <c r="FA117" s="74"/>
      <c r="FB117" s="74"/>
      <c r="FC117" s="74"/>
      <c r="FD117" s="74"/>
      <c r="FE117" s="74"/>
      <c r="FF117" s="74"/>
      <c r="FG117" s="74"/>
      <c r="FH117" s="74"/>
      <c r="FI117" s="74"/>
      <c r="FJ117" s="74"/>
      <c r="FK117" s="74"/>
      <c r="FL117" s="74"/>
      <c r="FM117" s="74"/>
      <c r="FN117" s="74"/>
      <c r="FO117" s="74"/>
      <c r="FP117" s="74"/>
      <c r="FQ117" s="74"/>
      <c r="FR117" s="74"/>
      <c r="FS117" s="74"/>
      <c r="FT117" s="74"/>
      <c r="FU117" s="74"/>
      <c r="FV117" s="74"/>
      <c r="FW117" s="74"/>
      <c r="FX117" s="74"/>
      <c r="FY117" s="74"/>
      <c r="FZ117" s="74"/>
      <c r="GA117" s="74"/>
      <c r="GB117" s="74"/>
      <c r="GC117" s="74"/>
      <c r="GD117" s="74"/>
      <c r="GE117" s="74"/>
      <c r="GF117" s="74"/>
      <c r="GG117" s="74"/>
      <c r="GH117" s="74"/>
      <c r="GI117" s="74"/>
      <c r="GJ117" s="74"/>
      <c r="GK117" s="74"/>
      <c r="GL117" s="74"/>
      <c r="GM117" s="74"/>
      <c r="GN117" s="74"/>
    </row>
    <row r="118" spans="3:256" x14ac:dyDescent="0.25">
      <c r="C118" s="74"/>
      <c r="D118" s="74"/>
    </row>
    <row r="119" spans="3:256" x14ac:dyDescent="0.25">
      <c r="C119" s="74"/>
      <c r="D119" s="74"/>
    </row>
    <row r="120" spans="3:256" x14ac:dyDescent="0.25">
      <c r="C120" s="74"/>
      <c r="D120" s="74"/>
    </row>
    <row r="121" spans="3:256" x14ac:dyDescent="0.25">
      <c r="C121" s="74"/>
      <c r="D121" s="74"/>
    </row>
    <row r="122" spans="3:256" x14ac:dyDescent="0.25">
      <c r="C122" s="74"/>
      <c r="D122" s="74"/>
    </row>
    <row r="123" spans="3:256" x14ac:dyDescent="0.25">
      <c r="C123" s="74"/>
      <c r="D123" s="74"/>
    </row>
    <row r="124" spans="3:256" x14ac:dyDescent="0.25">
      <c r="C124" s="74"/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4"/>
      <c r="O124" s="74"/>
      <c r="P124" s="74"/>
      <c r="Q124" s="74"/>
      <c r="R124" s="74"/>
      <c r="S124" s="74"/>
      <c r="T124" s="74"/>
      <c r="U124" s="74"/>
      <c r="V124" s="74"/>
      <c r="W124" s="74"/>
      <c r="X124" s="74"/>
      <c r="Y124" s="74"/>
      <c r="Z124" s="74"/>
      <c r="AA124" s="74"/>
      <c r="AB124" s="74"/>
      <c r="AC124" s="74"/>
      <c r="AD124" s="74"/>
      <c r="AE124" s="74"/>
      <c r="AF124" s="74"/>
      <c r="AG124" s="74"/>
      <c r="AH124" s="74"/>
      <c r="AI124" s="74"/>
      <c r="AJ124" s="74"/>
      <c r="AK124" s="74"/>
      <c r="AL124" s="74"/>
      <c r="AM124" s="74"/>
      <c r="AN124" s="74"/>
      <c r="AO124" s="74"/>
      <c r="AP124" s="74"/>
      <c r="AQ124" s="74"/>
      <c r="AR124" s="74"/>
      <c r="AS124" s="74"/>
      <c r="AT124" s="74"/>
      <c r="AU124" s="74"/>
      <c r="AV124" s="74"/>
      <c r="AW124" s="74"/>
      <c r="AX124" s="74"/>
      <c r="AY124" s="74"/>
      <c r="AZ124" s="74"/>
      <c r="BA124" s="74"/>
      <c r="BB124" s="74"/>
      <c r="BC124" s="74"/>
      <c r="BD124" s="74"/>
      <c r="BE124" s="74"/>
      <c r="BF124" s="74"/>
      <c r="BG124" s="74"/>
      <c r="BH124" s="74"/>
      <c r="BI124" s="74"/>
      <c r="BJ124" s="74"/>
      <c r="BK124" s="74"/>
      <c r="BL124" s="74"/>
      <c r="BM124" s="74"/>
      <c r="BN124" s="74"/>
      <c r="BO124" s="74"/>
      <c r="BP124" s="74"/>
      <c r="BQ124" s="74"/>
      <c r="BR124" s="74"/>
      <c r="BS124" s="74"/>
      <c r="BT124" s="74"/>
      <c r="BU124" s="74"/>
      <c r="BV124" s="74"/>
      <c r="BW124" s="74"/>
      <c r="BX124" s="74"/>
      <c r="BY124" s="74"/>
      <c r="BZ124" s="74"/>
      <c r="CA124" s="74"/>
      <c r="CB124" s="74"/>
      <c r="CC124" s="74"/>
      <c r="CD124" s="74"/>
      <c r="CE124" s="74"/>
      <c r="CF124" s="74"/>
      <c r="CG124" s="74"/>
      <c r="CH124" s="74"/>
      <c r="CI124" s="74"/>
      <c r="CJ124" s="74"/>
      <c r="CK124" s="74"/>
      <c r="CL124" s="74"/>
      <c r="CM124" s="74"/>
      <c r="CN124" s="74"/>
      <c r="CO124" s="74"/>
      <c r="CP124" s="74"/>
      <c r="CQ124" s="74"/>
      <c r="CR124" s="74"/>
      <c r="CS124" s="74"/>
      <c r="CT124" s="74"/>
      <c r="CU124" s="74"/>
      <c r="CV124" s="74"/>
      <c r="CW124" s="74"/>
      <c r="CX124" s="74"/>
      <c r="CY124" s="74"/>
      <c r="CZ124" s="74"/>
      <c r="DA124" s="74"/>
      <c r="DB124" s="74"/>
      <c r="DC124" s="74"/>
      <c r="DD124" s="74"/>
      <c r="DE124" s="74"/>
      <c r="DF124" s="74"/>
      <c r="DG124" s="74"/>
      <c r="DH124" s="74"/>
      <c r="DI124" s="74"/>
      <c r="DJ124" s="74"/>
      <c r="DK124" s="74"/>
      <c r="DL124" s="74"/>
      <c r="DM124" s="74"/>
      <c r="DN124" s="74"/>
      <c r="DO124" s="74"/>
      <c r="DP124" s="74"/>
      <c r="DQ124" s="74"/>
      <c r="DR124" s="74"/>
      <c r="DS124" s="74"/>
      <c r="DT124" s="74"/>
      <c r="DU124" s="74"/>
      <c r="DV124" s="74"/>
      <c r="DW124" s="74"/>
      <c r="DX124" s="74"/>
      <c r="DY124" s="74"/>
      <c r="DZ124" s="74"/>
      <c r="EA124" s="74"/>
      <c r="EB124" s="74"/>
      <c r="EC124" s="74"/>
      <c r="ED124" s="74"/>
      <c r="EE124" s="74"/>
      <c r="EF124" s="74"/>
      <c r="EG124" s="74"/>
      <c r="EH124" s="74"/>
      <c r="EI124" s="74"/>
      <c r="EJ124" s="74"/>
      <c r="EK124" s="74"/>
      <c r="EL124" s="74"/>
      <c r="EM124" s="74"/>
      <c r="EN124" s="74"/>
      <c r="EO124" s="74"/>
      <c r="EP124" s="74"/>
      <c r="EQ124" s="74"/>
      <c r="ER124" s="74"/>
      <c r="ES124" s="74"/>
      <c r="ET124" s="74"/>
      <c r="EU124" s="74"/>
      <c r="EV124" s="74"/>
      <c r="EW124" s="74"/>
      <c r="EX124" s="74"/>
      <c r="EY124" s="74"/>
      <c r="EZ124" s="74"/>
      <c r="FA124" s="74"/>
      <c r="FB124" s="74"/>
      <c r="FC124" s="74"/>
      <c r="FD124" s="74"/>
      <c r="FE124" s="74"/>
      <c r="FF124" s="74"/>
      <c r="FG124" s="74"/>
      <c r="FH124" s="74"/>
      <c r="FI124" s="74"/>
      <c r="FJ124" s="74"/>
      <c r="FK124" s="74"/>
      <c r="FL124" s="74"/>
      <c r="FM124" s="74"/>
      <c r="FN124" s="74"/>
      <c r="FO124" s="74"/>
      <c r="FP124" s="74"/>
      <c r="FQ124" s="74"/>
      <c r="FR124" s="74"/>
      <c r="FS124" s="74"/>
      <c r="FT124" s="74"/>
      <c r="FU124" s="74"/>
      <c r="FV124" s="74"/>
      <c r="FW124" s="74"/>
      <c r="FX124" s="74"/>
      <c r="FY124" s="74"/>
      <c r="FZ124" s="74"/>
      <c r="GA124" s="74"/>
      <c r="GB124" s="74"/>
      <c r="GC124" s="74"/>
      <c r="GD124" s="74"/>
      <c r="GE124" s="74"/>
      <c r="GF124" s="74"/>
      <c r="GG124" s="74"/>
      <c r="GH124" s="74"/>
      <c r="GI124" s="74"/>
      <c r="GJ124" s="74"/>
      <c r="GK124" s="74"/>
      <c r="GL124" s="74"/>
      <c r="GM124" s="74"/>
      <c r="GN124" s="74"/>
      <c r="GO124" s="74"/>
      <c r="GP124" s="74"/>
      <c r="GQ124" s="74"/>
      <c r="GR124" s="74"/>
      <c r="GS124" s="74"/>
      <c r="GT124" s="74"/>
      <c r="GU124" s="74"/>
      <c r="GV124" s="74"/>
      <c r="GW124" s="74"/>
      <c r="GX124" s="74"/>
      <c r="GY124" s="74"/>
      <c r="GZ124" s="74"/>
      <c r="HA124" s="74"/>
      <c r="HB124" s="74"/>
      <c r="HC124" s="74"/>
      <c r="HD124" s="74"/>
      <c r="HE124" s="74"/>
      <c r="HF124" s="74"/>
      <c r="HG124" s="74"/>
      <c r="HH124" s="74"/>
      <c r="HI124" s="74"/>
      <c r="HJ124" s="74"/>
      <c r="HK124" s="74"/>
      <c r="HL124" s="74"/>
      <c r="HM124" s="74"/>
      <c r="HN124" s="74"/>
      <c r="HO124" s="74"/>
      <c r="HP124" s="74"/>
      <c r="HQ124" s="74"/>
      <c r="HR124" s="74"/>
      <c r="HS124" s="74"/>
      <c r="HT124" s="74"/>
      <c r="HU124" s="74"/>
      <c r="HV124" s="74"/>
      <c r="HW124" s="74"/>
      <c r="HX124" s="74"/>
      <c r="HY124" s="74"/>
      <c r="HZ124" s="74"/>
      <c r="IA124" s="74"/>
      <c r="IB124" s="74"/>
      <c r="IC124" s="74"/>
      <c r="ID124" s="74"/>
      <c r="IE124" s="74"/>
      <c r="IF124" s="74"/>
      <c r="IG124" s="74"/>
      <c r="IH124" s="74"/>
      <c r="II124" s="74"/>
      <c r="IJ124" s="74"/>
      <c r="IK124" s="74"/>
      <c r="IL124" s="74"/>
      <c r="IM124" s="74"/>
      <c r="IN124" s="74"/>
      <c r="IO124" s="74"/>
      <c r="IP124" s="74"/>
      <c r="IQ124" s="74"/>
      <c r="IR124" s="74"/>
      <c r="IS124" s="74"/>
      <c r="IT124" s="74"/>
      <c r="IU124" s="74"/>
      <c r="IV124" s="74"/>
    </row>
    <row r="125" spans="3:256" x14ac:dyDescent="0.25"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4"/>
      <c r="Q125" s="74"/>
      <c r="R125" s="74"/>
      <c r="S125" s="74"/>
      <c r="T125" s="74"/>
      <c r="U125" s="74"/>
      <c r="V125" s="74"/>
      <c r="W125" s="74"/>
      <c r="X125" s="74"/>
      <c r="Y125" s="74"/>
      <c r="Z125" s="74"/>
      <c r="AA125" s="74"/>
      <c r="AB125" s="74"/>
      <c r="AC125" s="74"/>
      <c r="AD125" s="74"/>
      <c r="AE125" s="74"/>
      <c r="AF125" s="74"/>
      <c r="AG125" s="74"/>
      <c r="AH125" s="74"/>
      <c r="AI125" s="74"/>
      <c r="AJ125" s="74"/>
      <c r="AK125" s="74"/>
      <c r="AL125" s="74"/>
      <c r="AM125" s="74"/>
      <c r="AN125" s="74"/>
      <c r="AO125" s="74"/>
      <c r="AP125" s="74"/>
      <c r="AQ125" s="74"/>
      <c r="AR125" s="74"/>
      <c r="AS125" s="74"/>
      <c r="AT125" s="74"/>
      <c r="AU125" s="74"/>
      <c r="AV125" s="74"/>
      <c r="AW125" s="74"/>
      <c r="AX125" s="74"/>
      <c r="AY125" s="74"/>
      <c r="AZ125" s="74"/>
      <c r="BA125" s="74"/>
      <c r="BB125" s="74"/>
      <c r="BC125" s="74"/>
      <c r="BD125" s="74"/>
      <c r="BE125" s="74"/>
      <c r="BF125" s="74"/>
      <c r="BG125" s="74"/>
      <c r="BH125" s="74"/>
      <c r="BI125" s="74"/>
      <c r="BJ125" s="74"/>
      <c r="BK125" s="74"/>
      <c r="BL125" s="74"/>
      <c r="BM125" s="74"/>
      <c r="BN125" s="74"/>
      <c r="BO125" s="74"/>
      <c r="BP125" s="74"/>
      <c r="BQ125" s="74"/>
      <c r="BR125" s="74"/>
      <c r="BS125" s="74"/>
      <c r="BT125" s="74"/>
      <c r="BU125" s="74"/>
      <c r="BV125" s="74"/>
      <c r="BW125" s="74"/>
      <c r="BX125" s="74"/>
      <c r="BY125" s="74"/>
      <c r="BZ125" s="74"/>
      <c r="CA125" s="74"/>
      <c r="CB125" s="74"/>
      <c r="CC125" s="74"/>
      <c r="CD125" s="74"/>
      <c r="CE125" s="74"/>
      <c r="CF125" s="74"/>
      <c r="CG125" s="74"/>
      <c r="CH125" s="74"/>
      <c r="CI125" s="74"/>
      <c r="CJ125" s="74"/>
      <c r="CK125" s="74"/>
      <c r="CL125" s="74"/>
      <c r="CM125" s="74"/>
      <c r="CN125" s="74"/>
      <c r="CO125" s="74"/>
      <c r="CP125" s="74"/>
      <c r="CQ125" s="74"/>
      <c r="CR125" s="74"/>
      <c r="CS125" s="74"/>
      <c r="CT125" s="74"/>
      <c r="CU125" s="74"/>
      <c r="CV125" s="74"/>
      <c r="CW125" s="74"/>
      <c r="CX125" s="74"/>
      <c r="CY125" s="74"/>
      <c r="CZ125" s="74"/>
      <c r="DA125" s="74"/>
      <c r="DB125" s="74"/>
      <c r="DC125" s="74"/>
      <c r="DD125" s="74"/>
      <c r="DE125" s="74"/>
      <c r="DF125" s="74"/>
      <c r="DG125" s="74"/>
      <c r="DH125" s="74"/>
      <c r="DI125" s="74"/>
      <c r="DJ125" s="74"/>
      <c r="DK125" s="74"/>
      <c r="DL125" s="74"/>
      <c r="DM125" s="74"/>
      <c r="DN125" s="74"/>
      <c r="DO125" s="74"/>
      <c r="DP125" s="74"/>
      <c r="DQ125" s="74"/>
      <c r="DR125" s="74"/>
      <c r="DS125" s="74"/>
      <c r="DT125" s="74"/>
      <c r="DU125" s="74"/>
      <c r="DV125" s="74"/>
      <c r="DW125" s="74"/>
      <c r="DX125" s="74"/>
      <c r="DY125" s="74"/>
      <c r="DZ125" s="74"/>
      <c r="EA125" s="74"/>
      <c r="EB125" s="74"/>
      <c r="EC125" s="74"/>
      <c r="ED125" s="74"/>
      <c r="EE125" s="74"/>
      <c r="EF125" s="74"/>
      <c r="EG125" s="74"/>
      <c r="EH125" s="74"/>
      <c r="EI125" s="74"/>
      <c r="EJ125" s="74"/>
      <c r="EK125" s="74"/>
      <c r="EL125" s="74"/>
      <c r="EM125" s="74"/>
      <c r="EN125" s="74"/>
      <c r="EO125" s="74"/>
      <c r="EP125" s="74"/>
      <c r="EQ125" s="74"/>
      <c r="ER125" s="74"/>
      <c r="ES125" s="74"/>
      <c r="ET125" s="74"/>
      <c r="EU125" s="74"/>
      <c r="EV125" s="74"/>
      <c r="EW125" s="74"/>
      <c r="EX125" s="74"/>
      <c r="EY125" s="74"/>
      <c r="EZ125" s="74"/>
      <c r="FA125" s="74"/>
      <c r="FB125" s="74"/>
      <c r="FC125" s="74"/>
      <c r="FD125" s="74"/>
      <c r="FE125" s="74"/>
      <c r="FF125" s="74"/>
      <c r="FG125" s="74"/>
      <c r="FH125" s="74"/>
      <c r="FI125" s="74"/>
      <c r="FJ125" s="74"/>
      <c r="FK125" s="74"/>
      <c r="FL125" s="74"/>
      <c r="FM125" s="74"/>
      <c r="FN125" s="74"/>
      <c r="FO125" s="74"/>
      <c r="FP125" s="74"/>
      <c r="FQ125" s="74"/>
      <c r="FR125" s="74"/>
      <c r="FS125" s="74"/>
      <c r="FT125" s="74"/>
      <c r="FU125" s="74"/>
      <c r="FV125" s="74"/>
      <c r="FW125" s="74"/>
      <c r="FX125" s="74"/>
      <c r="FY125" s="74"/>
      <c r="FZ125" s="74"/>
      <c r="GA125" s="74"/>
      <c r="GB125" s="74"/>
      <c r="GC125" s="74"/>
      <c r="GD125" s="74"/>
      <c r="GE125" s="74"/>
      <c r="GF125" s="74"/>
      <c r="GG125" s="74"/>
      <c r="GH125" s="74"/>
      <c r="GI125" s="74"/>
      <c r="GJ125" s="74"/>
      <c r="GK125" s="74"/>
      <c r="GL125" s="74"/>
      <c r="GM125" s="74"/>
      <c r="GN125" s="74"/>
      <c r="GO125" s="74"/>
      <c r="GP125" s="74"/>
      <c r="GQ125" s="74"/>
      <c r="GR125" s="74"/>
      <c r="GS125" s="74"/>
      <c r="GT125" s="74"/>
      <c r="GU125" s="74"/>
      <c r="GV125" s="74"/>
      <c r="GW125" s="74"/>
      <c r="GX125" s="74"/>
      <c r="GY125" s="74"/>
      <c r="GZ125" s="74"/>
      <c r="HA125" s="74"/>
      <c r="HB125" s="74"/>
      <c r="HC125" s="74"/>
      <c r="HD125" s="74"/>
      <c r="HE125" s="74"/>
      <c r="HF125" s="74"/>
      <c r="HG125" s="74"/>
      <c r="HH125" s="74"/>
      <c r="HI125" s="74"/>
      <c r="HJ125" s="74"/>
      <c r="HK125" s="74"/>
      <c r="HL125" s="74"/>
      <c r="HM125" s="74"/>
      <c r="HN125" s="74"/>
      <c r="HO125" s="74"/>
      <c r="HP125" s="74"/>
      <c r="HQ125" s="74"/>
      <c r="HR125" s="74"/>
      <c r="HS125" s="74"/>
      <c r="HT125" s="74"/>
      <c r="HU125" s="74"/>
      <c r="HV125" s="74"/>
      <c r="HW125" s="74"/>
      <c r="HX125" s="74"/>
      <c r="HY125" s="74"/>
      <c r="HZ125" s="74"/>
      <c r="IA125" s="74"/>
      <c r="IB125" s="74"/>
      <c r="IC125" s="74"/>
      <c r="ID125" s="74"/>
      <c r="IE125" s="74"/>
      <c r="IF125" s="74"/>
      <c r="IG125" s="74"/>
      <c r="IH125" s="74"/>
      <c r="II125" s="74"/>
      <c r="IJ125" s="74"/>
      <c r="IK125" s="74"/>
      <c r="IL125" s="74"/>
      <c r="IM125" s="74"/>
      <c r="IN125" s="74"/>
      <c r="IO125" s="74"/>
      <c r="IP125" s="74"/>
      <c r="IQ125" s="74"/>
      <c r="IR125" s="74"/>
      <c r="IS125" s="74"/>
      <c r="IT125" s="74"/>
      <c r="IU125" s="74"/>
      <c r="IV125" s="74"/>
    </row>
    <row r="126" spans="3:256" x14ac:dyDescent="0.25">
      <c r="C126" s="74"/>
      <c r="D126" s="74"/>
    </row>
    <row r="127" spans="3:256" x14ac:dyDescent="0.25">
      <c r="C127" s="74"/>
      <c r="D127" s="74"/>
    </row>
    <row r="128" spans="3:256" x14ac:dyDescent="0.25"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4"/>
      <c r="Q128" s="74"/>
      <c r="R128" s="74"/>
      <c r="S128" s="74"/>
      <c r="T128" s="74"/>
      <c r="U128" s="74"/>
      <c r="V128" s="74"/>
      <c r="W128" s="74"/>
      <c r="X128" s="74"/>
      <c r="Y128" s="74"/>
      <c r="Z128" s="74"/>
      <c r="AA128" s="74"/>
      <c r="AB128" s="74"/>
      <c r="AC128" s="74"/>
      <c r="AD128" s="74"/>
      <c r="AE128" s="74"/>
      <c r="AF128" s="74"/>
      <c r="AG128" s="74"/>
      <c r="AH128" s="74"/>
      <c r="AI128" s="74"/>
      <c r="AJ128" s="74"/>
      <c r="AK128" s="74"/>
      <c r="AL128" s="74"/>
      <c r="AM128" s="74"/>
      <c r="AN128" s="74"/>
      <c r="AO128" s="74"/>
      <c r="AP128" s="74"/>
      <c r="AQ128" s="74"/>
      <c r="AR128" s="74"/>
      <c r="AS128" s="74"/>
      <c r="AT128" s="74"/>
      <c r="AU128" s="74"/>
      <c r="AV128" s="74"/>
      <c r="AW128" s="74"/>
      <c r="AX128" s="74"/>
      <c r="AY128" s="74"/>
      <c r="AZ128" s="74"/>
      <c r="BA128" s="74"/>
      <c r="BB128" s="74"/>
      <c r="BC128" s="74"/>
      <c r="BD128" s="74"/>
      <c r="BE128" s="74"/>
      <c r="BF128" s="74"/>
      <c r="BG128" s="74"/>
      <c r="BH128" s="74"/>
      <c r="BI128" s="74"/>
      <c r="BJ128" s="74"/>
      <c r="BK128" s="74"/>
      <c r="BL128" s="74"/>
      <c r="BM128" s="74"/>
      <c r="BN128" s="74"/>
      <c r="BO128" s="74"/>
      <c r="BP128" s="74"/>
      <c r="BQ128" s="74"/>
      <c r="BR128" s="74"/>
      <c r="BS128" s="74"/>
      <c r="BT128" s="74"/>
      <c r="BU128" s="74"/>
      <c r="BV128" s="74"/>
      <c r="BW128" s="74"/>
      <c r="BX128" s="74"/>
      <c r="BY128" s="74"/>
      <c r="BZ128" s="74"/>
      <c r="CA128" s="74"/>
      <c r="CB128" s="74"/>
      <c r="CC128" s="74"/>
      <c r="CD128" s="74"/>
      <c r="CE128" s="74"/>
      <c r="CF128" s="74"/>
      <c r="CG128" s="74"/>
      <c r="CH128" s="74"/>
      <c r="CI128" s="74"/>
      <c r="CJ128" s="74"/>
      <c r="CK128" s="74"/>
      <c r="CL128" s="74"/>
      <c r="CM128" s="74"/>
      <c r="CN128" s="74"/>
      <c r="CO128" s="74"/>
      <c r="CP128" s="74"/>
      <c r="CQ128" s="74"/>
      <c r="CR128" s="74"/>
      <c r="CS128" s="74"/>
      <c r="CT128" s="74"/>
      <c r="CU128" s="74"/>
      <c r="CV128" s="74"/>
      <c r="CW128" s="74"/>
      <c r="CX128" s="74"/>
      <c r="CY128" s="74"/>
      <c r="CZ128" s="74"/>
      <c r="DA128" s="74"/>
      <c r="DB128" s="74"/>
      <c r="DC128" s="74"/>
      <c r="DD128" s="74"/>
      <c r="DE128" s="74"/>
      <c r="DF128" s="74"/>
      <c r="DG128" s="74"/>
      <c r="DH128" s="74"/>
      <c r="DI128" s="74"/>
      <c r="DJ128" s="74"/>
      <c r="DK128" s="74"/>
      <c r="DL128" s="74"/>
      <c r="DM128" s="74"/>
      <c r="DN128" s="74"/>
      <c r="DO128" s="74"/>
      <c r="DP128" s="74"/>
      <c r="DQ128" s="74"/>
      <c r="DR128" s="74"/>
      <c r="DS128" s="74"/>
      <c r="DT128" s="74"/>
      <c r="DU128" s="74"/>
      <c r="DV128" s="74"/>
      <c r="DW128" s="74"/>
      <c r="DX128" s="74"/>
      <c r="DY128" s="74"/>
      <c r="DZ128" s="74"/>
      <c r="EA128" s="74"/>
      <c r="EB128" s="74"/>
      <c r="EC128" s="74"/>
      <c r="ED128" s="74"/>
      <c r="EE128" s="74"/>
      <c r="EF128" s="74"/>
      <c r="EG128" s="74"/>
      <c r="EH128" s="74"/>
      <c r="EI128" s="74"/>
      <c r="EJ128" s="74"/>
      <c r="EK128" s="74"/>
      <c r="EL128" s="74"/>
      <c r="EM128" s="74"/>
      <c r="EN128" s="74"/>
      <c r="EO128" s="74"/>
      <c r="EP128" s="74"/>
      <c r="EQ128" s="74"/>
      <c r="ER128" s="74"/>
      <c r="ES128" s="74"/>
      <c r="ET128" s="74"/>
      <c r="EU128" s="74"/>
      <c r="EV128" s="74"/>
      <c r="EW128" s="74"/>
      <c r="EX128" s="74"/>
      <c r="EY128" s="74"/>
      <c r="EZ128" s="74"/>
      <c r="FA128" s="74"/>
      <c r="FB128" s="74"/>
      <c r="FC128" s="74"/>
      <c r="FD128" s="74"/>
      <c r="FE128" s="74"/>
      <c r="FF128" s="74"/>
      <c r="FG128" s="74"/>
      <c r="FH128" s="74"/>
      <c r="FI128" s="74"/>
      <c r="FJ128" s="74"/>
      <c r="FK128" s="74"/>
      <c r="FL128" s="74"/>
      <c r="FM128" s="74"/>
      <c r="FN128" s="74"/>
      <c r="FO128" s="74"/>
      <c r="FP128" s="74"/>
      <c r="FQ128" s="74"/>
      <c r="FR128" s="74"/>
      <c r="FS128" s="74"/>
      <c r="FT128" s="74"/>
      <c r="FU128" s="74"/>
      <c r="FV128" s="74"/>
      <c r="FW128" s="74"/>
      <c r="FX128" s="74"/>
      <c r="FY128" s="74"/>
      <c r="FZ128" s="74"/>
      <c r="GA128" s="74"/>
      <c r="GB128" s="74"/>
      <c r="GC128" s="74"/>
      <c r="GD128" s="74"/>
      <c r="GE128" s="74"/>
      <c r="GF128" s="74"/>
      <c r="GG128" s="74"/>
      <c r="GH128" s="74"/>
      <c r="GI128" s="74"/>
      <c r="GJ128" s="74"/>
      <c r="GK128" s="74"/>
      <c r="GL128" s="74"/>
      <c r="GM128" s="74"/>
      <c r="GN128" s="74"/>
    </row>
    <row r="129" spans="3:256" x14ac:dyDescent="0.25"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  <c r="P129" s="74"/>
      <c r="Q129" s="74"/>
      <c r="R129" s="74"/>
      <c r="S129" s="74"/>
      <c r="T129" s="74"/>
      <c r="U129" s="74"/>
      <c r="V129" s="74"/>
      <c r="W129" s="74"/>
      <c r="X129" s="74"/>
      <c r="Y129" s="74"/>
      <c r="Z129" s="74"/>
      <c r="AA129" s="74"/>
      <c r="AB129" s="74"/>
      <c r="AC129" s="74"/>
      <c r="AD129" s="74"/>
      <c r="AE129" s="74"/>
      <c r="AF129" s="74"/>
      <c r="AG129" s="74"/>
      <c r="AH129" s="74"/>
      <c r="AI129" s="74"/>
      <c r="AJ129" s="74"/>
      <c r="AK129" s="74"/>
      <c r="AL129" s="74"/>
      <c r="AM129" s="74"/>
      <c r="AN129" s="74"/>
      <c r="AO129" s="74"/>
      <c r="AP129" s="74"/>
      <c r="AQ129" s="74"/>
      <c r="AR129" s="74"/>
      <c r="AS129" s="74"/>
      <c r="AT129" s="74"/>
      <c r="AU129" s="74"/>
      <c r="AV129" s="74"/>
      <c r="AW129" s="74"/>
      <c r="AX129" s="74"/>
      <c r="AY129" s="74"/>
      <c r="AZ129" s="74"/>
      <c r="BA129" s="74"/>
      <c r="BB129" s="74"/>
      <c r="BC129" s="74"/>
      <c r="BD129" s="74"/>
      <c r="BE129" s="74"/>
      <c r="BF129" s="74"/>
      <c r="BG129" s="74"/>
      <c r="BH129" s="74"/>
      <c r="BI129" s="74"/>
      <c r="BJ129" s="74"/>
      <c r="BK129" s="74"/>
      <c r="BL129" s="74"/>
      <c r="BM129" s="74"/>
      <c r="BN129" s="74"/>
      <c r="BO129" s="74"/>
      <c r="BP129" s="74"/>
      <c r="BQ129" s="74"/>
      <c r="BR129" s="74"/>
      <c r="BS129" s="74"/>
      <c r="BT129" s="74"/>
      <c r="BU129" s="74"/>
      <c r="BV129" s="74"/>
      <c r="BW129" s="74"/>
      <c r="BX129" s="74"/>
      <c r="BY129" s="74"/>
      <c r="BZ129" s="74"/>
      <c r="CA129" s="74"/>
      <c r="CB129" s="74"/>
      <c r="CC129" s="74"/>
      <c r="CD129" s="74"/>
      <c r="CE129" s="74"/>
      <c r="CF129" s="74"/>
      <c r="CG129" s="74"/>
      <c r="CH129" s="74"/>
      <c r="CI129" s="74"/>
      <c r="CJ129" s="74"/>
      <c r="CK129" s="74"/>
      <c r="CL129" s="74"/>
      <c r="CM129" s="74"/>
      <c r="CN129" s="74"/>
      <c r="CO129" s="74"/>
      <c r="CP129" s="74"/>
      <c r="CQ129" s="74"/>
      <c r="CR129" s="74"/>
      <c r="CS129" s="74"/>
      <c r="CT129" s="74"/>
      <c r="CU129" s="74"/>
      <c r="CV129" s="74"/>
      <c r="CW129" s="74"/>
      <c r="CX129" s="74"/>
      <c r="CY129" s="74"/>
      <c r="CZ129" s="74"/>
      <c r="DA129" s="74"/>
      <c r="DB129" s="74"/>
      <c r="DC129" s="74"/>
      <c r="DD129" s="74"/>
      <c r="DE129" s="74"/>
      <c r="DF129" s="74"/>
      <c r="DG129" s="74"/>
      <c r="DH129" s="74"/>
      <c r="DI129" s="74"/>
      <c r="DJ129" s="74"/>
      <c r="DK129" s="74"/>
      <c r="DL129" s="74"/>
      <c r="DM129" s="74"/>
      <c r="DN129" s="74"/>
      <c r="DO129" s="74"/>
      <c r="DP129" s="74"/>
      <c r="DQ129" s="74"/>
      <c r="DR129" s="74"/>
      <c r="DS129" s="74"/>
      <c r="DT129" s="74"/>
      <c r="DU129" s="74"/>
      <c r="DV129" s="74"/>
      <c r="DW129" s="74"/>
      <c r="DX129" s="74"/>
      <c r="DY129" s="74"/>
      <c r="DZ129" s="74"/>
      <c r="EA129" s="74"/>
      <c r="EB129" s="74"/>
      <c r="EC129" s="74"/>
      <c r="ED129" s="74"/>
      <c r="EE129" s="74"/>
      <c r="EF129" s="74"/>
      <c r="EG129" s="74"/>
      <c r="EH129" s="74"/>
      <c r="EI129" s="74"/>
      <c r="EJ129" s="74"/>
      <c r="EK129" s="74"/>
      <c r="EL129" s="74"/>
      <c r="EM129" s="74"/>
      <c r="EN129" s="74"/>
      <c r="EO129" s="74"/>
      <c r="EP129" s="74"/>
      <c r="EQ129" s="74"/>
      <c r="ER129" s="74"/>
      <c r="ES129" s="74"/>
      <c r="ET129" s="74"/>
      <c r="EU129" s="74"/>
      <c r="EV129" s="74"/>
      <c r="EW129" s="74"/>
      <c r="EX129" s="74"/>
      <c r="EY129" s="74"/>
      <c r="EZ129" s="74"/>
      <c r="FA129" s="74"/>
      <c r="FB129" s="74"/>
      <c r="FC129" s="74"/>
      <c r="FD129" s="74"/>
      <c r="FE129" s="74"/>
      <c r="FF129" s="74"/>
      <c r="FG129" s="74"/>
      <c r="FH129" s="74"/>
      <c r="FI129" s="74"/>
      <c r="FJ129" s="74"/>
      <c r="FK129" s="74"/>
      <c r="FL129" s="74"/>
      <c r="FM129" s="74"/>
      <c r="FN129" s="74"/>
      <c r="FO129" s="74"/>
      <c r="FP129" s="74"/>
      <c r="FQ129" s="74"/>
      <c r="FR129" s="74"/>
      <c r="FS129" s="74"/>
      <c r="FT129" s="74"/>
      <c r="FU129" s="74"/>
      <c r="FV129" s="74"/>
      <c r="FW129" s="74"/>
      <c r="FX129" s="74"/>
      <c r="FY129" s="74"/>
      <c r="FZ129" s="74"/>
      <c r="GA129" s="74"/>
      <c r="GB129" s="74"/>
      <c r="GC129" s="74"/>
      <c r="GD129" s="74"/>
      <c r="GE129" s="74"/>
      <c r="GF129" s="74"/>
      <c r="GG129" s="74"/>
      <c r="GH129" s="74"/>
      <c r="GI129" s="74"/>
      <c r="GJ129" s="74"/>
      <c r="GK129" s="74"/>
      <c r="GL129" s="74"/>
      <c r="GM129" s="74"/>
      <c r="GN129" s="74"/>
    </row>
    <row r="130" spans="3:256" x14ac:dyDescent="0.25">
      <c r="C130" s="74"/>
      <c r="D130" s="74"/>
    </row>
    <row r="131" spans="3:256" x14ac:dyDescent="0.25">
      <c r="C131" s="74"/>
      <c r="D131" s="74"/>
    </row>
    <row r="132" spans="3:256" x14ac:dyDescent="0.25">
      <c r="C132" s="74"/>
      <c r="D132" s="74"/>
    </row>
    <row r="133" spans="3:256" x14ac:dyDescent="0.25">
      <c r="C133" s="74"/>
      <c r="D133" s="74"/>
    </row>
    <row r="134" spans="3:256" x14ac:dyDescent="0.25">
      <c r="C134" s="74"/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74"/>
      <c r="AE134" s="74"/>
      <c r="AF134" s="74"/>
      <c r="AG134" s="74"/>
      <c r="AH134" s="74"/>
      <c r="AI134" s="74"/>
      <c r="AJ134" s="74"/>
      <c r="AK134" s="74"/>
      <c r="AL134" s="74"/>
      <c r="AM134" s="74"/>
      <c r="AN134" s="74"/>
      <c r="AO134" s="74"/>
      <c r="AP134" s="74"/>
      <c r="AQ134" s="74"/>
      <c r="AR134" s="74"/>
      <c r="AS134" s="74"/>
      <c r="AT134" s="74"/>
      <c r="AU134" s="74"/>
      <c r="AV134" s="74"/>
      <c r="AW134" s="74"/>
      <c r="AX134" s="74"/>
      <c r="AY134" s="74"/>
      <c r="AZ134" s="74"/>
      <c r="BA134" s="74"/>
      <c r="BB134" s="74"/>
      <c r="BC134" s="74"/>
      <c r="BD134" s="74"/>
      <c r="BE134" s="74"/>
      <c r="BF134" s="74"/>
      <c r="BG134" s="74"/>
      <c r="BH134" s="74"/>
      <c r="BI134" s="74"/>
      <c r="BJ134" s="74"/>
      <c r="BK134" s="74"/>
      <c r="BL134" s="74"/>
      <c r="BM134" s="74"/>
      <c r="BN134" s="74"/>
      <c r="BO134" s="74"/>
      <c r="BP134" s="74"/>
      <c r="BQ134" s="74"/>
      <c r="BR134" s="74"/>
      <c r="BS134" s="74"/>
      <c r="BT134" s="74"/>
      <c r="BU134" s="74"/>
      <c r="BV134" s="74"/>
      <c r="BW134" s="74"/>
      <c r="BX134" s="74"/>
      <c r="BY134" s="74"/>
      <c r="BZ134" s="74"/>
      <c r="CA134" s="74"/>
      <c r="CB134" s="74"/>
      <c r="CC134" s="74"/>
      <c r="CD134" s="74"/>
      <c r="CE134" s="74"/>
      <c r="CF134" s="74"/>
      <c r="CG134" s="74"/>
      <c r="CH134" s="74"/>
      <c r="CI134" s="74"/>
      <c r="CJ134" s="74"/>
      <c r="CK134" s="74"/>
      <c r="CL134" s="74"/>
      <c r="CM134" s="74"/>
      <c r="CN134" s="74"/>
      <c r="CO134" s="74"/>
      <c r="CP134" s="74"/>
      <c r="CQ134" s="74"/>
      <c r="CR134" s="74"/>
      <c r="CS134" s="74"/>
      <c r="CT134" s="74"/>
      <c r="CU134" s="74"/>
      <c r="CV134" s="74"/>
      <c r="CW134" s="74"/>
      <c r="CX134" s="74"/>
      <c r="CY134" s="74"/>
      <c r="CZ134" s="74"/>
      <c r="DA134" s="74"/>
      <c r="DB134" s="74"/>
      <c r="DC134" s="74"/>
      <c r="DD134" s="74"/>
      <c r="DE134" s="74"/>
      <c r="DF134" s="74"/>
      <c r="DG134" s="74"/>
      <c r="DH134" s="74"/>
      <c r="DI134" s="74"/>
      <c r="DJ134" s="74"/>
      <c r="DK134" s="74"/>
      <c r="DL134" s="74"/>
      <c r="DM134" s="74"/>
      <c r="DN134" s="74"/>
      <c r="DO134" s="74"/>
      <c r="DP134" s="74"/>
      <c r="DQ134" s="74"/>
      <c r="DR134" s="74"/>
      <c r="DS134" s="74"/>
      <c r="DT134" s="74"/>
      <c r="DU134" s="74"/>
      <c r="DV134" s="74"/>
      <c r="DW134" s="74"/>
      <c r="DX134" s="74"/>
      <c r="DY134" s="74"/>
      <c r="DZ134" s="74"/>
      <c r="EA134" s="74"/>
      <c r="EB134" s="74"/>
      <c r="EC134" s="74"/>
      <c r="ED134" s="74"/>
      <c r="EE134" s="74"/>
      <c r="EF134" s="74"/>
      <c r="EG134" s="74"/>
      <c r="EH134" s="74"/>
      <c r="EI134" s="74"/>
      <c r="EJ134" s="74"/>
      <c r="EK134" s="74"/>
      <c r="EL134" s="74"/>
      <c r="EM134" s="74"/>
      <c r="EN134" s="74"/>
      <c r="EO134" s="74"/>
      <c r="EP134" s="74"/>
      <c r="EQ134" s="74"/>
      <c r="ER134" s="74"/>
      <c r="ES134" s="74"/>
      <c r="ET134" s="74"/>
      <c r="EU134" s="74"/>
      <c r="EV134" s="74"/>
      <c r="EW134" s="74"/>
      <c r="EX134" s="74"/>
      <c r="EY134" s="74"/>
      <c r="EZ134" s="74"/>
      <c r="FA134" s="74"/>
      <c r="FB134" s="74"/>
      <c r="FC134" s="74"/>
      <c r="FD134" s="74"/>
      <c r="FE134" s="74"/>
      <c r="FF134" s="74"/>
      <c r="FG134" s="74"/>
      <c r="FH134" s="74"/>
      <c r="FI134" s="74"/>
      <c r="FJ134" s="74"/>
      <c r="FK134" s="74"/>
      <c r="FL134" s="74"/>
      <c r="FM134" s="74"/>
      <c r="FN134" s="74"/>
      <c r="FO134" s="74"/>
      <c r="FP134" s="74"/>
      <c r="FQ134" s="74"/>
      <c r="FR134" s="74"/>
      <c r="FS134" s="74"/>
      <c r="FT134" s="74"/>
      <c r="FU134" s="74"/>
      <c r="FV134" s="74"/>
      <c r="FW134" s="74"/>
      <c r="FX134" s="74"/>
      <c r="FY134" s="74"/>
      <c r="FZ134" s="74"/>
      <c r="GA134" s="74"/>
      <c r="GB134" s="74"/>
      <c r="GC134" s="74"/>
      <c r="GD134" s="74"/>
      <c r="GE134" s="74"/>
      <c r="GF134" s="74"/>
      <c r="GG134" s="74"/>
      <c r="GH134" s="74"/>
      <c r="GI134" s="74"/>
      <c r="GJ134" s="74"/>
      <c r="GK134" s="74"/>
      <c r="GL134" s="74"/>
      <c r="GM134" s="74"/>
      <c r="GN134" s="74"/>
      <c r="GO134" s="74"/>
      <c r="GP134" s="74"/>
      <c r="GQ134" s="74"/>
      <c r="GR134" s="74"/>
      <c r="GS134" s="74"/>
      <c r="GT134" s="74"/>
      <c r="GU134" s="74"/>
      <c r="GV134" s="74"/>
      <c r="GW134" s="74"/>
      <c r="GX134" s="74"/>
      <c r="GY134" s="74"/>
      <c r="GZ134" s="74"/>
      <c r="HA134" s="74"/>
      <c r="HB134" s="74"/>
      <c r="HC134" s="74"/>
      <c r="HD134" s="74"/>
      <c r="HE134" s="74"/>
      <c r="HF134" s="74"/>
      <c r="HG134" s="74"/>
      <c r="HH134" s="74"/>
      <c r="HI134" s="74"/>
      <c r="HJ134" s="74"/>
      <c r="HK134" s="74"/>
      <c r="HL134" s="74"/>
      <c r="HM134" s="74"/>
      <c r="HN134" s="74"/>
      <c r="HO134" s="74"/>
      <c r="HP134" s="74"/>
      <c r="HQ134" s="74"/>
      <c r="HR134" s="74"/>
      <c r="HS134" s="74"/>
      <c r="HT134" s="74"/>
      <c r="HU134" s="74"/>
      <c r="HV134" s="74"/>
      <c r="HW134" s="74"/>
      <c r="HX134" s="74"/>
      <c r="HY134" s="74"/>
      <c r="HZ134" s="74"/>
      <c r="IA134" s="74"/>
      <c r="IB134" s="74"/>
      <c r="IC134" s="74"/>
      <c r="ID134" s="74"/>
      <c r="IE134" s="74"/>
      <c r="IF134" s="74"/>
      <c r="IG134" s="74"/>
      <c r="IH134" s="74"/>
      <c r="II134" s="74"/>
      <c r="IJ134" s="74"/>
      <c r="IK134" s="74"/>
      <c r="IL134" s="74"/>
      <c r="IM134" s="74"/>
      <c r="IN134" s="74"/>
      <c r="IO134" s="74"/>
      <c r="IP134" s="74"/>
      <c r="IQ134" s="74"/>
      <c r="IR134" s="74"/>
      <c r="IS134" s="74"/>
      <c r="IT134" s="74"/>
      <c r="IU134" s="74"/>
      <c r="IV134" s="74"/>
    </row>
    <row r="135" spans="3:256" x14ac:dyDescent="0.25">
      <c r="C135" s="74"/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4"/>
      <c r="O135" s="74"/>
      <c r="P135" s="74"/>
      <c r="Q135" s="74"/>
      <c r="R135" s="74"/>
      <c r="S135" s="74"/>
      <c r="T135" s="74"/>
      <c r="U135" s="74"/>
      <c r="V135" s="74"/>
      <c r="W135" s="74"/>
      <c r="X135" s="74"/>
      <c r="Y135" s="74"/>
      <c r="Z135" s="74"/>
      <c r="AA135" s="74"/>
      <c r="AB135" s="74"/>
      <c r="AC135" s="74"/>
      <c r="AD135" s="74"/>
      <c r="AE135" s="74"/>
      <c r="AF135" s="74"/>
      <c r="AG135" s="74"/>
      <c r="AH135" s="74"/>
      <c r="AI135" s="74"/>
      <c r="AJ135" s="74"/>
      <c r="AK135" s="74"/>
      <c r="AL135" s="74"/>
      <c r="AM135" s="74"/>
      <c r="AN135" s="74"/>
      <c r="AO135" s="74"/>
      <c r="AP135" s="74"/>
      <c r="AQ135" s="74"/>
      <c r="AR135" s="74"/>
      <c r="AS135" s="74"/>
      <c r="AT135" s="74"/>
      <c r="AU135" s="74"/>
      <c r="AV135" s="74"/>
      <c r="AW135" s="74"/>
      <c r="AX135" s="74"/>
      <c r="AY135" s="74"/>
      <c r="AZ135" s="74"/>
      <c r="BA135" s="74"/>
      <c r="BB135" s="74"/>
      <c r="BC135" s="74"/>
      <c r="BD135" s="74"/>
      <c r="BE135" s="74"/>
      <c r="BF135" s="74"/>
      <c r="BG135" s="74"/>
      <c r="BH135" s="74"/>
      <c r="BI135" s="74"/>
      <c r="BJ135" s="74"/>
      <c r="BK135" s="74"/>
      <c r="BL135" s="74"/>
      <c r="BM135" s="74"/>
      <c r="BN135" s="74"/>
      <c r="BO135" s="74"/>
      <c r="BP135" s="74"/>
      <c r="BQ135" s="74"/>
      <c r="BR135" s="74"/>
      <c r="BS135" s="74"/>
      <c r="BT135" s="74"/>
      <c r="BU135" s="74"/>
      <c r="BV135" s="74"/>
      <c r="BW135" s="74"/>
      <c r="BX135" s="74"/>
      <c r="BY135" s="74"/>
      <c r="BZ135" s="74"/>
      <c r="CA135" s="74"/>
      <c r="CB135" s="74"/>
      <c r="CC135" s="74"/>
      <c r="CD135" s="74"/>
      <c r="CE135" s="74"/>
      <c r="CF135" s="74"/>
      <c r="CG135" s="74"/>
      <c r="CH135" s="74"/>
      <c r="CI135" s="74"/>
      <c r="CJ135" s="74"/>
      <c r="CK135" s="74"/>
      <c r="CL135" s="74"/>
      <c r="CM135" s="74"/>
      <c r="CN135" s="74"/>
      <c r="CO135" s="74"/>
      <c r="CP135" s="74"/>
      <c r="CQ135" s="74"/>
      <c r="CR135" s="74"/>
      <c r="CS135" s="74"/>
      <c r="CT135" s="74"/>
      <c r="CU135" s="74"/>
      <c r="CV135" s="74"/>
      <c r="CW135" s="74"/>
      <c r="CX135" s="74"/>
      <c r="CY135" s="74"/>
      <c r="CZ135" s="74"/>
      <c r="DA135" s="74"/>
      <c r="DB135" s="74"/>
      <c r="DC135" s="74"/>
      <c r="DD135" s="74"/>
      <c r="DE135" s="74"/>
      <c r="DF135" s="74"/>
      <c r="DG135" s="74"/>
      <c r="DH135" s="74"/>
      <c r="DI135" s="74"/>
      <c r="DJ135" s="74"/>
      <c r="DK135" s="74"/>
      <c r="DL135" s="74"/>
      <c r="DM135" s="74"/>
      <c r="DN135" s="74"/>
      <c r="DO135" s="74"/>
      <c r="DP135" s="74"/>
      <c r="DQ135" s="74"/>
      <c r="DR135" s="74"/>
      <c r="DS135" s="74"/>
      <c r="DT135" s="74"/>
      <c r="DU135" s="74"/>
      <c r="DV135" s="74"/>
      <c r="DW135" s="74"/>
      <c r="DX135" s="74"/>
      <c r="DY135" s="74"/>
      <c r="DZ135" s="74"/>
      <c r="EA135" s="74"/>
      <c r="EB135" s="74"/>
      <c r="EC135" s="74"/>
      <c r="ED135" s="74"/>
      <c r="EE135" s="74"/>
      <c r="EF135" s="74"/>
      <c r="EG135" s="74"/>
      <c r="EH135" s="74"/>
      <c r="EI135" s="74"/>
      <c r="EJ135" s="74"/>
      <c r="EK135" s="74"/>
      <c r="EL135" s="74"/>
      <c r="EM135" s="74"/>
      <c r="EN135" s="74"/>
      <c r="EO135" s="74"/>
      <c r="EP135" s="74"/>
      <c r="EQ135" s="74"/>
      <c r="ER135" s="74"/>
      <c r="ES135" s="74"/>
      <c r="ET135" s="74"/>
      <c r="EU135" s="74"/>
      <c r="EV135" s="74"/>
      <c r="EW135" s="74"/>
      <c r="EX135" s="74"/>
      <c r="EY135" s="74"/>
      <c r="EZ135" s="74"/>
      <c r="FA135" s="74"/>
      <c r="FB135" s="74"/>
      <c r="FC135" s="74"/>
      <c r="FD135" s="74"/>
      <c r="FE135" s="74"/>
      <c r="FF135" s="74"/>
      <c r="FG135" s="74"/>
      <c r="FH135" s="74"/>
      <c r="FI135" s="74"/>
      <c r="FJ135" s="74"/>
      <c r="FK135" s="74"/>
      <c r="FL135" s="74"/>
      <c r="FM135" s="74"/>
      <c r="FN135" s="74"/>
      <c r="FO135" s="74"/>
      <c r="FP135" s="74"/>
      <c r="FQ135" s="74"/>
      <c r="FR135" s="74"/>
      <c r="FS135" s="74"/>
      <c r="FT135" s="74"/>
      <c r="FU135" s="74"/>
      <c r="FV135" s="74"/>
      <c r="FW135" s="74"/>
      <c r="FX135" s="74"/>
      <c r="FY135" s="74"/>
      <c r="FZ135" s="74"/>
      <c r="GA135" s="74"/>
      <c r="GB135" s="74"/>
      <c r="GC135" s="74"/>
      <c r="GD135" s="74"/>
      <c r="GE135" s="74"/>
      <c r="GF135" s="74"/>
      <c r="GG135" s="74"/>
      <c r="GH135" s="74"/>
      <c r="GI135" s="74"/>
      <c r="GJ135" s="74"/>
      <c r="GK135" s="74"/>
      <c r="GL135" s="74"/>
      <c r="GM135" s="74"/>
      <c r="GN135" s="74"/>
      <c r="GO135" s="74"/>
      <c r="GP135" s="74"/>
      <c r="GQ135" s="74"/>
      <c r="GR135" s="74"/>
      <c r="GS135" s="74"/>
      <c r="GT135" s="74"/>
      <c r="GU135" s="74"/>
      <c r="GV135" s="74"/>
      <c r="GW135" s="74"/>
      <c r="GX135" s="74"/>
      <c r="GY135" s="74"/>
      <c r="GZ135" s="74"/>
      <c r="HA135" s="74"/>
      <c r="HB135" s="74"/>
      <c r="HC135" s="74"/>
      <c r="HD135" s="74"/>
      <c r="HE135" s="74"/>
      <c r="HF135" s="74"/>
      <c r="HG135" s="74"/>
      <c r="HH135" s="74"/>
      <c r="HI135" s="74"/>
      <c r="HJ135" s="74"/>
      <c r="HK135" s="74"/>
      <c r="HL135" s="74"/>
      <c r="HM135" s="74"/>
      <c r="HN135" s="74"/>
      <c r="HO135" s="74"/>
      <c r="HP135" s="74"/>
      <c r="HQ135" s="74"/>
      <c r="HR135" s="74"/>
      <c r="HS135" s="74"/>
      <c r="HT135" s="74"/>
      <c r="HU135" s="74"/>
      <c r="HV135" s="74"/>
      <c r="HW135" s="74"/>
      <c r="HX135" s="74"/>
      <c r="HY135" s="74"/>
      <c r="HZ135" s="74"/>
      <c r="IA135" s="74"/>
      <c r="IB135" s="74"/>
      <c r="IC135" s="74"/>
      <c r="ID135" s="74"/>
      <c r="IE135" s="74"/>
      <c r="IF135" s="74"/>
      <c r="IG135" s="74"/>
      <c r="IH135" s="74"/>
      <c r="II135" s="74"/>
      <c r="IJ135" s="74"/>
      <c r="IK135" s="74"/>
      <c r="IL135" s="74"/>
      <c r="IM135" s="74"/>
      <c r="IN135" s="74"/>
      <c r="IO135" s="74"/>
      <c r="IP135" s="74"/>
      <c r="IQ135" s="74"/>
      <c r="IR135" s="74"/>
      <c r="IS135" s="74"/>
      <c r="IT135" s="74"/>
      <c r="IU135" s="74"/>
      <c r="IV135" s="74"/>
    </row>
    <row r="136" spans="3:256" x14ac:dyDescent="0.25">
      <c r="C136" s="74"/>
      <c r="D136" s="74"/>
    </row>
    <row r="137" spans="3:256" x14ac:dyDescent="0.25">
      <c r="C137" s="74"/>
      <c r="D137" s="74"/>
    </row>
    <row r="138" spans="3:256" x14ac:dyDescent="0.25">
      <c r="C138" s="74"/>
      <c r="D138" s="74"/>
    </row>
    <row r="139" spans="3:256" x14ac:dyDescent="0.25">
      <c r="C139" s="74"/>
      <c r="D139" s="74"/>
    </row>
    <row r="140" spans="3:256" x14ac:dyDescent="0.25"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/>
      <c r="V140" s="74"/>
      <c r="W140" s="74"/>
      <c r="X140" s="74"/>
      <c r="Y140" s="74"/>
      <c r="Z140" s="74"/>
      <c r="AA140" s="74"/>
      <c r="AB140" s="74"/>
      <c r="AC140" s="74"/>
      <c r="AD140" s="74"/>
      <c r="AE140" s="74"/>
      <c r="AF140" s="74"/>
      <c r="AG140" s="74"/>
      <c r="AH140" s="74"/>
      <c r="AI140" s="74"/>
      <c r="AJ140" s="74"/>
      <c r="AK140" s="74"/>
      <c r="AL140" s="74"/>
      <c r="AM140" s="74"/>
      <c r="AN140" s="74"/>
      <c r="AO140" s="74"/>
      <c r="AP140" s="74"/>
      <c r="AQ140" s="74"/>
      <c r="AR140" s="74"/>
      <c r="AS140" s="74"/>
      <c r="AT140" s="74"/>
      <c r="AU140" s="74"/>
      <c r="AV140" s="74"/>
      <c r="AW140" s="74"/>
      <c r="AX140" s="74"/>
      <c r="AY140" s="74"/>
      <c r="AZ140" s="74"/>
      <c r="BA140" s="74"/>
      <c r="BB140" s="74"/>
      <c r="BC140" s="74"/>
      <c r="BD140" s="74"/>
      <c r="BE140" s="74"/>
      <c r="BF140" s="74"/>
      <c r="BG140" s="74"/>
      <c r="BH140" s="74"/>
      <c r="BI140" s="74"/>
      <c r="BJ140" s="74"/>
      <c r="BK140" s="74"/>
      <c r="BL140" s="74"/>
      <c r="BM140" s="74"/>
      <c r="BN140" s="74"/>
      <c r="BO140" s="74"/>
      <c r="BP140" s="74"/>
      <c r="BQ140" s="74"/>
      <c r="BR140" s="74"/>
      <c r="BS140" s="74"/>
      <c r="BT140" s="74"/>
      <c r="BU140" s="74"/>
      <c r="BV140" s="74"/>
      <c r="BW140" s="74"/>
      <c r="BX140" s="74"/>
      <c r="BY140" s="74"/>
      <c r="BZ140" s="74"/>
      <c r="CA140" s="74"/>
      <c r="CB140" s="74"/>
      <c r="CC140" s="74"/>
      <c r="CD140" s="74"/>
      <c r="CE140" s="74"/>
      <c r="CF140" s="74"/>
      <c r="CG140" s="74"/>
      <c r="CH140" s="74"/>
      <c r="CI140" s="74"/>
      <c r="CJ140" s="74"/>
      <c r="CK140" s="74"/>
      <c r="CL140" s="74"/>
      <c r="CM140" s="74"/>
      <c r="CN140" s="74"/>
      <c r="CO140" s="74"/>
      <c r="CP140" s="74"/>
      <c r="CQ140" s="74"/>
      <c r="CR140" s="74"/>
      <c r="CS140" s="74"/>
      <c r="CT140" s="74"/>
      <c r="CU140" s="74"/>
      <c r="CV140" s="74"/>
      <c r="CW140" s="74"/>
      <c r="CX140" s="74"/>
      <c r="CY140" s="74"/>
      <c r="CZ140" s="74"/>
      <c r="DA140" s="74"/>
      <c r="DB140" s="74"/>
      <c r="DC140" s="74"/>
      <c r="DD140" s="74"/>
      <c r="DE140" s="74"/>
      <c r="DF140" s="74"/>
      <c r="DG140" s="74"/>
      <c r="DH140" s="74"/>
      <c r="DI140" s="74"/>
      <c r="DJ140" s="74"/>
      <c r="DK140" s="74"/>
      <c r="DL140" s="74"/>
      <c r="DM140" s="74"/>
      <c r="DN140" s="74"/>
      <c r="DO140" s="74"/>
      <c r="DP140" s="74"/>
      <c r="DQ140" s="74"/>
      <c r="DR140" s="74"/>
      <c r="DS140" s="74"/>
      <c r="DT140" s="74"/>
      <c r="DU140" s="74"/>
      <c r="DV140" s="74"/>
      <c r="DW140" s="74"/>
      <c r="DX140" s="74"/>
      <c r="DY140" s="74"/>
      <c r="DZ140" s="74"/>
      <c r="EA140" s="74"/>
      <c r="EB140" s="74"/>
      <c r="EC140" s="74"/>
      <c r="ED140" s="74"/>
      <c r="EE140" s="74"/>
      <c r="EF140" s="74"/>
      <c r="EG140" s="74"/>
      <c r="EH140" s="74"/>
      <c r="EI140" s="74"/>
      <c r="EJ140" s="74"/>
      <c r="EK140" s="74"/>
      <c r="EL140" s="74"/>
      <c r="EM140" s="74"/>
      <c r="EN140" s="74"/>
      <c r="EO140" s="74"/>
      <c r="EP140" s="74"/>
      <c r="EQ140" s="74"/>
      <c r="ER140" s="74"/>
      <c r="ES140" s="74"/>
      <c r="ET140" s="74"/>
      <c r="EU140" s="74"/>
      <c r="EV140" s="74"/>
      <c r="EW140" s="74"/>
      <c r="EX140" s="74"/>
      <c r="EY140" s="74"/>
      <c r="EZ140" s="74"/>
      <c r="FA140" s="74"/>
      <c r="FB140" s="74"/>
      <c r="FC140" s="74"/>
      <c r="FD140" s="74"/>
      <c r="FE140" s="74"/>
      <c r="FF140" s="74"/>
      <c r="FG140" s="74"/>
      <c r="FH140" s="74"/>
      <c r="FI140" s="74"/>
      <c r="FJ140" s="74"/>
      <c r="FK140" s="74"/>
      <c r="FL140" s="74"/>
      <c r="FM140" s="74"/>
      <c r="FN140" s="74"/>
      <c r="FO140" s="74"/>
      <c r="FP140" s="74"/>
      <c r="FQ140" s="74"/>
      <c r="FR140" s="74"/>
      <c r="FS140" s="74"/>
      <c r="FT140" s="74"/>
      <c r="FU140" s="74"/>
      <c r="FV140" s="74"/>
      <c r="FW140" s="74"/>
      <c r="FX140" s="74"/>
      <c r="FY140" s="74"/>
      <c r="FZ140" s="74"/>
      <c r="GA140" s="74"/>
      <c r="GB140" s="74"/>
      <c r="GC140" s="74"/>
      <c r="GD140" s="74"/>
      <c r="GE140" s="74"/>
      <c r="GF140" s="74"/>
      <c r="GG140" s="74"/>
      <c r="GH140" s="74"/>
      <c r="GI140" s="74"/>
      <c r="GJ140" s="74"/>
      <c r="GK140" s="74"/>
      <c r="GL140" s="74"/>
      <c r="GM140" s="74"/>
      <c r="GN140" s="74"/>
    </row>
    <row r="141" spans="3:256" x14ac:dyDescent="0.25"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  <c r="R141" s="74"/>
      <c r="S141" s="74"/>
      <c r="T141" s="74"/>
      <c r="U141" s="74"/>
      <c r="V141" s="74"/>
      <c r="W141" s="74"/>
      <c r="X141" s="74"/>
      <c r="Y141" s="74"/>
      <c r="Z141" s="74"/>
      <c r="AA141" s="74"/>
      <c r="AB141" s="74"/>
      <c r="AC141" s="74"/>
      <c r="AD141" s="74"/>
      <c r="AE141" s="74"/>
      <c r="AF141" s="74"/>
      <c r="AG141" s="74"/>
      <c r="AH141" s="74"/>
      <c r="AI141" s="74"/>
      <c r="AJ141" s="74"/>
      <c r="AK141" s="74"/>
      <c r="AL141" s="74"/>
      <c r="AM141" s="74"/>
      <c r="AN141" s="74"/>
      <c r="AO141" s="74"/>
      <c r="AP141" s="74"/>
      <c r="AQ141" s="74"/>
      <c r="AR141" s="74"/>
      <c r="AS141" s="74"/>
      <c r="AT141" s="74"/>
      <c r="AU141" s="74"/>
      <c r="AV141" s="74"/>
      <c r="AW141" s="74"/>
      <c r="AX141" s="74"/>
      <c r="AY141" s="74"/>
      <c r="AZ141" s="74"/>
      <c r="BA141" s="74"/>
      <c r="BB141" s="74"/>
      <c r="BC141" s="74"/>
      <c r="BD141" s="74"/>
      <c r="BE141" s="74"/>
      <c r="BF141" s="74"/>
      <c r="BG141" s="74"/>
      <c r="BH141" s="74"/>
      <c r="BI141" s="74"/>
      <c r="BJ141" s="74"/>
      <c r="BK141" s="74"/>
      <c r="BL141" s="74"/>
      <c r="BM141" s="74"/>
      <c r="BN141" s="74"/>
      <c r="BO141" s="74"/>
      <c r="BP141" s="74"/>
      <c r="BQ141" s="74"/>
      <c r="BR141" s="74"/>
      <c r="BS141" s="74"/>
      <c r="BT141" s="74"/>
      <c r="BU141" s="74"/>
      <c r="BV141" s="74"/>
      <c r="BW141" s="74"/>
      <c r="BX141" s="74"/>
      <c r="BY141" s="74"/>
      <c r="BZ141" s="74"/>
      <c r="CA141" s="74"/>
      <c r="CB141" s="74"/>
      <c r="CC141" s="74"/>
      <c r="CD141" s="74"/>
      <c r="CE141" s="74"/>
      <c r="CF141" s="74"/>
      <c r="CG141" s="74"/>
      <c r="CH141" s="74"/>
      <c r="CI141" s="74"/>
      <c r="CJ141" s="74"/>
      <c r="CK141" s="74"/>
      <c r="CL141" s="74"/>
      <c r="CM141" s="74"/>
      <c r="CN141" s="74"/>
      <c r="CO141" s="74"/>
      <c r="CP141" s="74"/>
      <c r="CQ141" s="74"/>
      <c r="CR141" s="74"/>
      <c r="CS141" s="74"/>
      <c r="CT141" s="74"/>
      <c r="CU141" s="74"/>
      <c r="CV141" s="74"/>
      <c r="CW141" s="74"/>
      <c r="CX141" s="74"/>
      <c r="CY141" s="74"/>
      <c r="CZ141" s="74"/>
      <c r="DA141" s="74"/>
      <c r="DB141" s="74"/>
      <c r="DC141" s="74"/>
      <c r="DD141" s="74"/>
      <c r="DE141" s="74"/>
      <c r="DF141" s="74"/>
      <c r="DG141" s="74"/>
      <c r="DH141" s="74"/>
      <c r="DI141" s="74"/>
      <c r="DJ141" s="74"/>
      <c r="DK141" s="74"/>
      <c r="DL141" s="74"/>
      <c r="DM141" s="74"/>
      <c r="DN141" s="74"/>
      <c r="DO141" s="74"/>
      <c r="DP141" s="74"/>
      <c r="DQ141" s="74"/>
      <c r="DR141" s="74"/>
      <c r="DS141" s="74"/>
      <c r="DT141" s="74"/>
      <c r="DU141" s="74"/>
      <c r="DV141" s="74"/>
      <c r="DW141" s="74"/>
      <c r="DX141" s="74"/>
      <c r="DY141" s="74"/>
      <c r="DZ141" s="74"/>
      <c r="EA141" s="74"/>
      <c r="EB141" s="74"/>
      <c r="EC141" s="74"/>
      <c r="ED141" s="74"/>
      <c r="EE141" s="74"/>
      <c r="EF141" s="74"/>
      <c r="EG141" s="74"/>
      <c r="EH141" s="74"/>
      <c r="EI141" s="74"/>
      <c r="EJ141" s="74"/>
      <c r="EK141" s="74"/>
      <c r="EL141" s="74"/>
      <c r="EM141" s="74"/>
      <c r="EN141" s="74"/>
      <c r="EO141" s="74"/>
      <c r="EP141" s="74"/>
      <c r="EQ141" s="74"/>
      <c r="ER141" s="74"/>
      <c r="ES141" s="74"/>
      <c r="ET141" s="74"/>
      <c r="EU141" s="74"/>
      <c r="EV141" s="74"/>
      <c r="EW141" s="74"/>
      <c r="EX141" s="74"/>
      <c r="EY141" s="74"/>
      <c r="EZ141" s="74"/>
      <c r="FA141" s="74"/>
      <c r="FB141" s="74"/>
      <c r="FC141" s="74"/>
      <c r="FD141" s="74"/>
      <c r="FE141" s="74"/>
      <c r="FF141" s="74"/>
      <c r="FG141" s="74"/>
      <c r="FH141" s="74"/>
      <c r="FI141" s="74"/>
      <c r="FJ141" s="74"/>
      <c r="FK141" s="74"/>
      <c r="FL141" s="74"/>
      <c r="FM141" s="74"/>
      <c r="FN141" s="74"/>
      <c r="FO141" s="74"/>
      <c r="FP141" s="74"/>
      <c r="FQ141" s="74"/>
      <c r="FR141" s="74"/>
      <c r="FS141" s="74"/>
      <c r="FT141" s="74"/>
      <c r="FU141" s="74"/>
      <c r="FV141" s="74"/>
      <c r="FW141" s="74"/>
      <c r="FX141" s="74"/>
      <c r="FY141" s="74"/>
      <c r="FZ141" s="74"/>
      <c r="GA141" s="74"/>
      <c r="GB141" s="74"/>
      <c r="GC141" s="74"/>
      <c r="GD141" s="74"/>
      <c r="GE141" s="74"/>
      <c r="GF141" s="74"/>
      <c r="GG141" s="74"/>
      <c r="GH141" s="74"/>
      <c r="GI141" s="74"/>
      <c r="GJ141" s="74"/>
      <c r="GK141" s="74"/>
      <c r="GL141" s="74"/>
      <c r="GM141" s="74"/>
      <c r="GN141" s="74"/>
    </row>
    <row r="142" spans="3:256" x14ac:dyDescent="0.25">
      <c r="C142" s="74"/>
      <c r="D142" s="74"/>
    </row>
    <row r="143" spans="3:256" x14ac:dyDescent="0.25">
      <c r="C143" s="74"/>
      <c r="D143" s="74"/>
    </row>
    <row r="144" spans="3:256" x14ac:dyDescent="0.25">
      <c r="C144" s="74"/>
      <c r="D144" s="74"/>
      <c r="E144" s="74"/>
      <c r="F144" s="74"/>
      <c r="G144" s="74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  <c r="AA144" s="74"/>
      <c r="AB144" s="74"/>
      <c r="AC144" s="74"/>
      <c r="AD144" s="74"/>
      <c r="AE144" s="74"/>
      <c r="AF144" s="74"/>
      <c r="AG144" s="74"/>
      <c r="AH144" s="74"/>
      <c r="AI144" s="74"/>
      <c r="AJ144" s="74"/>
      <c r="AK144" s="74"/>
      <c r="AL144" s="74"/>
      <c r="AM144" s="74"/>
      <c r="AN144" s="74"/>
      <c r="AO144" s="74"/>
      <c r="AP144" s="74"/>
      <c r="AQ144" s="74"/>
      <c r="AR144" s="74"/>
      <c r="AS144" s="74"/>
      <c r="AT144" s="74"/>
      <c r="AU144" s="74"/>
      <c r="AV144" s="74"/>
      <c r="AW144" s="74"/>
      <c r="AX144" s="74"/>
      <c r="AY144" s="74"/>
      <c r="AZ144" s="74"/>
      <c r="BA144" s="74"/>
      <c r="BB144" s="74"/>
      <c r="BC144" s="74"/>
      <c r="BD144" s="74"/>
      <c r="BE144" s="74"/>
      <c r="BF144" s="74"/>
      <c r="BG144" s="74"/>
      <c r="BH144" s="74"/>
      <c r="BI144" s="74"/>
      <c r="BJ144" s="74"/>
      <c r="BK144" s="74"/>
      <c r="BL144" s="74"/>
      <c r="BM144" s="74"/>
      <c r="BN144" s="74"/>
      <c r="BO144" s="74"/>
      <c r="BP144" s="74"/>
      <c r="BQ144" s="74"/>
      <c r="BR144" s="74"/>
      <c r="BS144" s="74"/>
      <c r="BT144" s="74"/>
      <c r="BU144" s="74"/>
      <c r="BV144" s="74"/>
      <c r="BW144" s="74"/>
      <c r="BX144" s="74"/>
      <c r="BY144" s="74"/>
      <c r="BZ144" s="74"/>
      <c r="CA144" s="74"/>
      <c r="CB144" s="74"/>
      <c r="CC144" s="74"/>
      <c r="CD144" s="74"/>
      <c r="CE144" s="74"/>
      <c r="CF144" s="74"/>
      <c r="CG144" s="74"/>
      <c r="CH144" s="74"/>
      <c r="CI144" s="74"/>
      <c r="CJ144" s="74"/>
      <c r="CK144" s="74"/>
      <c r="CL144" s="74"/>
      <c r="CM144" s="74"/>
      <c r="CN144" s="74"/>
      <c r="CO144" s="74"/>
      <c r="CP144" s="74"/>
      <c r="CQ144" s="74"/>
      <c r="CR144" s="74"/>
      <c r="CS144" s="74"/>
      <c r="CT144" s="74"/>
      <c r="CU144" s="74"/>
      <c r="CV144" s="74"/>
      <c r="CW144" s="74"/>
      <c r="CX144" s="74"/>
      <c r="CY144" s="74"/>
      <c r="CZ144" s="74"/>
      <c r="DA144" s="74"/>
      <c r="DB144" s="74"/>
      <c r="DC144" s="74"/>
      <c r="DD144" s="74"/>
      <c r="DE144" s="74"/>
      <c r="DF144" s="74"/>
      <c r="DG144" s="74"/>
      <c r="DH144" s="74"/>
      <c r="DI144" s="74"/>
      <c r="DJ144" s="74"/>
      <c r="DK144" s="74"/>
      <c r="DL144" s="74"/>
      <c r="DM144" s="74"/>
      <c r="DN144" s="74"/>
      <c r="DO144" s="74"/>
      <c r="DP144" s="74"/>
      <c r="DQ144" s="74"/>
      <c r="DR144" s="74"/>
      <c r="DS144" s="74"/>
      <c r="DT144" s="74"/>
      <c r="DU144" s="74"/>
      <c r="DV144" s="74"/>
      <c r="DW144" s="74"/>
      <c r="DX144" s="74"/>
      <c r="DY144" s="74"/>
      <c r="DZ144" s="74"/>
      <c r="EA144" s="74"/>
      <c r="EB144" s="74"/>
      <c r="EC144" s="74"/>
      <c r="ED144" s="74"/>
      <c r="EE144" s="74"/>
      <c r="EF144" s="74"/>
      <c r="EG144" s="74"/>
      <c r="EH144" s="74"/>
      <c r="EI144" s="74"/>
      <c r="EJ144" s="74"/>
      <c r="EK144" s="74"/>
      <c r="EL144" s="74"/>
      <c r="EM144" s="74"/>
      <c r="EN144" s="74"/>
      <c r="EO144" s="74"/>
      <c r="EP144" s="74"/>
      <c r="EQ144" s="74"/>
      <c r="ER144" s="74"/>
      <c r="ES144" s="74"/>
      <c r="ET144" s="74"/>
      <c r="EU144" s="74"/>
      <c r="EV144" s="74"/>
      <c r="EW144" s="74"/>
      <c r="EX144" s="74"/>
      <c r="EY144" s="74"/>
      <c r="EZ144" s="74"/>
      <c r="FA144" s="74"/>
      <c r="FB144" s="74"/>
      <c r="FC144" s="74"/>
      <c r="FD144" s="74"/>
      <c r="FE144" s="74"/>
      <c r="FF144" s="74"/>
      <c r="FG144" s="74"/>
      <c r="FH144" s="74"/>
      <c r="FI144" s="74"/>
      <c r="FJ144" s="74"/>
      <c r="FK144" s="74"/>
      <c r="FL144" s="74"/>
      <c r="FM144" s="74"/>
      <c r="FN144" s="74"/>
      <c r="FO144" s="74"/>
      <c r="FP144" s="74"/>
      <c r="FQ144" s="74"/>
      <c r="FR144" s="74"/>
      <c r="FS144" s="74"/>
      <c r="FT144" s="74"/>
      <c r="FU144" s="74"/>
      <c r="FV144" s="74"/>
      <c r="FW144" s="74"/>
      <c r="FX144" s="74"/>
      <c r="FY144" s="74"/>
      <c r="FZ144" s="74"/>
      <c r="GA144" s="74"/>
      <c r="GB144" s="74"/>
      <c r="GC144" s="74"/>
      <c r="GD144" s="74"/>
      <c r="GE144" s="74"/>
      <c r="GF144" s="74"/>
      <c r="GG144" s="74"/>
      <c r="GH144" s="74"/>
      <c r="GI144" s="74"/>
      <c r="GJ144" s="74"/>
      <c r="GK144" s="74"/>
      <c r="GL144" s="74"/>
      <c r="GM144" s="74"/>
      <c r="GN144" s="74"/>
      <c r="GO144" s="74"/>
      <c r="GP144" s="74"/>
      <c r="GQ144" s="74"/>
      <c r="GR144" s="74"/>
      <c r="GS144" s="74"/>
      <c r="GT144" s="74"/>
      <c r="GU144" s="74"/>
      <c r="GV144" s="74"/>
      <c r="GW144" s="74"/>
      <c r="GX144" s="74"/>
      <c r="GY144" s="74"/>
      <c r="GZ144" s="74"/>
      <c r="HA144" s="74"/>
      <c r="HB144" s="74"/>
      <c r="HC144" s="74"/>
      <c r="HD144" s="74"/>
      <c r="HE144" s="74"/>
      <c r="HF144" s="74"/>
      <c r="HG144" s="74"/>
      <c r="HH144" s="74"/>
      <c r="HI144" s="74"/>
      <c r="HJ144" s="74"/>
      <c r="HK144" s="74"/>
      <c r="HL144" s="74"/>
      <c r="HM144" s="74"/>
      <c r="HN144" s="74"/>
      <c r="HO144" s="74"/>
      <c r="HP144" s="74"/>
      <c r="HQ144" s="74"/>
      <c r="HR144" s="74"/>
      <c r="HS144" s="74"/>
      <c r="HT144" s="74"/>
      <c r="HU144" s="74"/>
      <c r="HV144" s="74"/>
      <c r="HW144" s="74"/>
      <c r="HX144" s="74"/>
      <c r="HY144" s="74"/>
      <c r="HZ144" s="74"/>
      <c r="IA144" s="74"/>
      <c r="IB144" s="74"/>
      <c r="IC144" s="74"/>
      <c r="ID144" s="74"/>
      <c r="IE144" s="74"/>
      <c r="IF144" s="74"/>
      <c r="IG144" s="74"/>
      <c r="IH144" s="74"/>
      <c r="II144" s="74"/>
      <c r="IJ144" s="74"/>
      <c r="IK144" s="74"/>
      <c r="IL144" s="74"/>
      <c r="IM144" s="74"/>
      <c r="IN144" s="74"/>
      <c r="IO144" s="74"/>
      <c r="IP144" s="74"/>
      <c r="IQ144" s="74"/>
      <c r="IR144" s="74"/>
      <c r="IS144" s="74"/>
      <c r="IT144" s="74"/>
      <c r="IU144" s="74"/>
      <c r="IV144" s="74"/>
    </row>
    <row r="145" spans="3:256" x14ac:dyDescent="0.25">
      <c r="C145" s="74"/>
      <c r="D145" s="74"/>
      <c r="E145" s="74"/>
      <c r="F145" s="74"/>
      <c r="G145" s="74"/>
      <c r="H145" s="74"/>
      <c r="I145" s="74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  <c r="W145" s="74"/>
      <c r="X145" s="74"/>
      <c r="Y145" s="74"/>
      <c r="Z145" s="74"/>
      <c r="AA145" s="74"/>
      <c r="AB145" s="74"/>
      <c r="AC145" s="74"/>
      <c r="AD145" s="74"/>
      <c r="AE145" s="74"/>
      <c r="AF145" s="74"/>
      <c r="AG145" s="74"/>
      <c r="AH145" s="74"/>
      <c r="AI145" s="74"/>
      <c r="AJ145" s="74"/>
      <c r="AK145" s="74"/>
      <c r="AL145" s="74"/>
      <c r="AM145" s="74"/>
      <c r="AN145" s="74"/>
      <c r="AO145" s="74"/>
      <c r="AP145" s="74"/>
      <c r="AQ145" s="74"/>
      <c r="AR145" s="74"/>
      <c r="AS145" s="74"/>
      <c r="AT145" s="74"/>
      <c r="AU145" s="74"/>
      <c r="AV145" s="74"/>
      <c r="AW145" s="74"/>
      <c r="AX145" s="74"/>
      <c r="AY145" s="74"/>
      <c r="AZ145" s="74"/>
      <c r="BA145" s="74"/>
      <c r="BB145" s="74"/>
      <c r="BC145" s="74"/>
      <c r="BD145" s="74"/>
      <c r="BE145" s="74"/>
      <c r="BF145" s="74"/>
      <c r="BG145" s="74"/>
      <c r="BH145" s="74"/>
      <c r="BI145" s="74"/>
      <c r="BJ145" s="74"/>
      <c r="BK145" s="74"/>
      <c r="BL145" s="74"/>
      <c r="BM145" s="74"/>
      <c r="BN145" s="74"/>
      <c r="BO145" s="74"/>
      <c r="BP145" s="74"/>
      <c r="BQ145" s="74"/>
      <c r="BR145" s="74"/>
      <c r="BS145" s="74"/>
      <c r="BT145" s="74"/>
      <c r="BU145" s="74"/>
      <c r="BV145" s="74"/>
      <c r="BW145" s="74"/>
      <c r="BX145" s="74"/>
      <c r="BY145" s="74"/>
      <c r="BZ145" s="74"/>
      <c r="CA145" s="74"/>
      <c r="CB145" s="74"/>
      <c r="CC145" s="74"/>
      <c r="CD145" s="74"/>
      <c r="CE145" s="74"/>
      <c r="CF145" s="74"/>
      <c r="CG145" s="74"/>
      <c r="CH145" s="74"/>
      <c r="CI145" s="74"/>
      <c r="CJ145" s="74"/>
      <c r="CK145" s="74"/>
      <c r="CL145" s="74"/>
      <c r="CM145" s="74"/>
      <c r="CN145" s="74"/>
      <c r="CO145" s="74"/>
      <c r="CP145" s="74"/>
      <c r="CQ145" s="74"/>
      <c r="CR145" s="74"/>
      <c r="CS145" s="74"/>
      <c r="CT145" s="74"/>
      <c r="CU145" s="74"/>
      <c r="CV145" s="74"/>
      <c r="CW145" s="74"/>
      <c r="CX145" s="74"/>
      <c r="CY145" s="74"/>
      <c r="CZ145" s="74"/>
      <c r="DA145" s="74"/>
      <c r="DB145" s="74"/>
      <c r="DC145" s="74"/>
      <c r="DD145" s="74"/>
      <c r="DE145" s="74"/>
      <c r="DF145" s="74"/>
      <c r="DG145" s="74"/>
      <c r="DH145" s="74"/>
      <c r="DI145" s="74"/>
      <c r="DJ145" s="74"/>
      <c r="DK145" s="74"/>
      <c r="DL145" s="74"/>
      <c r="DM145" s="74"/>
      <c r="DN145" s="74"/>
      <c r="DO145" s="74"/>
      <c r="DP145" s="74"/>
      <c r="DQ145" s="74"/>
      <c r="DR145" s="74"/>
      <c r="DS145" s="74"/>
      <c r="DT145" s="74"/>
      <c r="DU145" s="74"/>
      <c r="DV145" s="74"/>
      <c r="DW145" s="74"/>
      <c r="DX145" s="74"/>
      <c r="DY145" s="74"/>
      <c r="DZ145" s="74"/>
      <c r="EA145" s="74"/>
      <c r="EB145" s="74"/>
      <c r="EC145" s="74"/>
      <c r="ED145" s="74"/>
      <c r="EE145" s="74"/>
      <c r="EF145" s="74"/>
      <c r="EG145" s="74"/>
      <c r="EH145" s="74"/>
      <c r="EI145" s="74"/>
      <c r="EJ145" s="74"/>
      <c r="EK145" s="74"/>
      <c r="EL145" s="74"/>
      <c r="EM145" s="74"/>
      <c r="EN145" s="74"/>
      <c r="EO145" s="74"/>
      <c r="EP145" s="74"/>
      <c r="EQ145" s="74"/>
      <c r="ER145" s="74"/>
      <c r="ES145" s="74"/>
      <c r="ET145" s="74"/>
      <c r="EU145" s="74"/>
      <c r="EV145" s="74"/>
      <c r="EW145" s="74"/>
      <c r="EX145" s="74"/>
      <c r="EY145" s="74"/>
      <c r="EZ145" s="74"/>
      <c r="FA145" s="74"/>
      <c r="FB145" s="74"/>
      <c r="FC145" s="74"/>
      <c r="FD145" s="74"/>
      <c r="FE145" s="74"/>
      <c r="FF145" s="74"/>
      <c r="FG145" s="74"/>
      <c r="FH145" s="74"/>
      <c r="FI145" s="74"/>
      <c r="FJ145" s="74"/>
      <c r="FK145" s="74"/>
      <c r="FL145" s="74"/>
      <c r="FM145" s="74"/>
      <c r="FN145" s="74"/>
      <c r="FO145" s="74"/>
      <c r="FP145" s="74"/>
      <c r="FQ145" s="74"/>
      <c r="FR145" s="74"/>
      <c r="FS145" s="74"/>
      <c r="FT145" s="74"/>
      <c r="FU145" s="74"/>
      <c r="FV145" s="74"/>
      <c r="FW145" s="74"/>
      <c r="FX145" s="74"/>
      <c r="FY145" s="74"/>
      <c r="FZ145" s="74"/>
      <c r="GA145" s="74"/>
      <c r="GB145" s="74"/>
      <c r="GC145" s="74"/>
      <c r="GD145" s="74"/>
      <c r="GE145" s="74"/>
      <c r="GF145" s="74"/>
      <c r="GG145" s="74"/>
      <c r="GH145" s="74"/>
      <c r="GI145" s="74"/>
      <c r="GJ145" s="74"/>
      <c r="GK145" s="74"/>
      <c r="GL145" s="74"/>
      <c r="GM145" s="74"/>
      <c r="GN145" s="74"/>
      <c r="GO145" s="74"/>
      <c r="GP145" s="74"/>
      <c r="GQ145" s="74"/>
      <c r="GR145" s="74"/>
      <c r="GS145" s="74"/>
      <c r="GT145" s="74"/>
      <c r="GU145" s="74"/>
      <c r="GV145" s="74"/>
      <c r="GW145" s="74"/>
      <c r="GX145" s="74"/>
      <c r="GY145" s="74"/>
      <c r="GZ145" s="74"/>
      <c r="HA145" s="74"/>
      <c r="HB145" s="74"/>
      <c r="HC145" s="74"/>
      <c r="HD145" s="74"/>
      <c r="HE145" s="74"/>
      <c r="HF145" s="74"/>
      <c r="HG145" s="74"/>
      <c r="HH145" s="74"/>
      <c r="HI145" s="74"/>
      <c r="HJ145" s="74"/>
      <c r="HK145" s="74"/>
      <c r="HL145" s="74"/>
      <c r="HM145" s="74"/>
      <c r="HN145" s="74"/>
      <c r="HO145" s="74"/>
      <c r="HP145" s="74"/>
      <c r="HQ145" s="74"/>
      <c r="HR145" s="74"/>
      <c r="HS145" s="74"/>
      <c r="HT145" s="74"/>
      <c r="HU145" s="74"/>
      <c r="HV145" s="74"/>
      <c r="HW145" s="74"/>
      <c r="HX145" s="74"/>
      <c r="HY145" s="74"/>
      <c r="HZ145" s="74"/>
      <c r="IA145" s="74"/>
      <c r="IB145" s="74"/>
      <c r="IC145" s="74"/>
      <c r="ID145" s="74"/>
      <c r="IE145" s="74"/>
      <c r="IF145" s="74"/>
      <c r="IG145" s="74"/>
      <c r="IH145" s="74"/>
      <c r="II145" s="74"/>
      <c r="IJ145" s="74"/>
      <c r="IK145" s="74"/>
      <c r="IL145" s="74"/>
      <c r="IM145" s="74"/>
      <c r="IN145" s="74"/>
      <c r="IO145" s="74"/>
      <c r="IP145" s="74"/>
      <c r="IQ145" s="74"/>
      <c r="IR145" s="74"/>
      <c r="IS145" s="74"/>
      <c r="IT145" s="74"/>
      <c r="IU145" s="74"/>
      <c r="IV145" s="74"/>
    </row>
    <row r="146" spans="3:256" x14ac:dyDescent="0.25">
      <c r="C146" s="74"/>
      <c r="D146" s="74"/>
    </row>
    <row r="147" spans="3:256" x14ac:dyDescent="0.25">
      <c r="C147" s="74"/>
      <c r="D147" s="74"/>
    </row>
    <row r="148" spans="3:256" x14ac:dyDescent="0.25">
      <c r="C148" s="74"/>
      <c r="D148" s="74"/>
    </row>
    <row r="149" spans="3:256" x14ac:dyDescent="0.25">
      <c r="C149" s="74"/>
      <c r="D149" s="74"/>
    </row>
    <row r="150" spans="3:256" x14ac:dyDescent="0.25">
      <c r="C150" s="74"/>
      <c r="D150" s="74"/>
    </row>
    <row r="151" spans="3:256" x14ac:dyDescent="0.25">
      <c r="C151" s="74"/>
      <c r="D151" s="74"/>
    </row>
    <row r="152" spans="3:256" x14ac:dyDescent="0.25"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  <c r="W152" s="74"/>
      <c r="X152" s="74"/>
      <c r="Y152" s="74"/>
      <c r="Z152" s="74"/>
      <c r="AA152" s="74"/>
      <c r="AB152" s="74"/>
      <c r="AC152" s="74"/>
      <c r="AD152" s="74"/>
      <c r="AE152" s="74"/>
      <c r="AF152" s="74"/>
      <c r="AG152" s="74"/>
      <c r="AH152" s="74"/>
      <c r="AI152" s="74"/>
      <c r="AJ152" s="74"/>
      <c r="AK152" s="74"/>
      <c r="AL152" s="74"/>
      <c r="AM152" s="74"/>
      <c r="AN152" s="74"/>
      <c r="AO152" s="74"/>
      <c r="AP152" s="74"/>
      <c r="AQ152" s="74"/>
      <c r="AR152" s="74"/>
      <c r="AS152" s="74"/>
      <c r="AT152" s="74"/>
      <c r="AU152" s="74"/>
      <c r="AV152" s="74"/>
      <c r="AW152" s="74"/>
      <c r="AX152" s="74"/>
      <c r="AY152" s="74"/>
      <c r="AZ152" s="74"/>
      <c r="BA152" s="74"/>
      <c r="BB152" s="74"/>
      <c r="BC152" s="74"/>
      <c r="BD152" s="74"/>
      <c r="BE152" s="74"/>
      <c r="BF152" s="74"/>
      <c r="BG152" s="74"/>
      <c r="BH152" s="74"/>
      <c r="BI152" s="74"/>
      <c r="BJ152" s="74"/>
      <c r="BK152" s="74"/>
      <c r="BL152" s="74"/>
      <c r="BM152" s="74"/>
      <c r="BN152" s="74"/>
      <c r="BO152" s="74"/>
      <c r="BP152" s="74"/>
      <c r="BQ152" s="74"/>
      <c r="BR152" s="74"/>
      <c r="BS152" s="74"/>
      <c r="BT152" s="74"/>
      <c r="BU152" s="74"/>
      <c r="BV152" s="74"/>
      <c r="BW152" s="74"/>
      <c r="BX152" s="74"/>
      <c r="BY152" s="74"/>
      <c r="BZ152" s="74"/>
      <c r="CA152" s="74"/>
      <c r="CB152" s="74"/>
      <c r="CC152" s="74"/>
      <c r="CD152" s="74"/>
      <c r="CE152" s="74"/>
      <c r="CF152" s="74"/>
      <c r="CG152" s="74"/>
      <c r="CH152" s="74"/>
      <c r="CI152" s="74"/>
      <c r="CJ152" s="74"/>
      <c r="CK152" s="74"/>
      <c r="CL152" s="74"/>
      <c r="CM152" s="74"/>
      <c r="CN152" s="74"/>
      <c r="CO152" s="74"/>
      <c r="CP152" s="74"/>
      <c r="CQ152" s="74"/>
      <c r="CR152" s="74"/>
      <c r="CS152" s="74"/>
      <c r="CT152" s="74"/>
      <c r="CU152" s="74"/>
      <c r="CV152" s="74"/>
      <c r="CW152" s="74"/>
      <c r="CX152" s="74"/>
      <c r="CY152" s="74"/>
      <c r="CZ152" s="74"/>
      <c r="DA152" s="74"/>
      <c r="DB152" s="74"/>
      <c r="DC152" s="74"/>
      <c r="DD152" s="74"/>
      <c r="DE152" s="74"/>
      <c r="DF152" s="74"/>
      <c r="DG152" s="74"/>
      <c r="DH152" s="74"/>
      <c r="DI152" s="74"/>
      <c r="DJ152" s="74"/>
      <c r="DK152" s="74"/>
      <c r="DL152" s="74"/>
      <c r="DM152" s="74"/>
      <c r="DN152" s="74"/>
      <c r="DO152" s="74"/>
      <c r="DP152" s="74"/>
      <c r="DQ152" s="74"/>
      <c r="DR152" s="74"/>
      <c r="DS152" s="74"/>
      <c r="DT152" s="74"/>
      <c r="DU152" s="74"/>
      <c r="DV152" s="74"/>
      <c r="DW152" s="74"/>
      <c r="DX152" s="74"/>
      <c r="DY152" s="74"/>
      <c r="DZ152" s="74"/>
      <c r="EA152" s="74"/>
      <c r="EB152" s="74"/>
      <c r="EC152" s="74"/>
      <c r="ED152" s="74"/>
      <c r="EE152" s="74"/>
      <c r="EF152" s="74"/>
      <c r="EG152" s="74"/>
      <c r="EH152" s="74"/>
      <c r="EI152" s="74"/>
      <c r="EJ152" s="74"/>
      <c r="EK152" s="74"/>
      <c r="EL152" s="74"/>
      <c r="EM152" s="74"/>
      <c r="EN152" s="74"/>
      <c r="EO152" s="74"/>
      <c r="EP152" s="74"/>
      <c r="EQ152" s="74"/>
      <c r="ER152" s="74"/>
      <c r="ES152" s="74"/>
      <c r="ET152" s="74"/>
      <c r="EU152" s="74"/>
      <c r="EV152" s="74"/>
      <c r="EW152" s="74"/>
      <c r="EX152" s="74"/>
      <c r="EY152" s="74"/>
      <c r="EZ152" s="74"/>
      <c r="FA152" s="74"/>
      <c r="FB152" s="74"/>
      <c r="FC152" s="74"/>
      <c r="FD152" s="74"/>
      <c r="FE152" s="74"/>
      <c r="FF152" s="74"/>
      <c r="FG152" s="74"/>
      <c r="FH152" s="74"/>
      <c r="FI152" s="74"/>
      <c r="FJ152" s="74"/>
      <c r="FK152" s="74"/>
      <c r="FL152" s="74"/>
      <c r="FM152" s="74"/>
      <c r="FN152" s="74"/>
      <c r="FO152" s="74"/>
      <c r="FP152" s="74"/>
      <c r="FQ152" s="74"/>
      <c r="FR152" s="74"/>
      <c r="FS152" s="74"/>
      <c r="FT152" s="74"/>
      <c r="FU152" s="74"/>
      <c r="FV152" s="74"/>
      <c r="FW152" s="74"/>
      <c r="FX152" s="74"/>
      <c r="FY152" s="74"/>
      <c r="FZ152" s="74"/>
      <c r="GA152" s="74"/>
      <c r="GB152" s="74"/>
      <c r="GC152" s="74"/>
      <c r="GD152" s="74"/>
      <c r="GE152" s="74"/>
      <c r="GF152" s="74"/>
      <c r="GG152" s="74"/>
      <c r="GH152" s="74"/>
      <c r="GI152" s="74"/>
      <c r="GJ152" s="74"/>
      <c r="GK152" s="74"/>
      <c r="GL152" s="74"/>
      <c r="GM152" s="74"/>
      <c r="GN152" s="74"/>
    </row>
    <row r="153" spans="3:256" x14ac:dyDescent="0.25">
      <c r="E153" s="74"/>
      <c r="F153" s="74"/>
      <c r="G153" s="74"/>
      <c r="H153" s="74"/>
      <c r="I153" s="74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  <c r="W153" s="74"/>
      <c r="X153" s="74"/>
      <c r="Y153" s="74"/>
      <c r="Z153" s="74"/>
      <c r="AA153" s="74"/>
      <c r="AB153" s="74"/>
      <c r="AC153" s="74"/>
      <c r="AD153" s="74"/>
      <c r="AE153" s="74"/>
      <c r="AF153" s="74"/>
      <c r="AG153" s="74"/>
      <c r="AH153" s="74"/>
      <c r="AI153" s="74"/>
      <c r="AJ153" s="74"/>
      <c r="AK153" s="74"/>
      <c r="AL153" s="74"/>
      <c r="AM153" s="74"/>
      <c r="AN153" s="74"/>
      <c r="AO153" s="74"/>
      <c r="AP153" s="74"/>
      <c r="AQ153" s="74"/>
      <c r="AR153" s="74"/>
      <c r="AS153" s="74"/>
      <c r="AT153" s="74"/>
      <c r="AU153" s="74"/>
      <c r="AV153" s="74"/>
      <c r="AW153" s="74"/>
      <c r="AX153" s="74"/>
      <c r="AY153" s="74"/>
      <c r="AZ153" s="74"/>
      <c r="BA153" s="74"/>
      <c r="BB153" s="74"/>
      <c r="BC153" s="74"/>
      <c r="BD153" s="74"/>
      <c r="BE153" s="74"/>
      <c r="BF153" s="74"/>
      <c r="BG153" s="74"/>
      <c r="BH153" s="74"/>
      <c r="BI153" s="74"/>
      <c r="BJ153" s="74"/>
      <c r="BK153" s="74"/>
      <c r="BL153" s="74"/>
      <c r="BM153" s="74"/>
      <c r="BN153" s="74"/>
      <c r="BO153" s="74"/>
      <c r="BP153" s="74"/>
      <c r="BQ153" s="74"/>
      <c r="BR153" s="74"/>
      <c r="BS153" s="74"/>
      <c r="BT153" s="74"/>
      <c r="BU153" s="74"/>
      <c r="BV153" s="74"/>
      <c r="BW153" s="74"/>
      <c r="BX153" s="74"/>
      <c r="BY153" s="74"/>
      <c r="BZ153" s="74"/>
      <c r="CA153" s="74"/>
      <c r="CB153" s="74"/>
      <c r="CC153" s="74"/>
      <c r="CD153" s="74"/>
      <c r="CE153" s="74"/>
      <c r="CF153" s="74"/>
      <c r="CG153" s="74"/>
      <c r="CH153" s="74"/>
      <c r="CI153" s="74"/>
      <c r="CJ153" s="74"/>
      <c r="CK153" s="74"/>
      <c r="CL153" s="74"/>
      <c r="CM153" s="74"/>
      <c r="CN153" s="74"/>
      <c r="CO153" s="74"/>
      <c r="CP153" s="74"/>
      <c r="CQ153" s="74"/>
      <c r="CR153" s="74"/>
      <c r="CS153" s="74"/>
      <c r="CT153" s="74"/>
      <c r="CU153" s="74"/>
      <c r="CV153" s="74"/>
      <c r="CW153" s="74"/>
      <c r="CX153" s="74"/>
      <c r="CY153" s="74"/>
      <c r="CZ153" s="74"/>
      <c r="DA153" s="74"/>
      <c r="DB153" s="74"/>
      <c r="DC153" s="74"/>
      <c r="DD153" s="74"/>
      <c r="DE153" s="74"/>
      <c r="DF153" s="74"/>
      <c r="DG153" s="74"/>
      <c r="DH153" s="74"/>
      <c r="DI153" s="74"/>
      <c r="DJ153" s="74"/>
      <c r="DK153" s="74"/>
      <c r="DL153" s="74"/>
      <c r="DM153" s="74"/>
      <c r="DN153" s="74"/>
      <c r="DO153" s="74"/>
      <c r="DP153" s="74"/>
      <c r="DQ153" s="74"/>
      <c r="DR153" s="74"/>
      <c r="DS153" s="74"/>
      <c r="DT153" s="74"/>
      <c r="DU153" s="74"/>
      <c r="DV153" s="74"/>
      <c r="DW153" s="74"/>
      <c r="DX153" s="74"/>
      <c r="DY153" s="74"/>
      <c r="DZ153" s="74"/>
      <c r="EA153" s="74"/>
      <c r="EB153" s="74"/>
      <c r="EC153" s="74"/>
      <c r="ED153" s="74"/>
      <c r="EE153" s="74"/>
      <c r="EF153" s="74"/>
      <c r="EG153" s="74"/>
      <c r="EH153" s="74"/>
      <c r="EI153" s="74"/>
      <c r="EJ153" s="74"/>
      <c r="EK153" s="74"/>
      <c r="EL153" s="74"/>
      <c r="EM153" s="74"/>
      <c r="EN153" s="74"/>
      <c r="EO153" s="74"/>
      <c r="EP153" s="74"/>
      <c r="EQ153" s="74"/>
      <c r="ER153" s="74"/>
      <c r="ES153" s="74"/>
      <c r="ET153" s="74"/>
      <c r="EU153" s="74"/>
      <c r="EV153" s="74"/>
      <c r="EW153" s="74"/>
      <c r="EX153" s="74"/>
      <c r="EY153" s="74"/>
      <c r="EZ153" s="74"/>
      <c r="FA153" s="74"/>
      <c r="FB153" s="74"/>
      <c r="FC153" s="74"/>
      <c r="FD153" s="74"/>
      <c r="FE153" s="74"/>
      <c r="FF153" s="74"/>
      <c r="FG153" s="74"/>
      <c r="FH153" s="74"/>
      <c r="FI153" s="74"/>
      <c r="FJ153" s="74"/>
      <c r="FK153" s="74"/>
      <c r="FL153" s="74"/>
      <c r="FM153" s="74"/>
      <c r="FN153" s="74"/>
      <c r="FO153" s="74"/>
      <c r="FP153" s="74"/>
      <c r="FQ153" s="74"/>
      <c r="FR153" s="74"/>
      <c r="FS153" s="74"/>
      <c r="FT153" s="74"/>
      <c r="FU153" s="74"/>
      <c r="FV153" s="74"/>
      <c r="FW153" s="74"/>
      <c r="FX153" s="74"/>
      <c r="FY153" s="74"/>
      <c r="FZ153" s="74"/>
      <c r="GA153" s="74"/>
      <c r="GB153" s="74"/>
      <c r="GC153" s="74"/>
      <c r="GD153" s="74"/>
      <c r="GE153" s="74"/>
      <c r="GF153" s="74"/>
      <c r="GG153" s="74"/>
      <c r="GH153" s="74"/>
      <c r="GI153" s="74"/>
      <c r="GJ153" s="74"/>
      <c r="GK153" s="74"/>
      <c r="GL153" s="74"/>
      <c r="GM153" s="74"/>
      <c r="GN153" s="74"/>
    </row>
    <row r="154" spans="3:256" x14ac:dyDescent="0.25"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  <c r="W154" s="74"/>
      <c r="X154" s="74"/>
      <c r="Y154" s="74"/>
      <c r="Z154" s="74"/>
      <c r="AA154" s="74"/>
      <c r="AB154" s="74"/>
      <c r="AC154" s="74"/>
      <c r="AD154" s="74"/>
      <c r="AE154" s="74"/>
      <c r="AF154" s="74"/>
      <c r="AG154" s="74"/>
      <c r="AH154" s="74"/>
      <c r="AI154" s="74"/>
      <c r="AJ154" s="74"/>
      <c r="AK154" s="74"/>
      <c r="AL154" s="74"/>
      <c r="AM154" s="74"/>
      <c r="AN154" s="74"/>
      <c r="AO154" s="74"/>
      <c r="AP154" s="74"/>
      <c r="AQ154" s="74"/>
      <c r="AR154" s="74"/>
      <c r="AS154" s="74"/>
      <c r="AT154" s="74"/>
      <c r="AU154" s="74"/>
      <c r="AV154" s="74"/>
      <c r="AW154" s="74"/>
      <c r="AX154" s="74"/>
      <c r="AY154" s="74"/>
      <c r="AZ154" s="74"/>
      <c r="BA154" s="74"/>
      <c r="BB154" s="74"/>
      <c r="BC154" s="74"/>
      <c r="BD154" s="74"/>
      <c r="BE154" s="74"/>
      <c r="BF154" s="74"/>
      <c r="BG154" s="74"/>
      <c r="BH154" s="74"/>
      <c r="BI154" s="74"/>
      <c r="BJ154" s="74"/>
      <c r="BK154" s="74"/>
      <c r="BL154" s="74"/>
      <c r="BM154" s="74"/>
      <c r="BN154" s="74"/>
      <c r="BO154" s="74"/>
      <c r="BP154" s="74"/>
      <c r="BQ154" s="74"/>
      <c r="BR154" s="74"/>
      <c r="BS154" s="74"/>
      <c r="BT154" s="74"/>
      <c r="BU154" s="74"/>
      <c r="BV154" s="74"/>
      <c r="BW154" s="74"/>
      <c r="BX154" s="74"/>
      <c r="BY154" s="74"/>
      <c r="BZ154" s="74"/>
      <c r="CA154" s="74"/>
      <c r="CB154" s="74"/>
      <c r="CC154" s="74"/>
      <c r="CD154" s="74"/>
      <c r="CE154" s="74"/>
      <c r="CF154" s="74"/>
      <c r="CG154" s="74"/>
      <c r="CH154" s="74"/>
      <c r="CI154" s="74"/>
      <c r="CJ154" s="74"/>
      <c r="CK154" s="74"/>
      <c r="CL154" s="74"/>
      <c r="CM154" s="74"/>
      <c r="CN154" s="74"/>
      <c r="CO154" s="74"/>
      <c r="CP154" s="74"/>
      <c r="CQ154" s="74"/>
      <c r="CR154" s="74"/>
      <c r="CS154" s="74"/>
      <c r="CT154" s="74"/>
      <c r="CU154" s="74"/>
      <c r="CV154" s="74"/>
      <c r="CW154" s="74"/>
      <c r="CX154" s="74"/>
      <c r="CY154" s="74"/>
      <c r="CZ154" s="74"/>
      <c r="DA154" s="74"/>
      <c r="DB154" s="74"/>
      <c r="DC154" s="74"/>
      <c r="DD154" s="74"/>
      <c r="DE154" s="74"/>
      <c r="DF154" s="74"/>
      <c r="DG154" s="74"/>
      <c r="DH154" s="74"/>
      <c r="DI154" s="74"/>
      <c r="DJ154" s="74"/>
      <c r="DK154" s="74"/>
      <c r="DL154" s="74"/>
      <c r="DM154" s="74"/>
      <c r="DN154" s="74"/>
      <c r="DO154" s="74"/>
      <c r="DP154" s="74"/>
      <c r="DQ154" s="74"/>
      <c r="DR154" s="74"/>
      <c r="DS154" s="74"/>
      <c r="DT154" s="74"/>
      <c r="DU154" s="74"/>
      <c r="DV154" s="74"/>
      <c r="DW154" s="74"/>
      <c r="DX154" s="74"/>
      <c r="DY154" s="74"/>
      <c r="DZ154" s="74"/>
      <c r="EA154" s="74"/>
      <c r="EB154" s="74"/>
      <c r="EC154" s="74"/>
      <c r="ED154" s="74"/>
      <c r="EE154" s="74"/>
      <c r="EF154" s="74"/>
      <c r="EG154" s="74"/>
      <c r="EH154" s="74"/>
      <c r="EI154" s="74"/>
      <c r="EJ154" s="74"/>
      <c r="EK154" s="74"/>
      <c r="EL154" s="74"/>
      <c r="EM154" s="74"/>
      <c r="EN154" s="74"/>
      <c r="EO154" s="74"/>
      <c r="EP154" s="74"/>
      <c r="EQ154" s="74"/>
      <c r="ER154" s="74"/>
      <c r="ES154" s="74"/>
      <c r="ET154" s="74"/>
      <c r="EU154" s="74"/>
      <c r="EV154" s="74"/>
      <c r="EW154" s="74"/>
      <c r="EX154" s="74"/>
      <c r="EY154" s="74"/>
      <c r="EZ154" s="74"/>
      <c r="FA154" s="74"/>
      <c r="FB154" s="74"/>
      <c r="FC154" s="74"/>
      <c r="FD154" s="74"/>
      <c r="FE154" s="74"/>
      <c r="FF154" s="74"/>
      <c r="FG154" s="74"/>
      <c r="FH154" s="74"/>
      <c r="FI154" s="74"/>
      <c r="FJ154" s="74"/>
      <c r="FK154" s="74"/>
      <c r="FL154" s="74"/>
      <c r="FM154" s="74"/>
      <c r="FN154" s="74"/>
      <c r="FO154" s="74"/>
      <c r="FP154" s="74"/>
      <c r="FQ154" s="74"/>
      <c r="FR154" s="74"/>
      <c r="FS154" s="74"/>
      <c r="FT154" s="74"/>
      <c r="FU154" s="74"/>
      <c r="FV154" s="74"/>
      <c r="FW154" s="74"/>
      <c r="FX154" s="74"/>
      <c r="FY154" s="74"/>
      <c r="FZ154" s="74"/>
      <c r="GA154" s="74"/>
      <c r="GB154" s="74"/>
      <c r="GC154" s="74"/>
      <c r="GD154" s="74"/>
      <c r="GE154" s="74"/>
      <c r="GF154" s="74"/>
      <c r="GG154" s="74"/>
      <c r="GH154" s="74"/>
      <c r="GI154" s="74"/>
      <c r="GJ154" s="74"/>
      <c r="GK154" s="74"/>
      <c r="GL154" s="74"/>
      <c r="GM154" s="74"/>
      <c r="GN154" s="74"/>
      <c r="GO154" s="74"/>
      <c r="GP154" s="74"/>
      <c r="GQ154" s="74"/>
      <c r="GR154" s="74"/>
      <c r="GS154" s="74"/>
      <c r="GT154" s="74"/>
      <c r="GU154" s="74"/>
      <c r="GV154" s="74"/>
      <c r="GW154" s="74"/>
      <c r="GX154" s="74"/>
      <c r="GY154" s="74"/>
      <c r="GZ154" s="74"/>
      <c r="HA154" s="74"/>
      <c r="HB154" s="74"/>
      <c r="HC154" s="74"/>
      <c r="HD154" s="74"/>
      <c r="HE154" s="74"/>
      <c r="HF154" s="74"/>
      <c r="HG154" s="74"/>
      <c r="HH154" s="74"/>
      <c r="HI154" s="74"/>
      <c r="HJ154" s="74"/>
      <c r="HK154" s="74"/>
      <c r="HL154" s="74"/>
      <c r="HM154" s="74"/>
      <c r="HN154" s="74"/>
      <c r="HO154" s="74"/>
      <c r="HP154" s="74"/>
      <c r="HQ154" s="74"/>
      <c r="HR154" s="74"/>
      <c r="HS154" s="74"/>
      <c r="HT154" s="74"/>
      <c r="HU154" s="74"/>
      <c r="HV154" s="74"/>
      <c r="HW154" s="74"/>
      <c r="HX154" s="74"/>
      <c r="HY154" s="74"/>
      <c r="HZ154" s="74"/>
      <c r="IA154" s="74"/>
      <c r="IB154" s="74"/>
      <c r="IC154" s="74"/>
      <c r="ID154" s="74"/>
      <c r="IE154" s="74"/>
      <c r="IF154" s="74"/>
      <c r="IG154" s="74"/>
      <c r="IH154" s="74"/>
      <c r="II154" s="74"/>
      <c r="IJ154" s="74"/>
      <c r="IK154" s="74"/>
      <c r="IL154" s="74"/>
      <c r="IM154" s="74"/>
      <c r="IN154" s="74"/>
      <c r="IO154" s="74"/>
      <c r="IP154" s="74"/>
      <c r="IQ154" s="74"/>
      <c r="IR154" s="74"/>
      <c r="IS154" s="74"/>
      <c r="IT154" s="74"/>
      <c r="IU154" s="74"/>
      <c r="IV154" s="74"/>
    </row>
    <row r="155" spans="3:256" x14ac:dyDescent="0.25"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  <c r="W155" s="74"/>
      <c r="X155" s="74"/>
      <c r="Y155" s="74"/>
      <c r="Z155" s="74"/>
      <c r="AA155" s="74"/>
      <c r="AB155" s="74"/>
      <c r="AC155" s="74"/>
      <c r="AD155" s="74"/>
      <c r="AE155" s="74"/>
      <c r="AF155" s="74"/>
      <c r="AG155" s="74"/>
      <c r="AH155" s="74"/>
      <c r="AI155" s="74"/>
      <c r="AJ155" s="74"/>
      <c r="AK155" s="74"/>
      <c r="AL155" s="74"/>
      <c r="AM155" s="74"/>
      <c r="AN155" s="74"/>
      <c r="AO155" s="74"/>
      <c r="AP155" s="74"/>
      <c r="AQ155" s="74"/>
      <c r="AR155" s="74"/>
      <c r="AS155" s="74"/>
      <c r="AT155" s="74"/>
      <c r="AU155" s="74"/>
      <c r="AV155" s="74"/>
      <c r="AW155" s="74"/>
      <c r="AX155" s="74"/>
      <c r="AY155" s="74"/>
      <c r="AZ155" s="74"/>
      <c r="BA155" s="74"/>
      <c r="BB155" s="74"/>
      <c r="BC155" s="74"/>
      <c r="BD155" s="74"/>
      <c r="BE155" s="74"/>
      <c r="BF155" s="74"/>
      <c r="BG155" s="74"/>
      <c r="BH155" s="74"/>
      <c r="BI155" s="74"/>
      <c r="BJ155" s="74"/>
      <c r="BK155" s="74"/>
      <c r="BL155" s="74"/>
      <c r="BM155" s="74"/>
      <c r="BN155" s="74"/>
      <c r="BO155" s="74"/>
      <c r="BP155" s="74"/>
      <c r="BQ155" s="74"/>
      <c r="BR155" s="74"/>
      <c r="BS155" s="74"/>
      <c r="BT155" s="74"/>
      <c r="BU155" s="74"/>
      <c r="BV155" s="74"/>
      <c r="BW155" s="74"/>
      <c r="BX155" s="74"/>
      <c r="BY155" s="74"/>
      <c r="BZ155" s="74"/>
      <c r="CA155" s="74"/>
      <c r="CB155" s="74"/>
      <c r="CC155" s="74"/>
      <c r="CD155" s="74"/>
      <c r="CE155" s="74"/>
      <c r="CF155" s="74"/>
      <c r="CG155" s="74"/>
      <c r="CH155" s="74"/>
      <c r="CI155" s="74"/>
      <c r="CJ155" s="74"/>
      <c r="CK155" s="74"/>
      <c r="CL155" s="74"/>
      <c r="CM155" s="74"/>
      <c r="CN155" s="74"/>
      <c r="CO155" s="74"/>
      <c r="CP155" s="74"/>
      <c r="CQ155" s="74"/>
      <c r="CR155" s="74"/>
      <c r="CS155" s="74"/>
      <c r="CT155" s="74"/>
      <c r="CU155" s="74"/>
      <c r="CV155" s="74"/>
      <c r="CW155" s="74"/>
      <c r="CX155" s="74"/>
      <c r="CY155" s="74"/>
      <c r="CZ155" s="74"/>
      <c r="DA155" s="74"/>
      <c r="DB155" s="74"/>
      <c r="DC155" s="74"/>
      <c r="DD155" s="74"/>
      <c r="DE155" s="74"/>
      <c r="DF155" s="74"/>
      <c r="DG155" s="74"/>
      <c r="DH155" s="74"/>
      <c r="DI155" s="74"/>
      <c r="DJ155" s="74"/>
      <c r="DK155" s="74"/>
      <c r="DL155" s="74"/>
      <c r="DM155" s="74"/>
      <c r="DN155" s="74"/>
      <c r="DO155" s="74"/>
      <c r="DP155" s="74"/>
      <c r="DQ155" s="74"/>
      <c r="DR155" s="74"/>
      <c r="DS155" s="74"/>
      <c r="DT155" s="74"/>
      <c r="DU155" s="74"/>
      <c r="DV155" s="74"/>
      <c r="DW155" s="74"/>
      <c r="DX155" s="74"/>
      <c r="DY155" s="74"/>
      <c r="DZ155" s="74"/>
      <c r="EA155" s="74"/>
      <c r="EB155" s="74"/>
      <c r="EC155" s="74"/>
      <c r="ED155" s="74"/>
      <c r="EE155" s="74"/>
      <c r="EF155" s="74"/>
      <c r="EG155" s="74"/>
      <c r="EH155" s="74"/>
      <c r="EI155" s="74"/>
      <c r="EJ155" s="74"/>
      <c r="EK155" s="74"/>
      <c r="EL155" s="74"/>
      <c r="EM155" s="74"/>
      <c r="EN155" s="74"/>
      <c r="EO155" s="74"/>
      <c r="EP155" s="74"/>
      <c r="EQ155" s="74"/>
      <c r="ER155" s="74"/>
      <c r="ES155" s="74"/>
      <c r="ET155" s="74"/>
      <c r="EU155" s="74"/>
      <c r="EV155" s="74"/>
      <c r="EW155" s="74"/>
      <c r="EX155" s="74"/>
      <c r="EY155" s="74"/>
      <c r="EZ155" s="74"/>
      <c r="FA155" s="74"/>
      <c r="FB155" s="74"/>
      <c r="FC155" s="74"/>
      <c r="FD155" s="74"/>
      <c r="FE155" s="74"/>
      <c r="FF155" s="74"/>
      <c r="FG155" s="74"/>
      <c r="FH155" s="74"/>
      <c r="FI155" s="74"/>
      <c r="FJ155" s="74"/>
      <c r="FK155" s="74"/>
      <c r="FL155" s="74"/>
      <c r="FM155" s="74"/>
      <c r="FN155" s="74"/>
      <c r="FO155" s="74"/>
      <c r="FP155" s="74"/>
      <c r="FQ155" s="74"/>
      <c r="FR155" s="74"/>
      <c r="FS155" s="74"/>
      <c r="FT155" s="74"/>
      <c r="FU155" s="74"/>
      <c r="FV155" s="74"/>
      <c r="FW155" s="74"/>
      <c r="FX155" s="74"/>
      <c r="FY155" s="74"/>
      <c r="FZ155" s="74"/>
      <c r="GA155" s="74"/>
      <c r="GB155" s="74"/>
      <c r="GC155" s="74"/>
      <c r="GD155" s="74"/>
      <c r="GE155" s="74"/>
      <c r="GF155" s="74"/>
      <c r="GG155" s="74"/>
      <c r="GH155" s="74"/>
      <c r="GI155" s="74"/>
      <c r="GJ155" s="74"/>
      <c r="GK155" s="74"/>
      <c r="GL155" s="74"/>
      <c r="GM155" s="74"/>
      <c r="GN155" s="74"/>
      <c r="GO155" s="74"/>
      <c r="GP155" s="74"/>
      <c r="GQ155" s="74"/>
      <c r="GR155" s="74"/>
      <c r="GS155" s="74"/>
      <c r="GT155" s="74"/>
      <c r="GU155" s="74"/>
      <c r="GV155" s="74"/>
      <c r="GW155" s="74"/>
      <c r="GX155" s="74"/>
      <c r="GY155" s="74"/>
      <c r="GZ155" s="74"/>
      <c r="HA155" s="74"/>
      <c r="HB155" s="74"/>
      <c r="HC155" s="74"/>
      <c r="HD155" s="74"/>
      <c r="HE155" s="74"/>
      <c r="HF155" s="74"/>
      <c r="HG155" s="74"/>
      <c r="HH155" s="74"/>
      <c r="HI155" s="74"/>
      <c r="HJ155" s="74"/>
      <c r="HK155" s="74"/>
      <c r="HL155" s="74"/>
      <c r="HM155" s="74"/>
      <c r="HN155" s="74"/>
      <c r="HO155" s="74"/>
      <c r="HP155" s="74"/>
      <c r="HQ155" s="74"/>
      <c r="HR155" s="74"/>
      <c r="HS155" s="74"/>
      <c r="HT155" s="74"/>
      <c r="HU155" s="74"/>
      <c r="HV155" s="74"/>
      <c r="HW155" s="74"/>
      <c r="HX155" s="74"/>
      <c r="HY155" s="74"/>
      <c r="HZ155" s="74"/>
      <c r="IA155" s="74"/>
      <c r="IB155" s="74"/>
      <c r="IC155" s="74"/>
      <c r="ID155" s="74"/>
      <c r="IE155" s="74"/>
      <c r="IF155" s="74"/>
      <c r="IG155" s="74"/>
      <c r="IH155" s="74"/>
      <c r="II155" s="74"/>
      <c r="IJ155" s="74"/>
      <c r="IK155" s="74"/>
      <c r="IL155" s="74"/>
      <c r="IM155" s="74"/>
      <c r="IN155" s="74"/>
      <c r="IO155" s="74"/>
      <c r="IP155" s="74"/>
      <c r="IQ155" s="74"/>
      <c r="IR155" s="74"/>
      <c r="IS155" s="74"/>
      <c r="IT155" s="74"/>
      <c r="IU155" s="74"/>
      <c r="IV155" s="74"/>
    </row>
    <row r="156" spans="3:256" x14ac:dyDescent="0.25">
      <c r="C156" s="74"/>
      <c r="D156" s="74"/>
    </row>
    <row r="157" spans="3:256" x14ac:dyDescent="0.25">
      <c r="C157" s="74"/>
      <c r="D157" s="74"/>
    </row>
    <row r="158" spans="3:256" x14ac:dyDescent="0.25">
      <c r="C158" s="74"/>
      <c r="D158" s="74"/>
    </row>
    <row r="159" spans="3:256" x14ac:dyDescent="0.25">
      <c r="C159" s="74"/>
      <c r="D159" s="74"/>
    </row>
    <row r="160" spans="3:256" x14ac:dyDescent="0.25">
      <c r="C160" s="74"/>
      <c r="D160" s="74"/>
    </row>
    <row r="161" spans="3:196" x14ac:dyDescent="0.25">
      <c r="C161" s="74"/>
      <c r="D161" s="74"/>
    </row>
    <row r="164" spans="3:196" x14ac:dyDescent="0.25">
      <c r="E164" s="74"/>
      <c r="F164" s="74"/>
      <c r="G164" s="74"/>
      <c r="H164" s="74"/>
      <c r="I164" s="74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  <c r="W164" s="74"/>
      <c r="X164" s="74"/>
      <c r="Y164" s="74"/>
      <c r="Z164" s="74"/>
      <c r="AA164" s="74"/>
      <c r="AB164" s="74"/>
      <c r="AC164" s="74"/>
      <c r="AD164" s="74"/>
      <c r="AE164" s="74"/>
      <c r="AF164" s="74"/>
      <c r="AG164" s="74"/>
      <c r="AH164" s="74"/>
      <c r="AI164" s="74"/>
      <c r="AJ164" s="74"/>
      <c r="AK164" s="74"/>
      <c r="AL164" s="74"/>
      <c r="AM164" s="74"/>
      <c r="AN164" s="74"/>
      <c r="AO164" s="74"/>
      <c r="AP164" s="74"/>
      <c r="AQ164" s="74"/>
      <c r="AR164" s="74"/>
      <c r="AS164" s="74"/>
      <c r="AT164" s="74"/>
      <c r="AU164" s="74"/>
      <c r="AV164" s="74"/>
      <c r="AW164" s="74"/>
      <c r="AX164" s="74"/>
      <c r="AY164" s="74"/>
      <c r="AZ164" s="74"/>
      <c r="BA164" s="74"/>
      <c r="BB164" s="74"/>
      <c r="BC164" s="74"/>
      <c r="BD164" s="74"/>
      <c r="BE164" s="74"/>
      <c r="BF164" s="74"/>
      <c r="BG164" s="74"/>
      <c r="BH164" s="74"/>
      <c r="BI164" s="74"/>
      <c r="BJ164" s="74"/>
      <c r="BK164" s="74"/>
      <c r="BL164" s="74"/>
      <c r="BM164" s="74"/>
      <c r="BN164" s="74"/>
      <c r="BO164" s="74"/>
      <c r="BP164" s="74"/>
      <c r="BQ164" s="74"/>
      <c r="BR164" s="74"/>
      <c r="BS164" s="74"/>
      <c r="BT164" s="74"/>
      <c r="BU164" s="74"/>
      <c r="BV164" s="74"/>
      <c r="BW164" s="74"/>
      <c r="BX164" s="74"/>
      <c r="BY164" s="74"/>
      <c r="BZ164" s="74"/>
      <c r="CA164" s="74"/>
      <c r="CB164" s="74"/>
      <c r="CC164" s="74"/>
      <c r="CD164" s="74"/>
      <c r="CE164" s="74"/>
      <c r="CF164" s="74"/>
      <c r="CG164" s="74"/>
      <c r="CH164" s="74"/>
      <c r="CI164" s="74"/>
      <c r="CJ164" s="74"/>
      <c r="CK164" s="74"/>
      <c r="CL164" s="74"/>
      <c r="CM164" s="74"/>
      <c r="CN164" s="74"/>
      <c r="CO164" s="74"/>
      <c r="CP164" s="74"/>
      <c r="CQ164" s="74"/>
      <c r="CR164" s="74"/>
      <c r="CS164" s="74"/>
      <c r="CT164" s="74"/>
      <c r="CU164" s="74"/>
      <c r="CV164" s="74"/>
      <c r="CW164" s="74"/>
      <c r="CX164" s="74"/>
      <c r="CY164" s="74"/>
      <c r="CZ164" s="74"/>
      <c r="DA164" s="74"/>
      <c r="DB164" s="74"/>
      <c r="DC164" s="74"/>
      <c r="DD164" s="74"/>
      <c r="DE164" s="74"/>
      <c r="DF164" s="74"/>
      <c r="DG164" s="74"/>
      <c r="DH164" s="74"/>
      <c r="DI164" s="74"/>
      <c r="DJ164" s="74"/>
      <c r="DK164" s="74"/>
      <c r="DL164" s="74"/>
      <c r="DM164" s="74"/>
      <c r="DN164" s="74"/>
      <c r="DO164" s="74"/>
      <c r="DP164" s="74"/>
      <c r="DQ164" s="74"/>
      <c r="DR164" s="74"/>
      <c r="DS164" s="74"/>
      <c r="DT164" s="74"/>
      <c r="DU164" s="74"/>
      <c r="DV164" s="74"/>
      <c r="DW164" s="74"/>
      <c r="DX164" s="74"/>
      <c r="DY164" s="74"/>
      <c r="DZ164" s="74"/>
      <c r="EA164" s="74"/>
      <c r="EB164" s="74"/>
      <c r="EC164" s="74"/>
      <c r="ED164" s="74"/>
      <c r="EE164" s="74"/>
      <c r="EF164" s="74"/>
      <c r="EG164" s="74"/>
      <c r="EH164" s="74"/>
      <c r="EI164" s="74"/>
      <c r="EJ164" s="74"/>
      <c r="EK164" s="74"/>
      <c r="EL164" s="74"/>
      <c r="EM164" s="74"/>
      <c r="EN164" s="74"/>
      <c r="EO164" s="74"/>
      <c r="EP164" s="74"/>
      <c r="EQ164" s="74"/>
      <c r="ER164" s="74"/>
      <c r="ES164" s="74"/>
      <c r="ET164" s="74"/>
      <c r="EU164" s="74"/>
      <c r="EV164" s="74"/>
      <c r="EW164" s="74"/>
      <c r="EX164" s="74"/>
      <c r="EY164" s="74"/>
      <c r="EZ164" s="74"/>
      <c r="FA164" s="74"/>
      <c r="FB164" s="74"/>
      <c r="FC164" s="74"/>
      <c r="FD164" s="74"/>
      <c r="FE164" s="74"/>
      <c r="FF164" s="74"/>
      <c r="FG164" s="74"/>
      <c r="FH164" s="74"/>
      <c r="FI164" s="74"/>
      <c r="FJ164" s="74"/>
      <c r="FK164" s="74"/>
      <c r="FL164" s="74"/>
      <c r="FM164" s="74"/>
      <c r="FN164" s="74"/>
      <c r="FO164" s="74"/>
      <c r="FP164" s="74"/>
      <c r="FQ164" s="74"/>
      <c r="FR164" s="74"/>
      <c r="FS164" s="74"/>
      <c r="FT164" s="74"/>
      <c r="FU164" s="74"/>
      <c r="FV164" s="74"/>
      <c r="FW164" s="74"/>
      <c r="FX164" s="74"/>
      <c r="FY164" s="74"/>
      <c r="FZ164" s="74"/>
      <c r="GA164" s="74"/>
      <c r="GB164" s="74"/>
      <c r="GC164" s="74"/>
      <c r="GD164" s="74"/>
      <c r="GE164" s="74"/>
      <c r="GF164" s="74"/>
      <c r="GG164" s="74"/>
      <c r="GH164" s="74"/>
      <c r="GI164" s="74"/>
      <c r="GJ164" s="74"/>
      <c r="GK164" s="74"/>
      <c r="GL164" s="74"/>
      <c r="GM164" s="74"/>
      <c r="GN164" s="74"/>
    </row>
    <row r="165" spans="3:196" x14ac:dyDescent="0.25">
      <c r="E165" s="74"/>
      <c r="F165" s="74"/>
      <c r="G165" s="74"/>
      <c r="H165" s="74"/>
      <c r="I165" s="74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  <c r="W165" s="74"/>
      <c r="X165" s="74"/>
      <c r="Y165" s="74"/>
      <c r="Z165" s="74"/>
      <c r="AA165" s="74"/>
      <c r="AB165" s="74"/>
      <c r="AC165" s="74"/>
      <c r="AD165" s="74"/>
      <c r="AE165" s="74"/>
      <c r="AF165" s="74"/>
      <c r="AG165" s="74"/>
      <c r="AH165" s="74"/>
      <c r="AI165" s="74"/>
      <c r="AJ165" s="74"/>
      <c r="AK165" s="74"/>
      <c r="AL165" s="74"/>
      <c r="AM165" s="74"/>
      <c r="AN165" s="74"/>
      <c r="AO165" s="74"/>
      <c r="AP165" s="74"/>
      <c r="AQ165" s="74"/>
      <c r="AR165" s="74"/>
      <c r="AS165" s="74"/>
      <c r="AT165" s="74"/>
      <c r="AU165" s="74"/>
      <c r="AV165" s="74"/>
      <c r="AW165" s="74"/>
      <c r="AX165" s="74"/>
      <c r="AY165" s="74"/>
      <c r="AZ165" s="74"/>
      <c r="BA165" s="74"/>
      <c r="BB165" s="74"/>
      <c r="BC165" s="74"/>
      <c r="BD165" s="74"/>
      <c r="BE165" s="74"/>
      <c r="BF165" s="74"/>
      <c r="BG165" s="74"/>
      <c r="BH165" s="74"/>
      <c r="BI165" s="74"/>
      <c r="BJ165" s="74"/>
      <c r="BK165" s="74"/>
      <c r="BL165" s="74"/>
      <c r="BM165" s="74"/>
      <c r="BN165" s="74"/>
      <c r="BO165" s="74"/>
      <c r="BP165" s="74"/>
      <c r="BQ165" s="74"/>
      <c r="BR165" s="74"/>
      <c r="BS165" s="74"/>
      <c r="BT165" s="74"/>
      <c r="BU165" s="74"/>
      <c r="BV165" s="74"/>
      <c r="BW165" s="74"/>
      <c r="BX165" s="74"/>
      <c r="BY165" s="74"/>
      <c r="BZ165" s="74"/>
      <c r="CA165" s="74"/>
      <c r="CB165" s="74"/>
      <c r="CC165" s="74"/>
      <c r="CD165" s="74"/>
      <c r="CE165" s="74"/>
      <c r="CF165" s="74"/>
      <c r="CG165" s="74"/>
      <c r="CH165" s="74"/>
      <c r="CI165" s="74"/>
      <c r="CJ165" s="74"/>
      <c r="CK165" s="74"/>
      <c r="CL165" s="74"/>
      <c r="CM165" s="74"/>
      <c r="CN165" s="74"/>
      <c r="CO165" s="74"/>
      <c r="CP165" s="74"/>
      <c r="CQ165" s="74"/>
      <c r="CR165" s="74"/>
      <c r="CS165" s="74"/>
      <c r="CT165" s="74"/>
      <c r="CU165" s="74"/>
      <c r="CV165" s="74"/>
      <c r="CW165" s="74"/>
      <c r="CX165" s="74"/>
      <c r="CY165" s="74"/>
      <c r="CZ165" s="74"/>
      <c r="DA165" s="74"/>
      <c r="DB165" s="74"/>
      <c r="DC165" s="74"/>
      <c r="DD165" s="74"/>
      <c r="DE165" s="74"/>
      <c r="DF165" s="74"/>
      <c r="DG165" s="74"/>
      <c r="DH165" s="74"/>
      <c r="DI165" s="74"/>
      <c r="DJ165" s="74"/>
      <c r="DK165" s="74"/>
      <c r="DL165" s="74"/>
      <c r="DM165" s="74"/>
      <c r="DN165" s="74"/>
      <c r="DO165" s="74"/>
      <c r="DP165" s="74"/>
      <c r="DQ165" s="74"/>
      <c r="DR165" s="74"/>
      <c r="DS165" s="74"/>
      <c r="DT165" s="74"/>
      <c r="DU165" s="74"/>
      <c r="DV165" s="74"/>
      <c r="DW165" s="74"/>
      <c r="DX165" s="74"/>
      <c r="DY165" s="74"/>
      <c r="DZ165" s="74"/>
      <c r="EA165" s="74"/>
      <c r="EB165" s="74"/>
      <c r="EC165" s="74"/>
      <c r="ED165" s="74"/>
      <c r="EE165" s="74"/>
      <c r="EF165" s="74"/>
      <c r="EG165" s="74"/>
      <c r="EH165" s="74"/>
      <c r="EI165" s="74"/>
      <c r="EJ165" s="74"/>
      <c r="EK165" s="74"/>
      <c r="EL165" s="74"/>
      <c r="EM165" s="74"/>
      <c r="EN165" s="74"/>
      <c r="EO165" s="74"/>
      <c r="EP165" s="74"/>
      <c r="EQ165" s="74"/>
      <c r="ER165" s="74"/>
      <c r="ES165" s="74"/>
      <c r="ET165" s="74"/>
      <c r="EU165" s="74"/>
      <c r="EV165" s="74"/>
      <c r="EW165" s="74"/>
      <c r="EX165" s="74"/>
      <c r="EY165" s="74"/>
      <c r="EZ165" s="74"/>
      <c r="FA165" s="74"/>
      <c r="FB165" s="74"/>
      <c r="FC165" s="74"/>
      <c r="FD165" s="74"/>
      <c r="FE165" s="74"/>
      <c r="FF165" s="74"/>
      <c r="FG165" s="74"/>
      <c r="FH165" s="74"/>
      <c r="FI165" s="74"/>
      <c r="FJ165" s="74"/>
      <c r="FK165" s="74"/>
      <c r="FL165" s="74"/>
      <c r="FM165" s="74"/>
      <c r="FN165" s="74"/>
      <c r="FO165" s="74"/>
      <c r="FP165" s="74"/>
      <c r="FQ165" s="74"/>
      <c r="FR165" s="74"/>
      <c r="FS165" s="74"/>
      <c r="FT165" s="74"/>
      <c r="FU165" s="74"/>
      <c r="FV165" s="74"/>
      <c r="FW165" s="74"/>
      <c r="FX165" s="74"/>
      <c r="FY165" s="74"/>
      <c r="FZ165" s="74"/>
      <c r="GA165" s="74"/>
      <c r="GB165" s="74"/>
      <c r="GC165" s="74"/>
      <c r="GD165" s="74"/>
      <c r="GE165" s="74"/>
      <c r="GF165" s="74"/>
      <c r="GG165" s="74"/>
      <c r="GH165" s="74"/>
      <c r="GI165" s="74"/>
      <c r="GJ165" s="74"/>
      <c r="GK165" s="74"/>
      <c r="GL165" s="74"/>
      <c r="GM165" s="74"/>
      <c r="GN165" s="74"/>
    </row>
    <row r="166" spans="3:196" x14ac:dyDescent="0.25">
      <c r="C166" s="74"/>
      <c r="D166" s="74"/>
    </row>
    <row r="167" spans="3:196" x14ac:dyDescent="0.25">
      <c r="C167" s="74"/>
      <c r="D167" s="74"/>
    </row>
    <row r="168" spans="3:196" x14ac:dyDescent="0.25">
      <c r="C168" s="74"/>
      <c r="D168" s="74"/>
    </row>
    <row r="169" spans="3:196" x14ac:dyDescent="0.25">
      <c r="C169" s="74"/>
      <c r="D169" s="74"/>
    </row>
    <row r="170" spans="3:196" x14ac:dyDescent="0.25">
      <c r="C170" s="74"/>
      <c r="D170" s="74"/>
    </row>
    <row r="171" spans="3:196" x14ac:dyDescent="0.25">
      <c r="C171" s="74"/>
      <c r="D171" s="74"/>
    </row>
    <row r="176" spans="3:196" x14ac:dyDescent="0.25">
      <c r="E176" s="74"/>
      <c r="F176" s="74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  <c r="W176" s="74"/>
      <c r="X176" s="74"/>
      <c r="Y176" s="74"/>
      <c r="Z176" s="74"/>
      <c r="AA176" s="74"/>
      <c r="AB176" s="74"/>
      <c r="AC176" s="74"/>
      <c r="AD176" s="74"/>
      <c r="AE176" s="74"/>
      <c r="AF176" s="74"/>
      <c r="AG176" s="74"/>
      <c r="AH176" s="74"/>
      <c r="AI176" s="74"/>
      <c r="AJ176" s="74"/>
      <c r="AK176" s="74"/>
      <c r="AL176" s="74"/>
      <c r="AM176" s="74"/>
      <c r="AN176" s="74"/>
      <c r="AO176" s="74"/>
      <c r="AP176" s="74"/>
      <c r="AQ176" s="74"/>
      <c r="AR176" s="74"/>
      <c r="AS176" s="74"/>
      <c r="AT176" s="74"/>
      <c r="AU176" s="74"/>
      <c r="AV176" s="74"/>
      <c r="AW176" s="74"/>
      <c r="AX176" s="74"/>
      <c r="AY176" s="74"/>
      <c r="AZ176" s="74"/>
      <c r="BA176" s="74"/>
      <c r="BB176" s="74"/>
      <c r="BC176" s="74"/>
      <c r="BD176" s="74"/>
      <c r="BE176" s="74"/>
      <c r="BF176" s="74"/>
      <c r="BG176" s="74"/>
      <c r="BH176" s="74"/>
      <c r="BI176" s="74"/>
      <c r="BJ176" s="74"/>
      <c r="BK176" s="74"/>
      <c r="BL176" s="74"/>
      <c r="BM176" s="74"/>
      <c r="BN176" s="74"/>
      <c r="BO176" s="74"/>
      <c r="BP176" s="74"/>
      <c r="BQ176" s="74"/>
      <c r="BR176" s="74"/>
      <c r="BS176" s="74"/>
      <c r="BT176" s="74"/>
      <c r="BU176" s="74"/>
      <c r="BV176" s="74"/>
      <c r="BW176" s="74"/>
      <c r="BX176" s="74"/>
      <c r="BY176" s="74"/>
      <c r="BZ176" s="74"/>
      <c r="CA176" s="74"/>
      <c r="CB176" s="74"/>
      <c r="CC176" s="74"/>
      <c r="CD176" s="74"/>
      <c r="CE176" s="74"/>
      <c r="CF176" s="74"/>
      <c r="CG176" s="74"/>
      <c r="CH176" s="74"/>
      <c r="CI176" s="74"/>
      <c r="CJ176" s="74"/>
      <c r="CK176" s="74"/>
      <c r="CL176" s="74"/>
      <c r="CM176" s="74"/>
      <c r="CN176" s="74"/>
      <c r="CO176" s="74"/>
      <c r="CP176" s="74"/>
      <c r="CQ176" s="74"/>
      <c r="CR176" s="74"/>
      <c r="CS176" s="74"/>
      <c r="CT176" s="74"/>
      <c r="CU176" s="74"/>
      <c r="CV176" s="74"/>
      <c r="CW176" s="74"/>
      <c r="CX176" s="74"/>
      <c r="CY176" s="74"/>
      <c r="CZ176" s="74"/>
      <c r="DA176" s="74"/>
      <c r="DB176" s="74"/>
      <c r="DC176" s="74"/>
      <c r="DD176" s="74"/>
      <c r="DE176" s="74"/>
      <c r="DF176" s="74"/>
      <c r="DG176" s="74"/>
      <c r="DH176" s="74"/>
      <c r="DI176" s="74"/>
      <c r="DJ176" s="74"/>
      <c r="DK176" s="74"/>
      <c r="DL176" s="74"/>
      <c r="DM176" s="74"/>
      <c r="DN176" s="74"/>
      <c r="DO176" s="74"/>
      <c r="DP176" s="74"/>
      <c r="DQ176" s="74"/>
      <c r="DR176" s="74"/>
      <c r="DS176" s="74"/>
      <c r="DT176" s="74"/>
      <c r="DU176" s="74"/>
      <c r="DV176" s="74"/>
      <c r="DW176" s="74"/>
      <c r="DX176" s="74"/>
      <c r="DY176" s="74"/>
      <c r="DZ176" s="74"/>
      <c r="EA176" s="74"/>
      <c r="EB176" s="74"/>
      <c r="EC176" s="74"/>
      <c r="ED176" s="74"/>
      <c r="EE176" s="74"/>
      <c r="EF176" s="74"/>
      <c r="EG176" s="74"/>
      <c r="EH176" s="74"/>
      <c r="EI176" s="74"/>
      <c r="EJ176" s="74"/>
      <c r="EK176" s="74"/>
      <c r="EL176" s="74"/>
      <c r="EM176" s="74"/>
      <c r="EN176" s="74"/>
      <c r="EO176" s="74"/>
      <c r="EP176" s="74"/>
      <c r="EQ176" s="74"/>
      <c r="ER176" s="74"/>
      <c r="ES176" s="74"/>
      <c r="ET176" s="74"/>
      <c r="EU176" s="74"/>
      <c r="EV176" s="74"/>
      <c r="EW176" s="74"/>
      <c r="EX176" s="74"/>
      <c r="EY176" s="74"/>
      <c r="EZ176" s="74"/>
      <c r="FA176" s="74"/>
      <c r="FB176" s="74"/>
      <c r="FC176" s="74"/>
      <c r="FD176" s="74"/>
      <c r="FE176" s="74"/>
      <c r="FF176" s="74"/>
      <c r="FG176" s="74"/>
      <c r="FH176" s="74"/>
      <c r="FI176" s="74"/>
      <c r="FJ176" s="74"/>
      <c r="FK176" s="74"/>
      <c r="FL176" s="74"/>
      <c r="FM176" s="74"/>
      <c r="FN176" s="74"/>
      <c r="FO176" s="74"/>
      <c r="FP176" s="74"/>
      <c r="FQ176" s="74"/>
      <c r="FR176" s="74"/>
      <c r="FS176" s="74"/>
      <c r="FT176" s="74"/>
      <c r="FU176" s="74"/>
      <c r="FV176" s="74"/>
      <c r="FW176" s="74"/>
      <c r="FX176" s="74"/>
      <c r="FY176" s="74"/>
      <c r="FZ176" s="74"/>
      <c r="GA176" s="74"/>
      <c r="GB176" s="74"/>
      <c r="GC176" s="74"/>
      <c r="GD176" s="74"/>
      <c r="GE176" s="74"/>
      <c r="GF176" s="74"/>
      <c r="GG176" s="74"/>
      <c r="GH176" s="74"/>
      <c r="GI176" s="74"/>
      <c r="GJ176" s="74"/>
      <c r="GK176" s="74"/>
      <c r="GL176" s="74"/>
      <c r="GM176" s="74"/>
      <c r="GN176" s="74"/>
    </row>
    <row r="177" spans="3:196" x14ac:dyDescent="0.25">
      <c r="E177" s="74"/>
      <c r="F177" s="74"/>
      <c r="G177" s="74"/>
      <c r="H177" s="74"/>
      <c r="I177" s="74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  <c r="W177" s="74"/>
      <c r="X177" s="74"/>
      <c r="Y177" s="74"/>
      <c r="Z177" s="74"/>
      <c r="AA177" s="74"/>
      <c r="AB177" s="74"/>
      <c r="AC177" s="74"/>
      <c r="AD177" s="74"/>
      <c r="AE177" s="74"/>
      <c r="AF177" s="74"/>
      <c r="AG177" s="74"/>
      <c r="AH177" s="74"/>
      <c r="AI177" s="74"/>
      <c r="AJ177" s="74"/>
      <c r="AK177" s="74"/>
      <c r="AL177" s="74"/>
      <c r="AM177" s="74"/>
      <c r="AN177" s="74"/>
      <c r="AO177" s="74"/>
      <c r="AP177" s="74"/>
      <c r="AQ177" s="74"/>
      <c r="AR177" s="74"/>
      <c r="AS177" s="74"/>
      <c r="AT177" s="74"/>
      <c r="AU177" s="74"/>
      <c r="AV177" s="74"/>
      <c r="AW177" s="74"/>
      <c r="AX177" s="74"/>
      <c r="AY177" s="74"/>
      <c r="AZ177" s="74"/>
      <c r="BA177" s="74"/>
      <c r="BB177" s="74"/>
      <c r="BC177" s="74"/>
      <c r="BD177" s="74"/>
      <c r="BE177" s="74"/>
      <c r="BF177" s="74"/>
      <c r="BG177" s="74"/>
      <c r="BH177" s="74"/>
      <c r="BI177" s="74"/>
      <c r="BJ177" s="74"/>
      <c r="BK177" s="74"/>
      <c r="BL177" s="74"/>
      <c r="BM177" s="74"/>
      <c r="BN177" s="74"/>
      <c r="BO177" s="74"/>
      <c r="BP177" s="74"/>
      <c r="BQ177" s="74"/>
      <c r="BR177" s="74"/>
      <c r="BS177" s="74"/>
      <c r="BT177" s="74"/>
      <c r="BU177" s="74"/>
      <c r="BV177" s="74"/>
      <c r="BW177" s="74"/>
      <c r="BX177" s="74"/>
      <c r="BY177" s="74"/>
      <c r="BZ177" s="74"/>
      <c r="CA177" s="74"/>
      <c r="CB177" s="74"/>
      <c r="CC177" s="74"/>
      <c r="CD177" s="74"/>
      <c r="CE177" s="74"/>
      <c r="CF177" s="74"/>
      <c r="CG177" s="74"/>
      <c r="CH177" s="74"/>
      <c r="CI177" s="74"/>
      <c r="CJ177" s="74"/>
      <c r="CK177" s="74"/>
      <c r="CL177" s="74"/>
      <c r="CM177" s="74"/>
      <c r="CN177" s="74"/>
      <c r="CO177" s="74"/>
      <c r="CP177" s="74"/>
      <c r="CQ177" s="74"/>
      <c r="CR177" s="74"/>
      <c r="CS177" s="74"/>
      <c r="CT177" s="74"/>
      <c r="CU177" s="74"/>
      <c r="CV177" s="74"/>
      <c r="CW177" s="74"/>
      <c r="CX177" s="74"/>
      <c r="CY177" s="74"/>
      <c r="CZ177" s="74"/>
      <c r="DA177" s="74"/>
      <c r="DB177" s="74"/>
      <c r="DC177" s="74"/>
      <c r="DD177" s="74"/>
      <c r="DE177" s="74"/>
      <c r="DF177" s="74"/>
      <c r="DG177" s="74"/>
      <c r="DH177" s="74"/>
      <c r="DI177" s="74"/>
      <c r="DJ177" s="74"/>
      <c r="DK177" s="74"/>
      <c r="DL177" s="74"/>
      <c r="DM177" s="74"/>
      <c r="DN177" s="74"/>
      <c r="DO177" s="74"/>
      <c r="DP177" s="74"/>
      <c r="DQ177" s="74"/>
      <c r="DR177" s="74"/>
      <c r="DS177" s="74"/>
      <c r="DT177" s="74"/>
      <c r="DU177" s="74"/>
      <c r="DV177" s="74"/>
      <c r="DW177" s="74"/>
      <c r="DX177" s="74"/>
      <c r="DY177" s="74"/>
      <c r="DZ177" s="74"/>
      <c r="EA177" s="74"/>
      <c r="EB177" s="74"/>
      <c r="EC177" s="74"/>
      <c r="ED177" s="74"/>
      <c r="EE177" s="74"/>
      <c r="EF177" s="74"/>
      <c r="EG177" s="74"/>
      <c r="EH177" s="74"/>
      <c r="EI177" s="74"/>
      <c r="EJ177" s="74"/>
      <c r="EK177" s="74"/>
      <c r="EL177" s="74"/>
      <c r="EM177" s="74"/>
      <c r="EN177" s="74"/>
      <c r="EO177" s="74"/>
      <c r="EP177" s="74"/>
      <c r="EQ177" s="74"/>
      <c r="ER177" s="74"/>
      <c r="ES177" s="74"/>
      <c r="ET177" s="74"/>
      <c r="EU177" s="74"/>
      <c r="EV177" s="74"/>
      <c r="EW177" s="74"/>
      <c r="EX177" s="74"/>
      <c r="EY177" s="74"/>
      <c r="EZ177" s="74"/>
      <c r="FA177" s="74"/>
      <c r="FB177" s="74"/>
      <c r="FC177" s="74"/>
      <c r="FD177" s="74"/>
      <c r="FE177" s="74"/>
      <c r="FF177" s="74"/>
      <c r="FG177" s="74"/>
      <c r="FH177" s="74"/>
      <c r="FI177" s="74"/>
      <c r="FJ177" s="74"/>
      <c r="FK177" s="74"/>
      <c r="FL177" s="74"/>
      <c r="FM177" s="74"/>
      <c r="FN177" s="74"/>
      <c r="FO177" s="74"/>
      <c r="FP177" s="74"/>
      <c r="FQ177" s="74"/>
      <c r="FR177" s="74"/>
      <c r="FS177" s="74"/>
      <c r="FT177" s="74"/>
      <c r="FU177" s="74"/>
      <c r="FV177" s="74"/>
      <c r="FW177" s="74"/>
      <c r="FX177" s="74"/>
      <c r="FY177" s="74"/>
      <c r="FZ177" s="74"/>
      <c r="GA177" s="74"/>
      <c r="GB177" s="74"/>
      <c r="GC177" s="74"/>
      <c r="GD177" s="74"/>
      <c r="GE177" s="74"/>
      <c r="GF177" s="74"/>
      <c r="GG177" s="74"/>
      <c r="GH177" s="74"/>
      <c r="GI177" s="74"/>
      <c r="GJ177" s="74"/>
      <c r="GK177" s="74"/>
      <c r="GL177" s="74"/>
      <c r="GM177" s="74"/>
      <c r="GN177" s="74"/>
    </row>
    <row r="178" spans="3:196" x14ac:dyDescent="0.25">
      <c r="C178" s="74"/>
      <c r="D178" s="74"/>
    </row>
    <row r="179" spans="3:196" x14ac:dyDescent="0.25">
      <c r="C179" s="74"/>
      <c r="D179" s="74"/>
    </row>
    <row r="180" spans="3:196" x14ac:dyDescent="0.25">
      <c r="C180" s="74"/>
      <c r="D180" s="74"/>
    </row>
    <row r="181" spans="3:196" x14ac:dyDescent="0.25">
      <c r="C181" s="74"/>
      <c r="D181" s="74"/>
    </row>
    <row r="182" spans="3:196" x14ac:dyDescent="0.25">
      <c r="C182" s="74"/>
      <c r="D182" s="74"/>
    </row>
    <row r="183" spans="3:196" x14ac:dyDescent="0.25">
      <c r="C183" s="74"/>
      <c r="D183" s="74"/>
    </row>
    <row r="184" spans="3:196" x14ac:dyDescent="0.25">
      <c r="C184" s="74"/>
      <c r="D184" s="74"/>
    </row>
  </sheetData>
  <mergeCells count="21">
    <mergeCell ref="BM3:BX3"/>
    <mergeCell ref="E3:P3"/>
    <mergeCell ref="Q3:AB3"/>
    <mergeCell ref="AC3:AN3"/>
    <mergeCell ref="AO3:AZ3"/>
    <mergeCell ref="BA3:BL3"/>
    <mergeCell ref="IK3:IV3"/>
    <mergeCell ref="BY3:CJ3"/>
    <mergeCell ref="CK3:CV3"/>
    <mergeCell ref="CW3:DH3"/>
    <mergeCell ref="DI3:DT3"/>
    <mergeCell ref="DU3:EF3"/>
    <mergeCell ref="GO3:GZ3"/>
    <mergeCell ref="HA3:HL3"/>
    <mergeCell ref="HM3:HX3"/>
    <mergeCell ref="HY3:IJ3"/>
    <mergeCell ref="EG3:ER3"/>
    <mergeCell ref="ES3:FD3"/>
    <mergeCell ref="FE3:FP3"/>
    <mergeCell ref="FQ3:GB3"/>
    <mergeCell ref="GC3:GN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/>
  </sheetPr>
  <dimension ref="A1:IH111"/>
  <sheetViews>
    <sheetView tabSelected="1" topLeftCell="A52" zoomScale="55" zoomScaleNormal="55" workbookViewId="0">
      <pane xSplit="2" topLeftCell="C1" activePane="topRight" state="frozen"/>
      <selection activeCell="AG118" sqref="AG118"/>
      <selection pane="topRight" activeCell="AB145" sqref="AB145"/>
    </sheetView>
  </sheetViews>
  <sheetFormatPr defaultColWidth="9.140625" defaultRowHeight="15" x14ac:dyDescent="0.25"/>
  <cols>
    <col min="1" max="1" width="14.28515625" style="3" customWidth="1"/>
    <col min="2" max="2" width="37.28515625" style="3" customWidth="1"/>
    <col min="3" max="3" width="11.7109375" style="2" customWidth="1"/>
    <col min="4" max="4" width="10.28515625" style="2" customWidth="1"/>
    <col min="5" max="5" width="14.85546875" style="2" customWidth="1"/>
    <col min="6" max="6" width="9.7109375" style="2" customWidth="1"/>
    <col min="7" max="7" width="15.28515625" style="2" customWidth="1"/>
    <col min="8" max="10" width="9.7109375" style="2" customWidth="1"/>
    <col min="11" max="11" width="13" style="2" customWidth="1"/>
    <col min="12" max="12" width="9.7109375" style="2" customWidth="1"/>
    <col min="13" max="13" width="10.28515625" style="2" customWidth="1"/>
    <col min="14" max="14" width="14.85546875" style="2" customWidth="1"/>
    <col min="15" max="16" width="10" style="2" bestFit="1" customWidth="1"/>
    <col min="17" max="17" width="14.85546875" style="2" bestFit="1" customWidth="1"/>
    <col min="18" max="18" width="10" style="2" bestFit="1" customWidth="1"/>
    <col min="19" max="22" width="9.7109375" style="2" bestFit="1" customWidth="1"/>
    <col min="23" max="23" width="10.28515625" style="2" bestFit="1" customWidth="1"/>
    <col min="24" max="25" width="9.7109375" style="2" bestFit="1" customWidth="1"/>
    <col min="26" max="26" width="10.28515625" style="2" bestFit="1" customWidth="1"/>
    <col min="27" max="30" width="10" style="2" bestFit="1" customWidth="1"/>
    <col min="31" max="32" width="9.7109375" style="2" bestFit="1" customWidth="1"/>
    <col min="33" max="35" width="15.28515625" style="2" bestFit="1" customWidth="1"/>
    <col min="36" max="36" width="9.7109375" style="2" bestFit="1" customWidth="1"/>
    <col min="37" max="38" width="10.28515625" style="2" bestFit="1" customWidth="1"/>
    <col min="39" max="40" width="14.85546875" style="2" bestFit="1" customWidth="1"/>
    <col min="41" max="42" width="10.28515625" style="2" bestFit="1" customWidth="1"/>
    <col min="43" max="43" width="15.140625" style="2" bestFit="1" customWidth="1"/>
    <col min="44" max="44" width="11.140625" style="2" customWidth="1"/>
    <col min="45" max="46" width="9.7109375" style="2" bestFit="1" customWidth="1"/>
    <col min="47" max="47" width="10.28515625" style="2" bestFit="1" customWidth="1"/>
    <col min="48" max="48" width="12.140625" style="2" customWidth="1"/>
    <col min="49" max="50" width="10" style="2" bestFit="1" customWidth="1"/>
    <col min="51" max="51" width="9.42578125" style="2" bestFit="1" customWidth="1"/>
    <col min="52" max="53" width="9.140625" style="2" customWidth="1"/>
    <col min="54" max="59" width="9.140625" style="2"/>
    <col min="60" max="60" width="10.7109375" style="2" customWidth="1"/>
    <col min="61" max="16384" width="9.140625" style="2"/>
  </cols>
  <sheetData>
    <row r="1" spans="1:242" s="23" customFormat="1" x14ac:dyDescent="0.25">
      <c r="A1" s="3"/>
      <c r="B1" s="3"/>
      <c r="C1" s="2"/>
      <c r="D1" s="2"/>
      <c r="E1" s="2"/>
      <c r="F1" s="2"/>
      <c r="G1" s="2"/>
      <c r="H1" s="2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</row>
    <row r="2" spans="1:242" s="23" customFormat="1" x14ac:dyDescent="0.25">
      <c r="A2" s="98"/>
      <c r="B2" s="3"/>
      <c r="C2" s="104">
        <v>2014</v>
      </c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3">
        <v>2015</v>
      </c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4">
        <v>2016</v>
      </c>
      <c r="AB2" s="104"/>
      <c r="AC2" s="104"/>
      <c r="AD2" s="104"/>
      <c r="AE2" s="104"/>
      <c r="AF2" s="104"/>
      <c r="AG2" s="104"/>
      <c r="AH2" s="104"/>
      <c r="AI2" s="104"/>
      <c r="AJ2" s="104"/>
      <c r="AK2" s="104"/>
      <c r="AL2" s="104"/>
      <c r="AM2" s="103">
        <v>2017</v>
      </c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4">
        <v>2018</v>
      </c>
      <c r="AZ2" s="104"/>
      <c r="BA2" s="104"/>
      <c r="BB2" s="104"/>
      <c r="BC2" s="104"/>
      <c r="BD2" s="104"/>
      <c r="BE2" s="104"/>
      <c r="BF2" s="104"/>
      <c r="BG2" s="104"/>
      <c r="BH2" s="104"/>
      <c r="BI2" s="104"/>
      <c r="BJ2" s="104"/>
      <c r="BK2" s="103">
        <v>2019</v>
      </c>
      <c r="BL2" s="103"/>
      <c r="BM2" s="103"/>
      <c r="BN2" s="103"/>
      <c r="BO2" s="103"/>
      <c r="BP2" s="103"/>
      <c r="BQ2" s="103"/>
      <c r="BR2" s="103"/>
      <c r="BS2" s="103"/>
      <c r="BT2" s="103"/>
      <c r="BU2" s="103"/>
      <c r="BV2" s="103"/>
      <c r="BW2" s="104">
        <v>2020</v>
      </c>
      <c r="BX2" s="104"/>
      <c r="BY2" s="104"/>
      <c r="BZ2" s="104"/>
      <c r="CA2" s="104"/>
      <c r="CB2" s="104"/>
      <c r="CC2" s="104"/>
      <c r="CD2" s="104"/>
      <c r="CE2" s="104"/>
      <c r="CF2" s="104"/>
      <c r="CG2" s="104"/>
      <c r="CH2" s="104"/>
      <c r="CI2" s="103">
        <v>2021</v>
      </c>
      <c r="CJ2" s="103"/>
      <c r="CK2" s="103"/>
      <c r="CL2" s="103"/>
      <c r="CM2" s="103"/>
      <c r="CN2" s="103"/>
      <c r="CO2" s="103"/>
      <c r="CP2" s="103"/>
      <c r="CQ2" s="103"/>
      <c r="CR2" s="103"/>
      <c r="CS2" s="103"/>
      <c r="CT2" s="103"/>
      <c r="CU2" s="104">
        <v>2022</v>
      </c>
      <c r="CV2" s="104"/>
      <c r="CW2" s="104"/>
      <c r="CX2" s="104"/>
      <c r="CY2" s="104"/>
      <c r="CZ2" s="104"/>
      <c r="DA2" s="104"/>
      <c r="DB2" s="104"/>
      <c r="DC2" s="104"/>
      <c r="DD2" s="104"/>
      <c r="DE2" s="104"/>
      <c r="DF2" s="104"/>
      <c r="DG2" s="103">
        <v>2023</v>
      </c>
      <c r="DH2" s="103"/>
      <c r="DI2" s="103"/>
      <c r="DJ2" s="103"/>
      <c r="DK2" s="103"/>
      <c r="DL2" s="103"/>
      <c r="DM2" s="103"/>
      <c r="DN2" s="103"/>
      <c r="DO2" s="103"/>
      <c r="DP2" s="103"/>
      <c r="DQ2" s="103"/>
      <c r="DR2" s="103"/>
      <c r="DS2" s="104">
        <v>2024</v>
      </c>
      <c r="DT2" s="104"/>
      <c r="DU2" s="104"/>
      <c r="DV2" s="104"/>
      <c r="DW2" s="104"/>
      <c r="DX2" s="104"/>
      <c r="DY2" s="104"/>
      <c r="DZ2" s="104"/>
      <c r="EA2" s="104"/>
      <c r="EB2" s="104"/>
      <c r="EC2" s="104"/>
      <c r="ED2" s="104"/>
      <c r="EE2" s="103">
        <v>2025</v>
      </c>
      <c r="EF2" s="103"/>
      <c r="EG2" s="103"/>
      <c r="EH2" s="103"/>
      <c r="EI2" s="103"/>
      <c r="EJ2" s="103"/>
      <c r="EK2" s="103"/>
      <c r="EL2" s="103"/>
      <c r="EM2" s="103"/>
      <c r="EN2" s="103"/>
      <c r="EO2" s="103"/>
      <c r="EP2" s="103"/>
      <c r="EQ2" s="104">
        <v>2026</v>
      </c>
      <c r="ER2" s="104"/>
      <c r="ES2" s="104"/>
      <c r="ET2" s="104"/>
      <c r="EU2" s="104"/>
      <c r="EV2" s="104"/>
      <c r="EW2" s="104"/>
      <c r="EX2" s="104"/>
      <c r="EY2" s="104"/>
      <c r="EZ2" s="104"/>
      <c r="FA2" s="104"/>
      <c r="FB2" s="104"/>
      <c r="FC2" s="103">
        <v>2027</v>
      </c>
      <c r="FD2" s="103"/>
      <c r="FE2" s="103"/>
      <c r="FF2" s="103"/>
      <c r="FG2" s="103"/>
      <c r="FH2" s="103"/>
      <c r="FI2" s="103"/>
      <c r="FJ2" s="103"/>
      <c r="FK2" s="103"/>
      <c r="FL2" s="103"/>
      <c r="FM2" s="103"/>
      <c r="FN2" s="103"/>
      <c r="FO2" s="104">
        <v>2028</v>
      </c>
      <c r="FP2" s="104"/>
      <c r="FQ2" s="104"/>
      <c r="FR2" s="104"/>
      <c r="FS2" s="104"/>
      <c r="FT2" s="104"/>
      <c r="FU2" s="104"/>
      <c r="FV2" s="104"/>
      <c r="FW2" s="104"/>
      <c r="FX2" s="104"/>
      <c r="FY2" s="104"/>
      <c r="FZ2" s="104"/>
      <c r="GA2" s="103">
        <v>2029</v>
      </c>
      <c r="GB2" s="103"/>
      <c r="GC2" s="103"/>
      <c r="GD2" s="103"/>
      <c r="GE2" s="103"/>
      <c r="GF2" s="103"/>
      <c r="GG2" s="103"/>
      <c r="GH2" s="103"/>
      <c r="GI2" s="103"/>
      <c r="GJ2" s="103"/>
      <c r="GK2" s="103"/>
      <c r="GL2" s="103"/>
      <c r="GM2" s="104">
        <v>2030</v>
      </c>
      <c r="GN2" s="104"/>
      <c r="GO2" s="104"/>
      <c r="GP2" s="104"/>
      <c r="GQ2" s="104"/>
      <c r="GR2" s="104"/>
      <c r="GS2" s="104"/>
      <c r="GT2" s="104"/>
      <c r="GU2" s="104"/>
      <c r="GV2" s="104"/>
      <c r="GW2" s="104"/>
      <c r="GX2" s="104"/>
    </row>
    <row r="3" spans="1:242" s="23" customFormat="1" x14ac:dyDescent="0.25">
      <c r="A3" s="99"/>
      <c r="B3" s="3"/>
      <c r="C3" s="24" t="s">
        <v>0</v>
      </c>
      <c r="D3" s="24" t="s">
        <v>1</v>
      </c>
      <c r="E3" s="24" t="s">
        <v>2</v>
      </c>
      <c r="F3" s="24" t="s">
        <v>3</v>
      </c>
      <c r="G3" s="24" t="s">
        <v>4</v>
      </c>
      <c r="H3" s="24" t="s">
        <v>5</v>
      </c>
      <c r="I3" s="24" t="s">
        <v>6</v>
      </c>
      <c r="J3" s="24" t="s">
        <v>7</v>
      </c>
      <c r="K3" s="24" t="s">
        <v>8</v>
      </c>
      <c r="L3" s="24" t="s">
        <v>9</v>
      </c>
      <c r="M3" s="24" t="s">
        <v>10</v>
      </c>
      <c r="N3" s="24" t="s">
        <v>11</v>
      </c>
      <c r="O3" s="24" t="s">
        <v>0</v>
      </c>
      <c r="P3" s="24" t="s">
        <v>1</v>
      </c>
      <c r="Q3" s="24" t="s">
        <v>2</v>
      </c>
      <c r="R3" s="24" t="s">
        <v>3</v>
      </c>
      <c r="S3" s="24" t="s">
        <v>4</v>
      </c>
      <c r="T3" s="24" t="s">
        <v>5</v>
      </c>
      <c r="U3" s="24" t="s">
        <v>6</v>
      </c>
      <c r="V3" s="24" t="s">
        <v>7</v>
      </c>
      <c r="W3" s="24" t="s">
        <v>8</v>
      </c>
      <c r="X3" s="24" t="s">
        <v>9</v>
      </c>
      <c r="Y3" s="24" t="s">
        <v>10</v>
      </c>
      <c r="Z3" s="24" t="s">
        <v>11</v>
      </c>
      <c r="AA3" s="24" t="s">
        <v>0</v>
      </c>
      <c r="AB3" s="24" t="s">
        <v>1</v>
      </c>
      <c r="AC3" s="24" t="s">
        <v>2</v>
      </c>
      <c r="AD3" s="24" t="s">
        <v>3</v>
      </c>
      <c r="AE3" s="24" t="s">
        <v>4</v>
      </c>
      <c r="AF3" s="24" t="s">
        <v>5</v>
      </c>
      <c r="AG3" s="24" t="s">
        <v>6</v>
      </c>
      <c r="AH3" s="24" t="s">
        <v>7</v>
      </c>
      <c r="AI3" s="24" t="s">
        <v>8</v>
      </c>
      <c r="AJ3" s="24" t="s">
        <v>9</v>
      </c>
      <c r="AK3" s="24" t="s">
        <v>10</v>
      </c>
      <c r="AL3" s="24" t="s">
        <v>11</v>
      </c>
      <c r="AM3" s="24" t="s">
        <v>0</v>
      </c>
      <c r="AN3" s="24" t="s">
        <v>1</v>
      </c>
      <c r="AO3" s="24" t="s">
        <v>2</v>
      </c>
      <c r="AP3" s="24" t="s">
        <v>3</v>
      </c>
      <c r="AQ3" s="24" t="s">
        <v>4</v>
      </c>
      <c r="AR3" s="24" t="s">
        <v>5</v>
      </c>
      <c r="AS3" s="24" t="s">
        <v>6</v>
      </c>
      <c r="AT3" s="24" t="s">
        <v>7</v>
      </c>
      <c r="AU3" s="24" t="s">
        <v>8</v>
      </c>
      <c r="AV3" s="24" t="s">
        <v>9</v>
      </c>
      <c r="AW3" s="24" t="s">
        <v>10</v>
      </c>
      <c r="AX3" s="24" t="s">
        <v>11</v>
      </c>
      <c r="AY3" s="24" t="s">
        <v>0</v>
      </c>
      <c r="AZ3" s="24" t="s">
        <v>1</v>
      </c>
      <c r="BA3" s="24" t="s">
        <v>2</v>
      </c>
      <c r="BB3" s="24" t="s">
        <v>3</v>
      </c>
      <c r="BC3" s="24" t="s">
        <v>4</v>
      </c>
      <c r="BD3" s="24" t="s">
        <v>5</v>
      </c>
      <c r="BE3" s="24" t="s">
        <v>6</v>
      </c>
      <c r="BF3" s="24" t="s">
        <v>7</v>
      </c>
      <c r="BG3" s="24" t="s">
        <v>8</v>
      </c>
      <c r="BH3" s="24" t="s">
        <v>9</v>
      </c>
      <c r="BI3" s="24" t="s">
        <v>10</v>
      </c>
      <c r="BJ3" s="24" t="s">
        <v>11</v>
      </c>
      <c r="BK3" s="24" t="s">
        <v>0</v>
      </c>
      <c r="BL3" s="24" t="s">
        <v>1</v>
      </c>
      <c r="BM3" s="24" t="s">
        <v>2</v>
      </c>
      <c r="BN3" s="24" t="s">
        <v>3</v>
      </c>
      <c r="BO3" s="24" t="s">
        <v>4</v>
      </c>
      <c r="BP3" s="24" t="s">
        <v>5</v>
      </c>
      <c r="BQ3" s="24" t="s">
        <v>6</v>
      </c>
      <c r="BR3" s="24" t="s">
        <v>7</v>
      </c>
      <c r="BS3" s="24" t="s">
        <v>8</v>
      </c>
      <c r="BT3" s="24" t="s">
        <v>9</v>
      </c>
      <c r="BU3" s="24" t="s">
        <v>10</v>
      </c>
      <c r="BV3" s="24" t="s">
        <v>11</v>
      </c>
      <c r="BW3" s="24" t="s">
        <v>0</v>
      </c>
      <c r="BX3" s="24" t="s">
        <v>1</v>
      </c>
      <c r="BY3" s="24" t="s">
        <v>2</v>
      </c>
      <c r="BZ3" s="24" t="s">
        <v>3</v>
      </c>
      <c r="CA3" s="24" t="s">
        <v>4</v>
      </c>
      <c r="CB3" s="24" t="s">
        <v>5</v>
      </c>
      <c r="CC3" s="24" t="s">
        <v>6</v>
      </c>
      <c r="CD3" s="24" t="s">
        <v>7</v>
      </c>
      <c r="CE3" s="24" t="s">
        <v>8</v>
      </c>
      <c r="CF3" s="24" t="s">
        <v>9</v>
      </c>
      <c r="CG3" s="24" t="s">
        <v>10</v>
      </c>
      <c r="CH3" s="24" t="s">
        <v>11</v>
      </c>
      <c r="CI3" s="24" t="s">
        <v>0</v>
      </c>
      <c r="CJ3" s="24" t="s">
        <v>1</v>
      </c>
      <c r="CK3" s="24" t="s">
        <v>2</v>
      </c>
      <c r="CL3" s="24" t="s">
        <v>3</v>
      </c>
      <c r="CM3" s="24" t="s">
        <v>4</v>
      </c>
      <c r="CN3" s="24" t="s">
        <v>5</v>
      </c>
      <c r="CO3" s="24" t="s">
        <v>6</v>
      </c>
      <c r="CP3" s="24" t="s">
        <v>7</v>
      </c>
      <c r="CQ3" s="24" t="s">
        <v>8</v>
      </c>
      <c r="CR3" s="24" t="s">
        <v>9</v>
      </c>
      <c r="CS3" s="24" t="s">
        <v>10</v>
      </c>
      <c r="CT3" s="24" t="s">
        <v>11</v>
      </c>
      <c r="CU3" s="24" t="s">
        <v>0</v>
      </c>
      <c r="CV3" s="24" t="s">
        <v>1</v>
      </c>
      <c r="CW3" s="24" t="s">
        <v>2</v>
      </c>
      <c r="CX3" s="24" t="s">
        <v>3</v>
      </c>
      <c r="CY3" s="24" t="s">
        <v>4</v>
      </c>
      <c r="CZ3" s="24" t="s">
        <v>5</v>
      </c>
      <c r="DA3" s="24" t="s">
        <v>6</v>
      </c>
      <c r="DB3" s="24" t="s">
        <v>7</v>
      </c>
      <c r="DC3" s="24" t="s">
        <v>8</v>
      </c>
      <c r="DD3" s="24" t="s">
        <v>9</v>
      </c>
      <c r="DE3" s="24" t="s">
        <v>10</v>
      </c>
      <c r="DF3" s="24" t="s">
        <v>11</v>
      </c>
      <c r="DG3" s="24" t="s">
        <v>0</v>
      </c>
      <c r="DH3" s="24" t="s">
        <v>1</v>
      </c>
      <c r="DI3" s="24" t="s">
        <v>2</v>
      </c>
      <c r="DJ3" s="24" t="s">
        <v>3</v>
      </c>
      <c r="DK3" s="24" t="s">
        <v>4</v>
      </c>
      <c r="DL3" s="24" t="s">
        <v>5</v>
      </c>
      <c r="DM3" s="24" t="s">
        <v>6</v>
      </c>
      <c r="DN3" s="24" t="s">
        <v>7</v>
      </c>
      <c r="DO3" s="24" t="s">
        <v>8</v>
      </c>
      <c r="DP3" s="24" t="s">
        <v>9</v>
      </c>
      <c r="DQ3" s="24" t="s">
        <v>10</v>
      </c>
      <c r="DR3" s="24" t="s">
        <v>11</v>
      </c>
      <c r="DS3" s="24" t="s">
        <v>0</v>
      </c>
      <c r="DT3" s="24" t="s">
        <v>1</v>
      </c>
      <c r="DU3" s="24" t="s">
        <v>2</v>
      </c>
      <c r="DV3" s="24" t="s">
        <v>3</v>
      </c>
      <c r="DW3" s="24" t="s">
        <v>4</v>
      </c>
      <c r="DX3" s="24" t="s">
        <v>5</v>
      </c>
      <c r="DY3" s="24" t="s">
        <v>6</v>
      </c>
      <c r="DZ3" s="24" t="s">
        <v>7</v>
      </c>
      <c r="EA3" s="24" t="s">
        <v>8</v>
      </c>
      <c r="EB3" s="24" t="s">
        <v>9</v>
      </c>
      <c r="EC3" s="24" t="s">
        <v>10</v>
      </c>
      <c r="ED3" s="24" t="s">
        <v>11</v>
      </c>
      <c r="EE3" s="24" t="s">
        <v>0</v>
      </c>
      <c r="EF3" s="24" t="s">
        <v>1</v>
      </c>
      <c r="EG3" s="24" t="s">
        <v>2</v>
      </c>
      <c r="EH3" s="24" t="s">
        <v>3</v>
      </c>
      <c r="EI3" s="24" t="s">
        <v>4</v>
      </c>
      <c r="EJ3" s="24" t="s">
        <v>5</v>
      </c>
      <c r="EK3" s="24" t="s">
        <v>6</v>
      </c>
      <c r="EL3" s="24" t="s">
        <v>7</v>
      </c>
      <c r="EM3" s="24" t="s">
        <v>8</v>
      </c>
      <c r="EN3" s="24" t="s">
        <v>9</v>
      </c>
      <c r="EO3" s="24" t="s">
        <v>10</v>
      </c>
      <c r="EP3" s="24" t="s">
        <v>11</v>
      </c>
      <c r="EQ3" s="24" t="s">
        <v>0</v>
      </c>
      <c r="ER3" s="24" t="s">
        <v>1</v>
      </c>
      <c r="ES3" s="24" t="s">
        <v>2</v>
      </c>
      <c r="ET3" s="24" t="s">
        <v>3</v>
      </c>
      <c r="EU3" s="24" t="s">
        <v>4</v>
      </c>
      <c r="EV3" s="24" t="s">
        <v>5</v>
      </c>
      <c r="EW3" s="24" t="s">
        <v>6</v>
      </c>
      <c r="EX3" s="24" t="s">
        <v>7</v>
      </c>
      <c r="EY3" s="24" t="s">
        <v>8</v>
      </c>
      <c r="EZ3" s="24" t="s">
        <v>9</v>
      </c>
      <c r="FA3" s="24" t="s">
        <v>10</v>
      </c>
      <c r="FB3" s="24" t="s">
        <v>11</v>
      </c>
      <c r="FC3" s="24" t="s">
        <v>0</v>
      </c>
      <c r="FD3" s="24" t="s">
        <v>1</v>
      </c>
      <c r="FE3" s="24" t="s">
        <v>2</v>
      </c>
      <c r="FF3" s="24" t="s">
        <v>3</v>
      </c>
      <c r="FG3" s="24" t="s">
        <v>4</v>
      </c>
      <c r="FH3" s="24" t="s">
        <v>5</v>
      </c>
      <c r="FI3" s="24" t="s">
        <v>6</v>
      </c>
      <c r="FJ3" s="24" t="s">
        <v>7</v>
      </c>
      <c r="FK3" s="24" t="s">
        <v>8</v>
      </c>
      <c r="FL3" s="24" t="s">
        <v>9</v>
      </c>
      <c r="FM3" s="24" t="s">
        <v>10</v>
      </c>
      <c r="FN3" s="24" t="s">
        <v>11</v>
      </c>
      <c r="FO3" s="24" t="s">
        <v>0</v>
      </c>
      <c r="FP3" s="24" t="s">
        <v>1</v>
      </c>
      <c r="FQ3" s="24" t="s">
        <v>2</v>
      </c>
      <c r="FR3" s="24" t="s">
        <v>3</v>
      </c>
      <c r="FS3" s="24" t="s">
        <v>4</v>
      </c>
      <c r="FT3" s="24" t="s">
        <v>5</v>
      </c>
      <c r="FU3" s="24" t="s">
        <v>6</v>
      </c>
      <c r="FV3" s="24" t="s">
        <v>7</v>
      </c>
      <c r="FW3" s="24" t="s">
        <v>8</v>
      </c>
      <c r="FX3" s="24" t="s">
        <v>9</v>
      </c>
      <c r="FY3" s="24" t="s">
        <v>10</v>
      </c>
      <c r="FZ3" s="24" t="s">
        <v>11</v>
      </c>
      <c r="GA3" s="24" t="s">
        <v>0</v>
      </c>
      <c r="GB3" s="24" t="s">
        <v>1</v>
      </c>
      <c r="GC3" s="24" t="s">
        <v>2</v>
      </c>
      <c r="GD3" s="24" t="s">
        <v>3</v>
      </c>
      <c r="GE3" s="24" t="s">
        <v>4</v>
      </c>
      <c r="GF3" s="24" t="s">
        <v>5</v>
      </c>
      <c r="GG3" s="24" t="s">
        <v>6</v>
      </c>
      <c r="GH3" s="24" t="s">
        <v>7</v>
      </c>
      <c r="GI3" s="24" t="s">
        <v>8</v>
      </c>
      <c r="GJ3" s="24" t="s">
        <v>9</v>
      </c>
      <c r="GK3" s="24" t="s">
        <v>10</v>
      </c>
      <c r="GL3" s="24" t="s">
        <v>11</v>
      </c>
      <c r="GM3" s="24" t="s">
        <v>0</v>
      </c>
      <c r="GN3" s="24" t="s">
        <v>1</v>
      </c>
      <c r="GO3" s="24" t="s">
        <v>2</v>
      </c>
      <c r="GP3" s="24" t="s">
        <v>3</v>
      </c>
      <c r="GQ3" s="24" t="s">
        <v>4</v>
      </c>
      <c r="GR3" s="24" t="s">
        <v>5</v>
      </c>
      <c r="GS3" s="24" t="s">
        <v>6</v>
      </c>
      <c r="GT3" s="24" t="s">
        <v>7</v>
      </c>
      <c r="GU3" s="24" t="s">
        <v>8</v>
      </c>
      <c r="GV3" s="24" t="s">
        <v>9</v>
      </c>
      <c r="GW3" s="24" t="s">
        <v>10</v>
      </c>
      <c r="GX3" s="24" t="s">
        <v>11</v>
      </c>
      <c r="GY3" s="24"/>
      <c r="GZ3" s="24"/>
      <c r="HA3" s="24"/>
      <c r="HB3" s="24"/>
      <c r="HC3" s="24"/>
      <c r="HD3" s="24"/>
      <c r="HE3" s="24"/>
      <c r="HF3" s="24"/>
      <c r="HG3" s="24"/>
      <c r="HH3" s="24"/>
      <c r="HI3" s="24"/>
      <c r="HJ3" s="24"/>
      <c r="HK3" s="24"/>
      <c r="HL3" s="24"/>
      <c r="HM3" s="24"/>
      <c r="HN3" s="24"/>
      <c r="HO3" s="24"/>
      <c r="HP3" s="24"/>
      <c r="HQ3" s="24"/>
      <c r="HR3" s="24"/>
      <c r="HS3" s="24"/>
      <c r="HT3" s="24"/>
      <c r="HU3" s="24"/>
      <c r="HV3" s="24"/>
      <c r="HW3" s="24"/>
      <c r="HX3" s="24"/>
      <c r="HY3" s="24"/>
      <c r="HZ3" s="24"/>
      <c r="IA3" s="24"/>
      <c r="IB3" s="24"/>
      <c r="IC3" s="24"/>
      <c r="ID3" s="24"/>
      <c r="IE3" s="24"/>
      <c r="IF3" s="24"/>
      <c r="IG3" s="24"/>
      <c r="IH3" s="24"/>
    </row>
    <row r="4" spans="1:242" s="23" customFormat="1" x14ac:dyDescent="0.25">
      <c r="A4" s="100" t="s">
        <v>113</v>
      </c>
      <c r="B4" s="97" t="s">
        <v>28</v>
      </c>
      <c r="C4" s="56">
        <v>1.0409999999999999</v>
      </c>
      <c r="D4" s="56">
        <v>0.85399999999999998</v>
      </c>
      <c r="E4" s="56">
        <v>0.85699999999999998</v>
      </c>
      <c r="F4" s="56">
        <v>0.81899999999999995</v>
      </c>
      <c r="G4" s="56">
        <v>0.83199999999999996</v>
      </c>
      <c r="H4" s="56">
        <v>0.80600000000000005</v>
      </c>
      <c r="I4" s="56">
        <v>0.80900000000000005</v>
      </c>
      <c r="J4" s="56">
        <v>0.85299999999999998</v>
      </c>
      <c r="K4" s="56">
        <v>0.85299999999999998</v>
      </c>
      <c r="L4" s="56">
        <v>0.79600000000000004</v>
      </c>
      <c r="M4" s="56">
        <v>0.83699999999999997</v>
      </c>
      <c r="N4" s="56">
        <v>0.83399999999999996</v>
      </c>
      <c r="O4" s="56">
        <v>0.79900000000000004</v>
      </c>
      <c r="P4" s="56">
        <v>0.72799999999999998</v>
      </c>
      <c r="Q4" s="56">
        <v>0.73599999999999999</v>
      </c>
      <c r="R4" s="56">
        <v>0.77800000000000002</v>
      </c>
      <c r="S4" s="56">
        <v>0.79100000000000004</v>
      </c>
      <c r="T4" s="56">
        <v>0.72399999999999998</v>
      </c>
      <c r="U4" s="56">
        <v>0.70199999999999996</v>
      </c>
      <c r="V4" s="56">
        <v>0.70299999999999996</v>
      </c>
      <c r="W4" s="56">
        <v>0.47799999999999998</v>
      </c>
      <c r="X4" s="56">
        <v>0.59599999999999997</v>
      </c>
      <c r="Y4" s="56">
        <v>0.66700000000000004</v>
      </c>
      <c r="Z4" s="56">
        <v>0.69</v>
      </c>
      <c r="AA4" s="57">
        <v>0.69099999999999995</v>
      </c>
      <c r="AB4" s="57">
        <v>0.64300000000000002</v>
      </c>
      <c r="AC4" s="57">
        <v>0.65900000000000003</v>
      </c>
      <c r="AD4" s="57">
        <v>0.56000000000000005</v>
      </c>
      <c r="AE4" s="57">
        <v>0.65400000000000003</v>
      </c>
      <c r="AF4" s="57">
        <v>0.60099999999999998</v>
      </c>
      <c r="AG4" s="57">
        <v>0.64600000000000002</v>
      </c>
      <c r="AH4" s="57">
        <v>0.60199999999999998</v>
      </c>
      <c r="AI4" s="57">
        <v>0.58799999999999997</v>
      </c>
      <c r="AJ4" s="57">
        <v>0.65400000000000003</v>
      </c>
      <c r="AK4" s="57">
        <v>0.64</v>
      </c>
      <c r="AL4" s="57">
        <v>0.66800000000000004</v>
      </c>
      <c r="AM4" s="57">
        <v>0.65600000000000003</v>
      </c>
      <c r="AN4" s="57">
        <v>0.58099999999999996</v>
      </c>
      <c r="AO4" s="57">
        <v>0.61699999999999999</v>
      </c>
      <c r="AP4" s="57">
        <v>0.58799999999999997</v>
      </c>
      <c r="AQ4" s="57">
        <v>0.57599999999999996</v>
      </c>
      <c r="AR4" s="57">
        <v>0.56200000000000006</v>
      </c>
      <c r="AS4" s="57">
        <v>0.58699999999999997</v>
      </c>
      <c r="AT4" s="57">
        <v>0.55500000000000005</v>
      </c>
      <c r="AU4" s="57">
        <v>0.53100000000000003</v>
      </c>
      <c r="AV4" s="57">
        <v>0.57199999999999995</v>
      </c>
      <c r="AW4" s="57">
        <v>0.56000000000000005</v>
      </c>
      <c r="AX4" s="57">
        <v>0.58899999999999997</v>
      </c>
      <c r="AY4" s="25">
        <f>LC!AO5</f>
        <v>0.5085403107174965</v>
      </c>
      <c r="AZ4" s="25">
        <f>LC!AP5</f>
        <v>0.5085403107174965</v>
      </c>
      <c r="BA4" s="25">
        <f>LC!AQ5</f>
        <v>0.5085403107174965</v>
      </c>
      <c r="BB4" s="25">
        <f>LC!AR5</f>
        <v>0.5085403107174965</v>
      </c>
      <c r="BC4" s="25">
        <f>LC!AS5</f>
        <v>0.5085403107174965</v>
      </c>
      <c r="BD4" s="25">
        <f>LC!AT5</f>
        <v>0.5085403107174965</v>
      </c>
      <c r="BE4" s="25">
        <f>LC!AU5</f>
        <v>0.5085403107174965</v>
      </c>
      <c r="BF4" s="25">
        <f>LC!AV5</f>
        <v>0.5085403107174965</v>
      </c>
      <c r="BG4" s="25">
        <f>LC!AW5</f>
        <v>0.5085403107174965</v>
      </c>
      <c r="BH4" s="25">
        <f>LC!AX5</f>
        <v>0.5085403107174965</v>
      </c>
      <c r="BI4" s="25">
        <f>LC!AY5</f>
        <v>0.5085403107174965</v>
      </c>
      <c r="BJ4" s="25">
        <f>LC!AZ5</f>
        <v>0.5085403107174965</v>
      </c>
      <c r="BK4" s="25">
        <f>LC!BA5</f>
        <v>0.48573395301245553</v>
      </c>
      <c r="BL4" s="25">
        <f>LC!BB5</f>
        <v>0.48573395301245553</v>
      </c>
      <c r="BM4" s="25">
        <f>LC!BC5</f>
        <v>0.48573395301245553</v>
      </c>
      <c r="BN4" s="25">
        <f>LC!BD5</f>
        <v>0.48573395301245553</v>
      </c>
      <c r="BO4" s="25">
        <f>LC!BE5</f>
        <v>0.48573395301245553</v>
      </c>
      <c r="BP4" s="25">
        <f>LC!BF5</f>
        <v>0.48573395301245553</v>
      </c>
      <c r="BQ4" s="25">
        <f>LC!BG5</f>
        <v>0.48573395301245553</v>
      </c>
      <c r="BR4" s="25">
        <f>LC!BH5</f>
        <v>0.48573395301245553</v>
      </c>
      <c r="BS4" s="25">
        <f>LC!BI5</f>
        <v>0.48573395301245553</v>
      </c>
      <c r="BT4" s="25">
        <f>LC!BJ5</f>
        <v>0.48573395301245553</v>
      </c>
      <c r="BU4" s="25">
        <f>LC!BK5</f>
        <v>0.48573395301245553</v>
      </c>
      <c r="BV4" s="25">
        <f>LC!BL5</f>
        <v>0.48573395301245553</v>
      </c>
      <c r="BW4" s="25">
        <f>LC!BM5</f>
        <v>0.45902978144509837</v>
      </c>
      <c r="BX4" s="25">
        <f>LC!BN5</f>
        <v>0.45902978144509837</v>
      </c>
      <c r="BY4" s="25">
        <f>LC!BO5</f>
        <v>0.45902978144509837</v>
      </c>
      <c r="BZ4" s="25">
        <f>LC!BP5</f>
        <v>0.45902978144509837</v>
      </c>
      <c r="CA4" s="25">
        <f>LC!BQ5</f>
        <v>0.45902978144509837</v>
      </c>
      <c r="CB4" s="25">
        <f>LC!BR5</f>
        <v>0.45902978144509837</v>
      </c>
      <c r="CC4" s="25">
        <f>LC!BS5</f>
        <v>0.45902978144509837</v>
      </c>
      <c r="CD4" s="25">
        <f>LC!BT5</f>
        <v>0.45902978144509837</v>
      </c>
      <c r="CE4" s="25">
        <f>LC!BU5</f>
        <v>0.45902978144509837</v>
      </c>
      <c r="CF4" s="25">
        <f>LC!BV5</f>
        <v>0.45902978144509837</v>
      </c>
      <c r="CG4" s="25">
        <f>LC!BW5</f>
        <v>0.45902978144509837</v>
      </c>
      <c r="CH4" s="25">
        <f>LC!BX5</f>
        <v>0.45902978144509837</v>
      </c>
      <c r="CI4" s="25">
        <f>LC!BY5</f>
        <v>0.42544223646131063</v>
      </c>
      <c r="CJ4" s="25">
        <f>LC!BZ5</f>
        <v>0.42544223646131063</v>
      </c>
      <c r="CK4" s="25">
        <f>LC!CA5</f>
        <v>0.42544223646131063</v>
      </c>
      <c r="CL4" s="25">
        <f>LC!CB5</f>
        <v>0.42544223646131063</v>
      </c>
      <c r="CM4" s="25">
        <f>LC!CC5</f>
        <v>0.42544223646131063</v>
      </c>
      <c r="CN4" s="25">
        <f>LC!CD5</f>
        <v>0.42544223646131063</v>
      </c>
      <c r="CO4" s="25">
        <f>LC!CE5</f>
        <v>0.42544223646131063</v>
      </c>
      <c r="CP4" s="25">
        <f>LC!CF5</f>
        <v>0.42544223646131063</v>
      </c>
      <c r="CQ4" s="25">
        <f>LC!CG5</f>
        <v>0.42544223646131063</v>
      </c>
      <c r="CR4" s="25">
        <f>LC!CH5</f>
        <v>0.42544223646131063</v>
      </c>
      <c r="CS4" s="25">
        <f>LC!CI5</f>
        <v>0.42544223646131063</v>
      </c>
      <c r="CT4" s="25">
        <f>LC!CJ5</f>
        <v>0.42544223646131063</v>
      </c>
      <c r="CU4" s="25">
        <f>LC!CK5</f>
        <v>0.38115643640861285</v>
      </c>
      <c r="CV4" s="25">
        <f>LC!CL5</f>
        <v>0.38115643640861285</v>
      </c>
      <c r="CW4" s="25">
        <f>LC!CM5</f>
        <v>0.38115643640861285</v>
      </c>
      <c r="CX4" s="25">
        <f>LC!CN5</f>
        <v>0.38115643640861285</v>
      </c>
      <c r="CY4" s="25">
        <f>LC!CO5</f>
        <v>0.38115643640861285</v>
      </c>
      <c r="CZ4" s="25">
        <f>LC!CP5</f>
        <v>0.38115643640861285</v>
      </c>
      <c r="DA4" s="25">
        <f>LC!CQ5</f>
        <v>0.38115643640861285</v>
      </c>
      <c r="DB4" s="25">
        <f>LC!CR5</f>
        <v>0.38115643640861285</v>
      </c>
      <c r="DC4" s="25">
        <f>LC!CS5</f>
        <v>0.38115643640861285</v>
      </c>
      <c r="DD4" s="25">
        <f>LC!CT5</f>
        <v>0.38115643640861285</v>
      </c>
      <c r="DE4" s="25">
        <f>LC!CU5</f>
        <v>0.38115643640861285</v>
      </c>
      <c r="DF4" s="25">
        <f>LC!CV5</f>
        <v>0.38115643640861285</v>
      </c>
      <c r="DG4" s="25">
        <f>LC!CW5</f>
        <v>0.34209536557561526</v>
      </c>
      <c r="DH4" s="25">
        <f>LC!CX5</f>
        <v>0.34209536557561526</v>
      </c>
      <c r="DI4" s="25">
        <f>LC!CY5</f>
        <v>0.34209536557561526</v>
      </c>
      <c r="DJ4" s="25">
        <f>LC!CZ5</f>
        <v>0.34209536557561526</v>
      </c>
      <c r="DK4" s="25">
        <f>LC!DA5</f>
        <v>0.34209536557561526</v>
      </c>
      <c r="DL4" s="25">
        <f>LC!DB5</f>
        <v>0.34209536557561526</v>
      </c>
      <c r="DM4" s="25">
        <f>LC!DC5</f>
        <v>0.34209536557561526</v>
      </c>
      <c r="DN4" s="25">
        <f>LC!DD5</f>
        <v>0.34209536557561526</v>
      </c>
      <c r="DO4" s="25">
        <f>LC!DE5</f>
        <v>0.34209536557561526</v>
      </c>
      <c r="DP4" s="25">
        <f>LC!DF5</f>
        <v>0.34209536557561526</v>
      </c>
      <c r="DQ4" s="25">
        <f>LC!DG5</f>
        <v>0.34209536557561526</v>
      </c>
      <c r="DR4" s="25">
        <f>LC!DH5</f>
        <v>0.34209536557561526</v>
      </c>
      <c r="DS4" s="25">
        <f>LC!DI5</f>
        <v>0.30543932882787661</v>
      </c>
      <c r="DT4" s="25">
        <f>LC!DJ5</f>
        <v>0.30543932882787661</v>
      </c>
      <c r="DU4" s="25">
        <f>LC!DK5</f>
        <v>0.30543932882787661</v>
      </c>
      <c r="DV4" s="25">
        <f>LC!DL5</f>
        <v>0.30543932882787661</v>
      </c>
      <c r="DW4" s="25">
        <f>LC!DM5</f>
        <v>0.30543932882787661</v>
      </c>
      <c r="DX4" s="25">
        <f>LC!DN5</f>
        <v>0.30543932882787661</v>
      </c>
      <c r="DY4" s="25">
        <f>LC!DO5</f>
        <v>0.30543932882787661</v>
      </c>
      <c r="DZ4" s="25">
        <f>LC!DP5</f>
        <v>0.30543932882787661</v>
      </c>
      <c r="EA4" s="25">
        <f>LC!DQ5</f>
        <v>0.30543932882787661</v>
      </c>
      <c r="EB4" s="25">
        <f>LC!DR5</f>
        <v>0.30543932882787661</v>
      </c>
      <c r="EC4" s="25">
        <f>LC!DS5</f>
        <v>0.30543932882787661</v>
      </c>
      <c r="ED4" s="25">
        <f>LC!DT5</f>
        <v>0.30543932882787661</v>
      </c>
      <c r="EE4" s="25">
        <f>LC!DU5</f>
        <v>0.27550080107689556</v>
      </c>
      <c r="EF4" s="25">
        <f>LC!DV5</f>
        <v>0.27550080107689556</v>
      </c>
      <c r="EG4" s="25">
        <f>LC!DW5</f>
        <v>0.27550080107689556</v>
      </c>
      <c r="EH4" s="25">
        <f>LC!DX5</f>
        <v>0.27550080107689556</v>
      </c>
      <c r="EI4" s="25">
        <f>LC!DY5</f>
        <v>0.27550080107689556</v>
      </c>
      <c r="EJ4" s="25">
        <f>LC!DZ5</f>
        <v>0.27550080107689556</v>
      </c>
      <c r="EK4" s="25">
        <f>LC!EA5</f>
        <v>0.27550080107689556</v>
      </c>
      <c r="EL4" s="25">
        <f>LC!EB5</f>
        <v>0.27550080107689556</v>
      </c>
      <c r="EM4" s="25">
        <f>LC!EC5</f>
        <v>0.27550080107689556</v>
      </c>
      <c r="EN4" s="25">
        <f>LC!ED5</f>
        <v>0.27550080107689556</v>
      </c>
      <c r="EO4" s="25">
        <f>LC!EE5</f>
        <v>0.27550080107689556</v>
      </c>
      <c r="EP4" s="25">
        <f>LC!EF5</f>
        <v>0.27550080107689556</v>
      </c>
      <c r="EQ4" s="25">
        <f>LC!EG5</f>
        <v>0.25236271453250847</v>
      </c>
      <c r="ER4" s="25">
        <f>LC!EH5</f>
        <v>0.25236271453250847</v>
      </c>
      <c r="ES4" s="25">
        <f>LC!EI5</f>
        <v>0.25236271453250847</v>
      </c>
      <c r="ET4" s="25">
        <f>LC!EJ5</f>
        <v>0.25236271453250847</v>
      </c>
      <c r="EU4" s="25">
        <f>LC!EK5</f>
        <v>0.25236271453250847</v>
      </c>
      <c r="EV4" s="25">
        <f>LC!EL5</f>
        <v>0.25236271453250847</v>
      </c>
      <c r="EW4" s="25">
        <f>LC!EM5</f>
        <v>0.25236271453250847</v>
      </c>
      <c r="EX4" s="25">
        <f>LC!EN5</f>
        <v>0.25236271453250847</v>
      </c>
      <c r="EY4" s="25">
        <f>LC!EO5</f>
        <v>0.25236271453250847</v>
      </c>
      <c r="EZ4" s="25">
        <f>LC!EP5</f>
        <v>0.25236271453250847</v>
      </c>
      <c r="FA4" s="25">
        <f>LC!EQ5</f>
        <v>0.25236271453250847</v>
      </c>
      <c r="FB4" s="25">
        <f>LC!ER5</f>
        <v>0.25236271453250847</v>
      </c>
      <c r="FC4" s="25">
        <f>LC!ES5</f>
        <v>0.23146379765370725</v>
      </c>
      <c r="FD4" s="25">
        <f>LC!ET5</f>
        <v>0.23146379765370725</v>
      </c>
      <c r="FE4" s="25">
        <f>LC!EU5</f>
        <v>0.23146379765370725</v>
      </c>
      <c r="FF4" s="25">
        <f>LC!EV5</f>
        <v>0.23146379765370725</v>
      </c>
      <c r="FG4" s="25">
        <f>LC!EW5</f>
        <v>0.23146379765370725</v>
      </c>
      <c r="FH4" s="25">
        <f>LC!EX5</f>
        <v>0.23146379765370725</v>
      </c>
      <c r="FI4" s="25">
        <f>LC!EY5</f>
        <v>0.23146379765370725</v>
      </c>
      <c r="FJ4" s="25">
        <f>LC!EZ5</f>
        <v>0.23146379765370725</v>
      </c>
      <c r="FK4" s="25">
        <f>LC!FA5</f>
        <v>0.23146379765370725</v>
      </c>
      <c r="FL4" s="25">
        <f>LC!FB5</f>
        <v>0.23146379765370725</v>
      </c>
      <c r="FM4" s="25">
        <f>LC!FC5</f>
        <v>0.23146379765370725</v>
      </c>
      <c r="FN4" s="25">
        <f>LC!FD5</f>
        <v>0.23146379765370725</v>
      </c>
      <c r="FO4" s="25">
        <f>LC!FE5</f>
        <v>0.21214059276179975</v>
      </c>
      <c r="FP4" s="25">
        <f>LC!FF5</f>
        <v>0.21214059276179975</v>
      </c>
      <c r="FQ4" s="25">
        <f>LC!FG5</f>
        <v>0.21214059276179975</v>
      </c>
      <c r="FR4" s="25">
        <f>LC!FH5</f>
        <v>0.21214059276179975</v>
      </c>
      <c r="FS4" s="25">
        <f>LC!FI5</f>
        <v>0.21214059276179975</v>
      </c>
      <c r="FT4" s="25">
        <f>LC!FJ5</f>
        <v>0.21214059276179975</v>
      </c>
      <c r="FU4" s="25">
        <f>LC!FK5</f>
        <v>0.21214059276179975</v>
      </c>
      <c r="FV4" s="25">
        <f>LC!FL5</f>
        <v>0.21214059276179975</v>
      </c>
      <c r="FW4" s="25">
        <f>LC!FM5</f>
        <v>0.21214059276179975</v>
      </c>
      <c r="FX4" s="25">
        <f>LC!FN5</f>
        <v>0.21214059276179975</v>
      </c>
      <c r="FY4" s="25">
        <f>LC!FO5</f>
        <v>0.21214059276179975</v>
      </c>
      <c r="FZ4" s="25">
        <f>LC!FP5</f>
        <v>0.21214059276179975</v>
      </c>
      <c r="GA4" s="25">
        <f>LC!FQ5</f>
        <v>0.19431016764694953</v>
      </c>
      <c r="GB4" s="25">
        <f>LC!FR5</f>
        <v>0.19431016764694953</v>
      </c>
      <c r="GC4" s="25">
        <f>LC!FS5</f>
        <v>0.19431016764694953</v>
      </c>
      <c r="GD4" s="25">
        <f>LC!FT5</f>
        <v>0.19431016764694953</v>
      </c>
      <c r="GE4" s="25">
        <f>LC!FU5</f>
        <v>0.19431016764694953</v>
      </c>
      <c r="GF4" s="25">
        <f>LC!FV5</f>
        <v>0.19431016764694953</v>
      </c>
      <c r="GG4" s="25">
        <f>LC!FW5</f>
        <v>0.19431016764694953</v>
      </c>
      <c r="GH4" s="25">
        <f>LC!FX5</f>
        <v>0.19431016764694953</v>
      </c>
      <c r="GI4" s="25">
        <f>LC!FY5</f>
        <v>0.19431016764694953</v>
      </c>
      <c r="GJ4" s="25">
        <f>LC!FZ5</f>
        <v>0.19431016764694953</v>
      </c>
      <c r="GK4" s="25">
        <f>LC!GA5</f>
        <v>0.19431016764694953</v>
      </c>
      <c r="GL4" s="25">
        <f>LC!GB5</f>
        <v>0.19431016764694953</v>
      </c>
      <c r="GM4" s="25">
        <f>LC!GC5</f>
        <v>0.17805545451899296</v>
      </c>
      <c r="GN4" s="25">
        <f>LC!GD5</f>
        <v>0.17805545451899296</v>
      </c>
      <c r="GO4" s="25">
        <f>LC!GE5</f>
        <v>0.17805545451899296</v>
      </c>
      <c r="GP4" s="25">
        <f>LC!GF5</f>
        <v>0.17805545451899296</v>
      </c>
      <c r="GQ4" s="25">
        <f>LC!GG5</f>
        <v>0.17805545451899296</v>
      </c>
      <c r="GR4" s="25">
        <f>LC!GH5</f>
        <v>0.17805545451899296</v>
      </c>
      <c r="GS4" s="25">
        <f>LC!GI5</f>
        <v>0.17805545451899296</v>
      </c>
      <c r="GT4" s="25">
        <f>LC!GJ5</f>
        <v>0.17805545451899296</v>
      </c>
      <c r="GU4" s="25">
        <f>LC!GK5</f>
        <v>0.17805545451899296</v>
      </c>
      <c r="GV4" s="25">
        <f>LC!GL5</f>
        <v>0.17805545451899296</v>
      </c>
      <c r="GW4" s="25">
        <f>LC!GM5</f>
        <v>0.17805545451899296</v>
      </c>
      <c r="GX4" s="25">
        <f>LC!GN5</f>
        <v>0.17805545451899296</v>
      </c>
    </row>
    <row r="5" spans="1:242" s="23" customFormat="1" x14ac:dyDescent="0.25">
      <c r="A5" s="100" t="s">
        <v>113</v>
      </c>
      <c r="B5" s="97" t="s">
        <v>96</v>
      </c>
      <c r="C5" s="58">
        <v>6.7879999999999994</v>
      </c>
      <c r="D5" s="58">
        <v>5.5859999999999994</v>
      </c>
      <c r="E5" s="58">
        <v>5.9660000000000002</v>
      </c>
      <c r="F5" s="58">
        <v>4.8899999999999997</v>
      </c>
      <c r="G5" s="58">
        <v>6.4110000000000005</v>
      </c>
      <c r="H5" s="58">
        <v>4.3100000000000005</v>
      </c>
      <c r="I5" s="58">
        <v>5.77</v>
      </c>
      <c r="J5" s="58">
        <v>4.5109999999999992</v>
      </c>
      <c r="K5" s="58">
        <v>4.6340000000000003</v>
      </c>
      <c r="L5" s="58">
        <v>6.0509999999999993</v>
      </c>
      <c r="M5" s="58">
        <v>8.0359999999999996</v>
      </c>
      <c r="N5" s="58">
        <v>6.0740000000000007</v>
      </c>
      <c r="O5" s="58">
        <v>5.3590000000000009</v>
      </c>
      <c r="P5" s="58">
        <v>4.5179999999999998</v>
      </c>
      <c r="Q5" s="58">
        <v>6.2380000000000004</v>
      </c>
      <c r="R5" s="58">
        <v>5.5089999999999995</v>
      </c>
      <c r="S5" s="58">
        <v>6.0200000000000005</v>
      </c>
      <c r="T5" s="58">
        <v>5.8309999999999995</v>
      </c>
      <c r="U5" s="58">
        <v>6.2279999999999998</v>
      </c>
      <c r="V5" s="58">
        <v>5.4649999999999999</v>
      </c>
      <c r="W5" s="58">
        <v>6.05</v>
      </c>
      <c r="X5" s="58">
        <v>7.0890000000000004</v>
      </c>
      <c r="Y5" s="58">
        <v>7.2460000000000004</v>
      </c>
      <c r="Z5" s="58">
        <v>7.1770000000000005</v>
      </c>
      <c r="AA5" s="58">
        <v>7.7159999999999993</v>
      </c>
      <c r="AB5" s="58">
        <v>7.6769999999999996</v>
      </c>
      <c r="AC5" s="58">
        <v>7.6219999999999999</v>
      </c>
      <c r="AD5" s="58">
        <v>7.1770000000000005</v>
      </c>
      <c r="AE5" s="58">
        <v>6.3500000000000005</v>
      </c>
      <c r="AF5" s="58">
        <v>5.5480000000000009</v>
      </c>
      <c r="AG5" s="58">
        <v>6.2320000000000002</v>
      </c>
      <c r="AH5" s="58">
        <v>5.6959999999999997</v>
      </c>
      <c r="AI5" s="58">
        <v>4.7919999999999998</v>
      </c>
      <c r="AJ5" s="58">
        <v>7.0259999999999998</v>
      </c>
      <c r="AK5" s="58">
        <v>6.887999999999999</v>
      </c>
      <c r="AL5" s="58">
        <v>7.028999999999999</v>
      </c>
      <c r="AM5" s="58">
        <v>6.6790000000000003</v>
      </c>
      <c r="AN5" s="58">
        <v>6.0710000000000006</v>
      </c>
      <c r="AO5" s="58">
        <v>7.4869999999999992</v>
      </c>
      <c r="AP5" s="58">
        <v>7.5809999999999995</v>
      </c>
      <c r="AQ5" s="58">
        <v>7.2550000000000008</v>
      </c>
      <c r="AR5" s="58">
        <v>6.7409999999999997</v>
      </c>
      <c r="AS5" s="58">
        <v>7.8610000000000007</v>
      </c>
      <c r="AT5" s="58">
        <v>7.1070000000000002</v>
      </c>
      <c r="AU5" s="58">
        <v>6.370000000000001</v>
      </c>
      <c r="AV5" s="58">
        <v>7.3260000000000005</v>
      </c>
      <c r="AW5" s="58">
        <v>7.5459999999999994</v>
      </c>
      <c r="AX5" s="58">
        <v>6.42</v>
      </c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5"/>
      <c r="CH5" s="25"/>
      <c r="CI5" s="25"/>
      <c r="CJ5" s="25"/>
      <c r="CK5" s="25"/>
      <c r="CL5" s="25"/>
      <c r="CM5" s="25"/>
      <c r="CN5" s="25"/>
      <c r="CO5" s="25"/>
      <c r="CP5" s="25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5"/>
      <c r="ER5" s="25"/>
      <c r="ES5" s="25"/>
      <c r="ET5" s="25"/>
      <c r="EU5" s="25"/>
      <c r="EV5" s="25"/>
      <c r="EW5" s="25"/>
      <c r="EX5" s="25"/>
      <c r="EY5" s="25"/>
      <c r="EZ5" s="25"/>
      <c r="FA5" s="25"/>
      <c r="FB5" s="25"/>
      <c r="FC5" s="25"/>
      <c r="FD5" s="25"/>
      <c r="FE5" s="25"/>
      <c r="FF5" s="25"/>
      <c r="FG5" s="25"/>
      <c r="FH5" s="25"/>
      <c r="FI5" s="25"/>
      <c r="FJ5" s="25"/>
      <c r="FK5" s="25"/>
      <c r="FL5" s="25"/>
      <c r="FM5" s="25"/>
      <c r="FN5" s="25"/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25"/>
      <c r="GO5" s="25"/>
      <c r="GP5" s="25"/>
      <c r="GQ5" s="25"/>
      <c r="GR5" s="25"/>
      <c r="GS5" s="25"/>
      <c r="GT5" s="25"/>
      <c r="GU5" s="25"/>
      <c r="GV5" s="25"/>
      <c r="GW5" s="25"/>
      <c r="GX5" s="25"/>
    </row>
    <row r="6" spans="1:242" s="23" customFormat="1" x14ac:dyDescent="0.25">
      <c r="A6" s="100" t="s">
        <v>113</v>
      </c>
      <c r="B6" s="97" t="s">
        <v>17</v>
      </c>
      <c r="C6" s="58">
        <v>9.4779999999999998</v>
      </c>
      <c r="D6" s="58">
        <v>7.4480000000000004</v>
      </c>
      <c r="E6" s="58">
        <v>7.1319999999999997</v>
      </c>
      <c r="F6" s="58">
        <v>4.6310000000000002</v>
      </c>
      <c r="G6" s="58">
        <v>6.0529999999999999</v>
      </c>
      <c r="H6" s="58">
        <v>4.0279999999999996</v>
      </c>
      <c r="I6" s="58">
        <v>5.2619999999999996</v>
      </c>
      <c r="J6" s="58">
        <v>3.8780000000000001</v>
      </c>
      <c r="K6" s="58">
        <v>4.7530000000000001</v>
      </c>
      <c r="L6" s="58">
        <v>6.1550000000000002</v>
      </c>
      <c r="M6" s="58">
        <v>10.01</v>
      </c>
      <c r="N6" s="58">
        <v>10.196</v>
      </c>
      <c r="O6" s="58">
        <v>10.210000000000001</v>
      </c>
      <c r="P6" s="58">
        <v>9.8800000000000008</v>
      </c>
      <c r="Q6" s="58">
        <v>8.4079999999999995</v>
      </c>
      <c r="R6" s="58">
        <v>6.7050000000000001</v>
      </c>
      <c r="S6" s="58">
        <v>5.1310000000000002</v>
      </c>
      <c r="T6" s="58">
        <v>4.6210000000000004</v>
      </c>
      <c r="U6" s="58">
        <v>4.1870000000000003</v>
      </c>
      <c r="V6" s="58">
        <v>3.899</v>
      </c>
      <c r="W6" s="58">
        <v>4.7309999999999999</v>
      </c>
      <c r="X6" s="58">
        <v>7.2939999999999996</v>
      </c>
      <c r="Y6" s="58">
        <v>7.6310000000000002</v>
      </c>
      <c r="Z6" s="58">
        <v>8.5950000000000006</v>
      </c>
      <c r="AA6" s="58">
        <v>12.853</v>
      </c>
      <c r="AB6" s="58">
        <v>9.9060000000000006</v>
      </c>
      <c r="AC6" s="58">
        <v>9.4719999999999995</v>
      </c>
      <c r="AD6" s="58">
        <v>5.8650000000000002</v>
      </c>
      <c r="AE6" s="58">
        <v>5.3390000000000004</v>
      </c>
      <c r="AF6" s="58">
        <v>4.0369999999999999</v>
      </c>
      <c r="AG6" s="58">
        <v>4.3890000000000002</v>
      </c>
      <c r="AH6" s="58">
        <v>4.3949999999999996</v>
      </c>
      <c r="AI6" s="58">
        <v>4.3650000000000002</v>
      </c>
      <c r="AJ6" s="58">
        <v>7.1890000000000001</v>
      </c>
      <c r="AK6" s="58">
        <v>10.116</v>
      </c>
      <c r="AL6" s="58">
        <v>11.207000000000001</v>
      </c>
      <c r="AM6" s="58">
        <v>13.391999999999999</v>
      </c>
      <c r="AN6" s="58">
        <v>9.2270000000000003</v>
      </c>
      <c r="AO6" s="58">
        <v>8.1760000000000002</v>
      </c>
      <c r="AP6" s="58">
        <v>7.6769999999999996</v>
      </c>
      <c r="AQ6" s="58">
        <v>6.0990000000000002</v>
      </c>
      <c r="AR6" s="58">
        <v>4.9169999999999998</v>
      </c>
      <c r="AS6" s="58">
        <v>5.4340000000000002</v>
      </c>
      <c r="AT6" s="58">
        <v>4.5650000000000004</v>
      </c>
      <c r="AU6" s="58">
        <v>5.6319999999999997</v>
      </c>
      <c r="AV6" s="58">
        <v>6.2279999999999998</v>
      </c>
      <c r="AW6" s="58">
        <v>10.035</v>
      </c>
      <c r="AX6" s="58">
        <v>10.628</v>
      </c>
      <c r="AY6" s="25">
        <f>LC!AO9</f>
        <v>10.229929306223111</v>
      </c>
      <c r="AZ6" s="25">
        <f>LC!AP9</f>
        <v>9.3643199033888482</v>
      </c>
      <c r="BA6" s="25">
        <f>LC!AQ9</f>
        <v>8.4200187366605608</v>
      </c>
      <c r="BB6" s="25">
        <f>LC!AR9</f>
        <v>6.059265819839843</v>
      </c>
      <c r="BC6" s="25">
        <f>LC!AS9</f>
        <v>5.0362728892175319</v>
      </c>
      <c r="BD6" s="25">
        <f>LC!AT9</f>
        <v>4.0132799585952208</v>
      </c>
      <c r="BE6" s="25">
        <f>LC!AU9</f>
        <v>4.0919717224892445</v>
      </c>
      <c r="BF6" s="25">
        <f>LC!AV9</f>
        <v>3.6985129030191248</v>
      </c>
      <c r="BG6" s="25">
        <f>LC!AW9</f>
        <v>4.4067387780653409</v>
      </c>
      <c r="BH6" s="25">
        <f>LC!AX9</f>
        <v>5.9018822920517948</v>
      </c>
      <c r="BI6" s="25">
        <f>LC!AY9</f>
        <v>8.0265599171904416</v>
      </c>
      <c r="BJ6" s="25">
        <f>LC!AZ9</f>
        <v>9.3643199033888482</v>
      </c>
      <c r="BK6" s="25">
        <f>LC!BA9</f>
        <v>10.119927634964148</v>
      </c>
      <c r="BL6" s="25">
        <f>LC!BB9</f>
        <v>9.2636260658517955</v>
      </c>
      <c r="BM6" s="25">
        <f>LC!BC9</f>
        <v>8.3294788995474143</v>
      </c>
      <c r="BN6" s="25">
        <f>LC!BD9</f>
        <v>5.9941109837864568</v>
      </c>
      <c r="BO6" s="25">
        <f>LC!BE9</f>
        <v>4.982118220290042</v>
      </c>
      <c r="BP6" s="25">
        <f>LC!BF9</f>
        <v>3.9701254567936268</v>
      </c>
      <c r="BQ6" s="25">
        <f>LC!BG9</f>
        <v>4.047971053985659</v>
      </c>
      <c r="BR6" s="25">
        <f>LC!BH9</f>
        <v>3.6587430680254993</v>
      </c>
      <c r="BS6" s="25">
        <f>LC!BI9</f>
        <v>4.359353442753787</v>
      </c>
      <c r="BT6" s="25">
        <f>LC!BJ9</f>
        <v>5.8384197894023924</v>
      </c>
      <c r="BU6" s="25">
        <f>LC!BK9</f>
        <v>7.9402509135872537</v>
      </c>
      <c r="BV6" s="25">
        <f>LC!BL9</f>
        <v>9.2636260658517955</v>
      </c>
      <c r="BW6" s="25">
        <f>LC!BM9</f>
        <v>10.009925963705186</v>
      </c>
      <c r="BX6" s="25">
        <f>LC!BN9</f>
        <v>9.1629322283147463</v>
      </c>
      <c r="BY6" s="25">
        <f>LC!BO9</f>
        <v>8.2389390624342678</v>
      </c>
      <c r="BZ6" s="25">
        <f>LC!BP9</f>
        <v>5.9289561477330714</v>
      </c>
      <c r="CA6" s="25">
        <f>LC!BQ9</f>
        <v>4.927963551362553</v>
      </c>
      <c r="CB6" s="25">
        <f>LC!BR9</f>
        <v>3.9269709549920337</v>
      </c>
      <c r="CC6" s="25">
        <f>LC!BS9</f>
        <v>4.0039703854820736</v>
      </c>
      <c r="CD6" s="25">
        <f>LC!BT9</f>
        <v>3.6189732330318747</v>
      </c>
      <c r="CE6" s="25">
        <f>LC!BU9</f>
        <v>4.311968107442234</v>
      </c>
      <c r="CF6" s="25">
        <f>LC!BV9</f>
        <v>5.7749572867529908</v>
      </c>
      <c r="CG6" s="25">
        <f>LC!BW9</f>
        <v>7.8539419099840675</v>
      </c>
      <c r="CH6" s="25">
        <f>LC!BX9</f>
        <v>9.1629322283147463</v>
      </c>
      <c r="CI6" s="25">
        <f>LC!BY9</f>
        <v>9.8591421208664514</v>
      </c>
      <c r="CJ6" s="25">
        <f>LC!BZ9</f>
        <v>9.0249070183315965</v>
      </c>
      <c r="CK6" s="25">
        <f>LC!CA9</f>
        <v>8.1148323610208486</v>
      </c>
      <c r="CL6" s="25">
        <f>LC!CB9</f>
        <v>5.8396457177439745</v>
      </c>
      <c r="CM6" s="25">
        <f>LC!CC9</f>
        <v>4.85373150565733</v>
      </c>
      <c r="CN6" s="25">
        <f>LC!CD9</f>
        <v>3.8678172935706843</v>
      </c>
      <c r="CO6" s="25">
        <f>LC!CE9</f>
        <v>3.9436568483465804</v>
      </c>
      <c r="CP6" s="25">
        <f>LC!CF9</f>
        <v>3.5644590744671016</v>
      </c>
      <c r="CQ6" s="25">
        <f>LC!CG9</f>
        <v>4.2470150674501639</v>
      </c>
      <c r="CR6" s="25">
        <f>LC!CH9</f>
        <v>5.6879666081921831</v>
      </c>
      <c r="CS6" s="25">
        <f>LC!CI9</f>
        <v>7.7356345871413685</v>
      </c>
      <c r="CT6" s="25">
        <f>LC!CJ9</f>
        <v>9.0249070183315965</v>
      </c>
      <c r="CU6" s="25">
        <f>LC!CK9</f>
        <v>9.7083582780277169</v>
      </c>
      <c r="CV6" s="25">
        <f>LC!CL9</f>
        <v>8.8868818083484484</v>
      </c>
      <c r="CW6" s="25">
        <f>LC!CM9</f>
        <v>7.9907256596074285</v>
      </c>
      <c r="CX6" s="25">
        <f>LC!CN9</f>
        <v>5.7503352877548783</v>
      </c>
      <c r="CY6" s="25">
        <f>LC!CO9</f>
        <v>4.779499459952107</v>
      </c>
      <c r="CZ6" s="25">
        <f>LC!CP9</f>
        <v>3.8086636321493348</v>
      </c>
      <c r="DA6" s="25">
        <f>LC!CQ9</f>
        <v>3.8833433112110867</v>
      </c>
      <c r="DB6" s="25">
        <f>LC!CR9</f>
        <v>3.5099449159023286</v>
      </c>
      <c r="DC6" s="25">
        <f>LC!CS9</f>
        <v>4.1820620274580937</v>
      </c>
      <c r="DD6" s="25">
        <f>LC!CT9</f>
        <v>5.6009759296313755</v>
      </c>
      <c r="DE6" s="25">
        <f>LC!CU9</f>
        <v>7.6173272642986696</v>
      </c>
      <c r="DF6" s="25">
        <f>LC!CV9</f>
        <v>8.8868818083484484</v>
      </c>
      <c r="DG6" s="25">
        <f>LC!CW9</f>
        <v>9.5575744351889842</v>
      </c>
      <c r="DH6" s="25">
        <f>LC!CX9</f>
        <v>8.7488565983653004</v>
      </c>
      <c r="DI6" s="25">
        <f>LC!CY9</f>
        <v>7.8666189581940094</v>
      </c>
      <c r="DJ6" s="25">
        <f>LC!CZ9</f>
        <v>5.6610248577657822</v>
      </c>
      <c r="DK6" s="25">
        <f>LC!DA9</f>
        <v>4.705267414246884</v>
      </c>
      <c r="DL6" s="25">
        <f>LC!DB9</f>
        <v>3.7495099707279853</v>
      </c>
      <c r="DM6" s="25">
        <f>LC!DC9</f>
        <v>3.823029774075593</v>
      </c>
      <c r="DN6" s="25">
        <f>LC!DD9</f>
        <v>3.455430757337556</v>
      </c>
      <c r="DO6" s="25">
        <f>LC!DE9</f>
        <v>4.1171089874660236</v>
      </c>
      <c r="DP6" s="25">
        <f>LC!DF9</f>
        <v>5.5139852510705669</v>
      </c>
      <c r="DQ6" s="25">
        <f>LC!DG9</f>
        <v>7.4990199414559706</v>
      </c>
      <c r="DR6" s="25">
        <f>LC!DH9</f>
        <v>8.7488565983653004</v>
      </c>
      <c r="DS6" s="25">
        <f>LC!DI9</f>
        <v>9.4067905923502497</v>
      </c>
      <c r="DT6" s="25">
        <f>LC!DJ9</f>
        <v>8.6108313883821506</v>
      </c>
      <c r="DU6" s="25">
        <f>LC!DK9</f>
        <v>7.7425122567805893</v>
      </c>
      <c r="DV6" s="25">
        <f>LC!DL9</f>
        <v>5.5717144277766861</v>
      </c>
      <c r="DW6" s="25">
        <f>LC!DM9</f>
        <v>4.631035368541661</v>
      </c>
      <c r="DX6" s="25">
        <f>LC!DN9</f>
        <v>3.6903563093066358</v>
      </c>
      <c r="DY6" s="25">
        <f>LC!DO9</f>
        <v>3.7627162369400997</v>
      </c>
      <c r="DZ6" s="25">
        <f>LC!DP9</f>
        <v>3.400916598772783</v>
      </c>
      <c r="EA6" s="25">
        <f>LC!DQ9</f>
        <v>4.0521559474739535</v>
      </c>
      <c r="EB6" s="25">
        <f>LC!DR9</f>
        <v>5.4269945725097593</v>
      </c>
      <c r="EC6" s="25">
        <f>LC!DS9</f>
        <v>7.3807126186132725</v>
      </c>
      <c r="ED6" s="25">
        <f>LC!DT9</f>
        <v>8.6108313883821506</v>
      </c>
      <c r="EE6" s="25">
        <f>LC!DU9</f>
        <v>9.2560067495115153</v>
      </c>
      <c r="EF6" s="25">
        <f>LC!DV9</f>
        <v>8.4728061783990025</v>
      </c>
      <c r="EG6" s="25">
        <f>LC!DW9</f>
        <v>7.6184055553671701</v>
      </c>
      <c r="EH6" s="25">
        <f>LC!DX9</f>
        <v>5.48240399778759</v>
      </c>
      <c r="EI6" s="25">
        <f>LC!DY9</f>
        <v>4.5568033228364389</v>
      </c>
      <c r="EJ6" s="25">
        <f>LC!DZ9</f>
        <v>3.6312026478852868</v>
      </c>
      <c r="EK6" s="25">
        <f>LC!EA9</f>
        <v>3.7024026998046065</v>
      </c>
      <c r="EL6" s="25">
        <f>LC!EB9</f>
        <v>3.3464024402080099</v>
      </c>
      <c r="EM6" s="25">
        <f>LC!EC9</f>
        <v>3.9872029074818833</v>
      </c>
      <c r="EN6" s="25">
        <f>LC!ED9</f>
        <v>5.3400038939489507</v>
      </c>
      <c r="EO6" s="25">
        <f>LC!EE9</f>
        <v>7.2624052957705736</v>
      </c>
      <c r="EP6" s="25">
        <f>LC!EF9</f>
        <v>8.4728061783990025</v>
      </c>
      <c r="EQ6" s="25">
        <f>LC!EG9</f>
        <v>9.1052229066727826</v>
      </c>
      <c r="ER6" s="25">
        <f>LC!EH9</f>
        <v>8.3347809684158527</v>
      </c>
      <c r="ES6" s="25">
        <f>LC!EI9</f>
        <v>7.4942988539537509</v>
      </c>
      <c r="ET6" s="25">
        <f>LC!EJ9</f>
        <v>5.3930935677984939</v>
      </c>
      <c r="EU6" s="25">
        <f>LC!EK9</f>
        <v>4.4825712771312158</v>
      </c>
      <c r="EV6" s="25">
        <f>LC!EL9</f>
        <v>3.5720489864639369</v>
      </c>
      <c r="EW6" s="25">
        <f>LC!EM9</f>
        <v>3.6420891626691123</v>
      </c>
      <c r="EX6" s="25">
        <f>LC!EN9</f>
        <v>3.291888281643236</v>
      </c>
      <c r="EY6" s="25">
        <f>LC!EO9</f>
        <v>3.9222498674898136</v>
      </c>
      <c r="EZ6" s="25">
        <f>LC!EP9</f>
        <v>5.253013215388143</v>
      </c>
      <c r="FA6" s="25">
        <f>LC!EQ9</f>
        <v>7.1440979729278746</v>
      </c>
      <c r="FB6" s="25">
        <f>LC!ER9</f>
        <v>8.3347809684158527</v>
      </c>
      <c r="FC6" s="25">
        <f>LC!ES9</f>
        <v>8.9544390638340481</v>
      </c>
      <c r="FD6" s="25">
        <f>LC!ET9</f>
        <v>8.1967557584327047</v>
      </c>
      <c r="FE6" s="25">
        <f>LC!EU9</f>
        <v>7.3701921525403318</v>
      </c>
      <c r="FF6" s="25">
        <f>LC!EV9</f>
        <v>5.3037831378093978</v>
      </c>
      <c r="FG6" s="25">
        <f>LC!EW9</f>
        <v>4.4083392314259928</v>
      </c>
      <c r="FH6" s="25">
        <f>LC!EX9</f>
        <v>3.5128953250425878</v>
      </c>
      <c r="FI6" s="25">
        <f>LC!EY9</f>
        <v>3.5817756255336191</v>
      </c>
      <c r="FJ6" s="25">
        <f>LC!EZ9</f>
        <v>3.2373741230784634</v>
      </c>
      <c r="FK6" s="25">
        <f>LC!FA9</f>
        <v>3.8572968274977435</v>
      </c>
      <c r="FL6" s="25">
        <f>LC!FB9</f>
        <v>5.1660225368273354</v>
      </c>
      <c r="FM6" s="25">
        <f>LC!FC9</f>
        <v>7.0257906500851757</v>
      </c>
      <c r="FN6" s="25">
        <f>LC!FD9</f>
        <v>8.1967557584327047</v>
      </c>
      <c r="FO6" s="25">
        <f>LC!FE9</f>
        <v>8.8036552209953136</v>
      </c>
      <c r="FP6" s="25">
        <f>LC!FF9</f>
        <v>8.0587305484495566</v>
      </c>
      <c r="FQ6" s="25">
        <f>LC!FG9</f>
        <v>7.2460854511269117</v>
      </c>
      <c r="FR6" s="25">
        <f>LC!FH9</f>
        <v>5.2144727078203008</v>
      </c>
      <c r="FS6" s="25">
        <f>LC!FI9</f>
        <v>4.3341071857207698</v>
      </c>
      <c r="FT6" s="25">
        <f>LC!FJ9</f>
        <v>3.4537416636212379</v>
      </c>
      <c r="FU6" s="25">
        <f>LC!FK9</f>
        <v>3.5214620883981249</v>
      </c>
      <c r="FV6" s="25">
        <f>LC!FL9</f>
        <v>3.1828599645136899</v>
      </c>
      <c r="FW6" s="25">
        <f>LC!FM9</f>
        <v>3.7923437875056738</v>
      </c>
      <c r="FX6" s="25">
        <f>LC!FN9</f>
        <v>5.0790318582665268</v>
      </c>
      <c r="FY6" s="25">
        <f>LC!FO9</f>
        <v>6.9074833272424767</v>
      </c>
      <c r="FZ6" s="25">
        <f>LC!FP9</f>
        <v>8.0587305484495566</v>
      </c>
      <c r="GA6" s="25">
        <f>LC!FQ9</f>
        <v>8.6528713781565809</v>
      </c>
      <c r="GB6" s="25">
        <f>LC!FR9</f>
        <v>7.9207053384664068</v>
      </c>
      <c r="GC6" s="25">
        <f>LC!FS9</f>
        <v>7.1219787497134925</v>
      </c>
      <c r="GD6" s="25">
        <f>LC!FT9</f>
        <v>5.1251622778312047</v>
      </c>
      <c r="GE6" s="25">
        <f>LC!FU9</f>
        <v>4.2598751400155468</v>
      </c>
      <c r="GF6" s="25">
        <f>LC!FV9</f>
        <v>3.3945880021998889</v>
      </c>
      <c r="GG6" s="25">
        <f>LC!FW9</f>
        <v>3.4611485512626317</v>
      </c>
      <c r="GH6" s="25">
        <f>LC!FX9</f>
        <v>3.1283458059489173</v>
      </c>
      <c r="GI6" s="25">
        <f>LC!FY9</f>
        <v>3.7273907475136037</v>
      </c>
      <c r="GJ6" s="25">
        <f>LC!FZ9</f>
        <v>4.9920411797057191</v>
      </c>
      <c r="GK6" s="25">
        <f>LC!GA9</f>
        <v>6.7891760043997778</v>
      </c>
      <c r="GL6" s="25">
        <f>LC!GB9</f>
        <v>7.9207053384664077</v>
      </c>
      <c r="GM6" s="25">
        <f>LC!GC9</f>
        <v>8.5020875353178411</v>
      </c>
      <c r="GN6" s="25">
        <f>LC!GD9</f>
        <v>7.7826801284832534</v>
      </c>
      <c r="GO6" s="25">
        <f>LC!GE9</f>
        <v>6.9978720483000689</v>
      </c>
      <c r="GP6" s="25">
        <f>LC!GF9</f>
        <v>5.035851847842105</v>
      </c>
      <c r="GQ6" s="25">
        <f>LC!GG9</f>
        <v>4.1856430943103211</v>
      </c>
      <c r="GR6" s="25">
        <f>LC!GH9</f>
        <v>3.3354343407785372</v>
      </c>
      <c r="GS6" s="25">
        <f>LC!GI9</f>
        <v>3.4008350141271366</v>
      </c>
      <c r="GT6" s="25">
        <f>LC!GJ9</f>
        <v>3.0738316473841429</v>
      </c>
      <c r="GU6" s="25">
        <f>LC!GK9</f>
        <v>3.6624377075215313</v>
      </c>
      <c r="GV6" s="25">
        <f>LC!GL9</f>
        <v>4.9050505011449079</v>
      </c>
      <c r="GW6" s="25">
        <f>LC!GM9</f>
        <v>6.6708686815570744</v>
      </c>
      <c r="GX6" s="25">
        <f>LC!GN9</f>
        <v>7.7826801284832534</v>
      </c>
    </row>
    <row r="7" spans="1:242" s="26" customFormat="1" x14ac:dyDescent="0.25">
      <c r="A7" s="100" t="s">
        <v>113</v>
      </c>
      <c r="B7" s="97" t="s">
        <v>79</v>
      </c>
      <c r="C7" s="59">
        <v>1.649</v>
      </c>
      <c r="D7" s="59">
        <v>1.008</v>
      </c>
      <c r="E7" s="59">
        <v>0.309</v>
      </c>
      <c r="F7" s="59">
        <v>-1.0780000000000001</v>
      </c>
      <c r="G7" s="59">
        <v>-1.19</v>
      </c>
      <c r="H7" s="59">
        <v>-1.0880000000000001</v>
      </c>
      <c r="I7" s="59">
        <v>-1.3169999999999999</v>
      </c>
      <c r="J7" s="59">
        <v>-1.486</v>
      </c>
      <c r="K7" s="59">
        <v>-0.73399999999999999</v>
      </c>
      <c r="L7" s="59">
        <v>-0.69199999999999995</v>
      </c>
      <c r="M7" s="59">
        <v>1.137</v>
      </c>
      <c r="N7" s="59">
        <v>3.2879999999999998</v>
      </c>
      <c r="O7" s="59">
        <v>4.0519999999999996</v>
      </c>
      <c r="P7" s="59">
        <v>4.6340000000000003</v>
      </c>
      <c r="Q7" s="59">
        <v>1.4339999999999999</v>
      </c>
      <c r="R7" s="59">
        <v>0.41799999999999998</v>
      </c>
      <c r="S7" s="59">
        <v>-1.68</v>
      </c>
      <c r="T7" s="59">
        <v>-1.9339999999999999</v>
      </c>
      <c r="U7" s="59">
        <v>-2.7429999999999999</v>
      </c>
      <c r="V7" s="59">
        <v>-2.2690000000000001</v>
      </c>
      <c r="W7" s="59">
        <v>-1.7969999999999999</v>
      </c>
      <c r="X7" s="59">
        <v>-0.39100000000000001</v>
      </c>
      <c r="Y7" s="59">
        <v>-0.28199999999999997</v>
      </c>
      <c r="Z7" s="59">
        <v>0.72799999999999998</v>
      </c>
      <c r="AA7" s="59">
        <v>4.4459999999999997</v>
      </c>
      <c r="AB7" s="59">
        <v>1.5860000000000001</v>
      </c>
      <c r="AC7" s="59">
        <v>1.1910000000000001</v>
      </c>
      <c r="AD7" s="59">
        <v>-1.8720000000000001</v>
      </c>
      <c r="AE7" s="59">
        <v>-1.665</v>
      </c>
      <c r="AF7" s="59">
        <v>-2.1120000000000001</v>
      </c>
      <c r="AG7" s="59">
        <v>-2.4889999999999999</v>
      </c>
      <c r="AH7" s="59">
        <v>-1.903</v>
      </c>
      <c r="AI7" s="59">
        <v>-1.0149999999999999</v>
      </c>
      <c r="AJ7" s="59">
        <v>-0.49099999999999999</v>
      </c>
      <c r="AK7" s="59">
        <v>2.5880000000000001</v>
      </c>
      <c r="AL7" s="59">
        <v>3.51</v>
      </c>
      <c r="AM7" s="59">
        <v>6.0570000000000004</v>
      </c>
      <c r="AN7" s="59">
        <v>2.5750000000000002</v>
      </c>
      <c r="AO7" s="59">
        <v>7.1999999999999995E-2</v>
      </c>
      <c r="AP7" s="59">
        <v>-0.49199999999999999</v>
      </c>
      <c r="AQ7" s="59">
        <v>-1.732</v>
      </c>
      <c r="AR7" s="59">
        <v>-2.3860000000000001</v>
      </c>
      <c r="AS7" s="59">
        <v>-3.0139999999999998</v>
      </c>
      <c r="AT7" s="59">
        <v>-3.097</v>
      </c>
      <c r="AU7" s="59">
        <v>-1.2689999999999999</v>
      </c>
      <c r="AV7" s="59">
        <v>-1.67</v>
      </c>
      <c r="AW7" s="59">
        <v>1.929</v>
      </c>
      <c r="AX7" s="59">
        <v>3.6190000000000002</v>
      </c>
      <c r="AY7" s="60"/>
      <c r="AZ7" s="25"/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25"/>
      <c r="BU7" s="25"/>
      <c r="BV7" s="25"/>
      <c r="BW7" s="25"/>
      <c r="BX7" s="25"/>
      <c r="BY7" s="25"/>
      <c r="BZ7" s="25"/>
      <c r="CA7" s="25"/>
      <c r="CB7" s="25"/>
      <c r="CC7" s="25"/>
      <c r="CD7" s="25"/>
      <c r="CE7" s="25"/>
      <c r="CF7" s="25"/>
      <c r="CG7" s="25"/>
      <c r="CH7" s="25"/>
      <c r="CI7" s="25"/>
      <c r="CJ7" s="25"/>
      <c r="CK7" s="25"/>
      <c r="CL7" s="25"/>
      <c r="CM7" s="25"/>
      <c r="CN7" s="25"/>
      <c r="CO7" s="25"/>
      <c r="CP7" s="25"/>
      <c r="CQ7" s="25"/>
      <c r="CR7" s="25"/>
      <c r="CS7" s="25"/>
      <c r="CT7" s="25"/>
      <c r="CU7" s="25"/>
      <c r="CV7" s="25"/>
      <c r="CW7" s="25"/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25"/>
      <c r="EC7" s="25"/>
      <c r="ED7" s="25"/>
      <c r="EE7" s="25"/>
      <c r="EF7" s="25"/>
      <c r="EG7" s="25"/>
      <c r="EH7" s="25"/>
      <c r="EI7" s="25"/>
      <c r="EJ7" s="25"/>
      <c r="EK7" s="25"/>
      <c r="EL7" s="25"/>
      <c r="EM7" s="25"/>
      <c r="EN7" s="25"/>
      <c r="EO7" s="25"/>
      <c r="EP7" s="25"/>
      <c r="EQ7" s="25"/>
      <c r="ER7" s="25"/>
      <c r="ES7" s="25"/>
      <c r="ET7" s="25"/>
      <c r="EU7" s="25"/>
      <c r="EV7" s="25"/>
      <c r="EW7" s="25"/>
      <c r="EX7" s="25"/>
      <c r="EY7" s="25"/>
      <c r="EZ7" s="25"/>
      <c r="FA7" s="25"/>
      <c r="FB7" s="25"/>
      <c r="FC7" s="25"/>
      <c r="FD7" s="25"/>
      <c r="FE7" s="25"/>
      <c r="FF7" s="25"/>
      <c r="FG7" s="25"/>
      <c r="FH7" s="25"/>
      <c r="FI7" s="25"/>
      <c r="FJ7" s="25"/>
      <c r="FK7" s="25"/>
      <c r="FL7" s="25"/>
      <c r="FM7" s="25"/>
      <c r="FN7" s="25"/>
      <c r="FO7" s="25"/>
      <c r="FP7" s="25"/>
      <c r="FQ7" s="25"/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25"/>
      <c r="GO7" s="25"/>
      <c r="GP7" s="25"/>
      <c r="GQ7" s="25"/>
      <c r="GR7" s="25"/>
      <c r="GS7" s="25"/>
      <c r="GT7" s="25"/>
      <c r="GU7" s="25"/>
      <c r="GV7" s="25"/>
      <c r="GW7" s="25"/>
      <c r="GX7" s="25"/>
    </row>
    <row r="8" spans="1:242" s="23" customFormat="1" x14ac:dyDescent="0.25">
      <c r="A8" s="100" t="s">
        <v>113</v>
      </c>
      <c r="B8" s="97" t="s">
        <v>86</v>
      </c>
      <c r="C8" s="61">
        <f t="shared" ref="C8:E8" si="0">IF(C$7&gt;=0,C$7, "")</f>
        <v>1.649</v>
      </c>
      <c r="D8" s="61">
        <f t="shared" si="0"/>
        <v>1.008</v>
      </c>
      <c r="E8" s="61">
        <f t="shared" si="0"/>
        <v>0.309</v>
      </c>
      <c r="F8" s="61">
        <v>0</v>
      </c>
      <c r="G8" s="61">
        <v>0</v>
      </c>
      <c r="H8" s="61">
        <v>0</v>
      </c>
      <c r="I8" s="61">
        <v>0</v>
      </c>
      <c r="J8" s="61">
        <v>0</v>
      </c>
      <c r="K8" s="61">
        <v>0</v>
      </c>
      <c r="L8" s="61">
        <v>0</v>
      </c>
      <c r="M8" s="61">
        <f t="shared" ref="M8:AX8" si="1">IF(M$7&gt;=0,M$7, "0")</f>
        <v>1.137</v>
      </c>
      <c r="N8" s="61">
        <f t="shared" si="1"/>
        <v>3.2879999999999998</v>
      </c>
      <c r="O8" s="61">
        <f t="shared" si="1"/>
        <v>4.0519999999999996</v>
      </c>
      <c r="P8" s="61">
        <f t="shared" si="1"/>
        <v>4.6340000000000003</v>
      </c>
      <c r="Q8" s="61">
        <f t="shared" si="1"/>
        <v>1.4339999999999999</v>
      </c>
      <c r="R8" s="61">
        <f t="shared" si="1"/>
        <v>0.41799999999999998</v>
      </c>
      <c r="S8" s="61">
        <v>0</v>
      </c>
      <c r="T8" s="61">
        <v>0</v>
      </c>
      <c r="U8" s="61">
        <v>0</v>
      </c>
      <c r="V8" s="61">
        <v>0</v>
      </c>
      <c r="W8" s="61">
        <v>0</v>
      </c>
      <c r="X8" s="61">
        <v>0</v>
      </c>
      <c r="Y8" s="61">
        <v>0</v>
      </c>
      <c r="Z8" s="61">
        <f t="shared" si="1"/>
        <v>0.72799999999999998</v>
      </c>
      <c r="AA8" s="61">
        <f t="shared" si="1"/>
        <v>4.4459999999999997</v>
      </c>
      <c r="AB8" s="61">
        <f t="shared" si="1"/>
        <v>1.5860000000000001</v>
      </c>
      <c r="AC8" s="61">
        <f t="shared" si="1"/>
        <v>1.1910000000000001</v>
      </c>
      <c r="AD8" s="61">
        <v>0</v>
      </c>
      <c r="AE8" s="61">
        <v>0</v>
      </c>
      <c r="AF8" s="61">
        <v>0</v>
      </c>
      <c r="AG8" s="61">
        <v>0</v>
      </c>
      <c r="AH8" s="61">
        <v>0</v>
      </c>
      <c r="AI8" s="61">
        <v>0</v>
      </c>
      <c r="AJ8" s="61">
        <v>0</v>
      </c>
      <c r="AK8" s="61">
        <f t="shared" si="1"/>
        <v>2.5880000000000001</v>
      </c>
      <c r="AL8" s="61">
        <f t="shared" si="1"/>
        <v>3.51</v>
      </c>
      <c r="AM8" s="61">
        <f t="shared" si="1"/>
        <v>6.0570000000000004</v>
      </c>
      <c r="AN8" s="61">
        <f t="shared" si="1"/>
        <v>2.5750000000000002</v>
      </c>
      <c r="AO8" s="61">
        <f t="shared" si="1"/>
        <v>7.1999999999999995E-2</v>
      </c>
      <c r="AP8" s="61">
        <v>0</v>
      </c>
      <c r="AQ8" s="61">
        <v>0</v>
      </c>
      <c r="AR8" s="61">
        <v>0</v>
      </c>
      <c r="AS8" s="61">
        <v>0</v>
      </c>
      <c r="AT8" s="61">
        <v>0</v>
      </c>
      <c r="AU8" s="61">
        <v>0</v>
      </c>
      <c r="AV8" s="61">
        <v>0</v>
      </c>
      <c r="AW8" s="61">
        <f t="shared" si="1"/>
        <v>1.929</v>
      </c>
      <c r="AX8" s="61">
        <f t="shared" si="1"/>
        <v>3.6190000000000002</v>
      </c>
      <c r="AY8" s="62">
        <f>LC!AO8</f>
        <v>4.4092119526868938</v>
      </c>
      <c r="AZ8" s="25">
        <f>LC!AP8</f>
        <v>3.2396001137724326</v>
      </c>
      <c r="BA8" s="25">
        <f>LC!AQ8</f>
        <v>2.3941817751412051</v>
      </c>
      <c r="BB8" s="25">
        <f>LC!AR8</f>
        <v>0</v>
      </c>
      <c r="BC8" s="25">
        <f>LC!AS8</f>
        <v>0</v>
      </c>
      <c r="BD8" s="25">
        <f>LC!AT8</f>
        <v>0</v>
      </c>
      <c r="BE8" s="25">
        <f>LC!AU8</f>
        <v>0</v>
      </c>
      <c r="BF8" s="25">
        <f>LC!AV8</f>
        <v>0</v>
      </c>
      <c r="BG8" s="25">
        <f>LC!AW8</f>
        <v>0</v>
      </c>
      <c r="BH8" s="25">
        <f>LC!AX8</f>
        <v>0</v>
      </c>
      <c r="BI8" s="25">
        <f>LC!AY8</f>
        <v>2.5300548298982415</v>
      </c>
      <c r="BJ8" s="25">
        <f>LC!AZ8</f>
        <v>3.6803207988119908</v>
      </c>
      <c r="BK8" s="25">
        <f>LC!BA8</f>
        <v>5.2970724526319595</v>
      </c>
      <c r="BL8" s="25">
        <f>LC!BB8</f>
        <v>4.1965668412332917</v>
      </c>
      <c r="BM8" s="25">
        <f>LC!BC8</f>
        <v>3.0565362561871297</v>
      </c>
      <c r="BN8" s="25">
        <f>LC!BD8</f>
        <v>0</v>
      </c>
      <c r="BO8" s="25">
        <f>LC!BE8</f>
        <v>0</v>
      </c>
      <c r="BP8" s="25">
        <f>LC!BF8</f>
        <v>0</v>
      </c>
      <c r="BQ8" s="25">
        <f>LC!BG8</f>
        <v>0</v>
      </c>
      <c r="BR8" s="25">
        <f>LC!BH8</f>
        <v>0</v>
      </c>
      <c r="BS8" s="25">
        <f>LC!BI8</f>
        <v>0</v>
      </c>
      <c r="BT8" s="25">
        <f>LC!BJ8</f>
        <v>0</v>
      </c>
      <c r="BU8" s="25">
        <f>LC!BK8</f>
        <v>2.2553165321598003</v>
      </c>
      <c r="BV8" s="25">
        <f>LC!BL8</f>
        <v>4.1174731756626111</v>
      </c>
      <c r="BW8" s="25">
        <f>LC!BM8</f>
        <v>1.8973172626142301</v>
      </c>
      <c r="BX8" s="25">
        <f>LC!BN8</f>
        <v>1.0363568868691502</v>
      </c>
      <c r="BY8" s="25">
        <f>LC!BO8</f>
        <v>0</v>
      </c>
      <c r="BZ8" s="25">
        <f>LC!BP8</f>
        <v>0</v>
      </c>
      <c r="CA8" s="25">
        <f>LC!BQ8</f>
        <v>0</v>
      </c>
      <c r="CB8" s="25">
        <f>LC!BR8</f>
        <v>0</v>
      </c>
      <c r="CC8" s="25">
        <f>LC!BS8</f>
        <v>0</v>
      </c>
      <c r="CD8" s="25">
        <f>LC!BT8</f>
        <v>0</v>
      </c>
      <c r="CE8" s="25">
        <f>LC!BU8</f>
        <v>0</v>
      </c>
      <c r="CF8" s="25">
        <f>LC!BV8</f>
        <v>0</v>
      </c>
      <c r="CG8" s="25">
        <f>LC!BW8</f>
        <v>0.52247052754820622</v>
      </c>
      <c r="CH8" s="25">
        <f>LC!BX8</f>
        <v>2.5151552352120117</v>
      </c>
      <c r="CI8" s="25">
        <f>LC!BY8</f>
        <v>4.5462373235963289</v>
      </c>
      <c r="CJ8" s="25">
        <f>LC!BZ8</f>
        <v>2.1864941359060639</v>
      </c>
      <c r="CK8" s="25">
        <f>LC!CA8</f>
        <v>1.1130529918288676</v>
      </c>
      <c r="CL8" s="25">
        <f>LC!CB8</f>
        <v>0</v>
      </c>
      <c r="CM8" s="25">
        <f>LC!CC8</f>
        <v>0</v>
      </c>
      <c r="CN8" s="25">
        <f>LC!CD8</f>
        <v>0</v>
      </c>
      <c r="CO8" s="25">
        <f>LC!CE8</f>
        <v>0</v>
      </c>
      <c r="CP8" s="25">
        <f>LC!CF8</f>
        <v>0</v>
      </c>
      <c r="CQ8" s="25">
        <f>LC!CG8</f>
        <v>0</v>
      </c>
      <c r="CR8" s="25">
        <f>LC!CH8</f>
        <v>0</v>
      </c>
      <c r="CS8" s="25">
        <f>LC!CI8</f>
        <v>0.35123679666203422</v>
      </c>
      <c r="CT8" s="25">
        <f>LC!CJ8</f>
        <v>2.5135273487682808</v>
      </c>
      <c r="CU8" s="25">
        <f>LC!CK8</f>
        <v>3.3734800019792122</v>
      </c>
      <c r="CV8" s="25">
        <f>LC!CL8</f>
        <v>3.0413441207812717</v>
      </c>
      <c r="CW8" s="25">
        <f>LC!CM8</f>
        <v>1.8120941776007644</v>
      </c>
      <c r="CX8" s="25">
        <f>LC!CN8</f>
        <v>0</v>
      </c>
      <c r="CY8" s="25">
        <f>LC!CO8</f>
        <v>0</v>
      </c>
      <c r="CZ8" s="25">
        <f>LC!CP8</f>
        <v>0</v>
      </c>
      <c r="DA8" s="25">
        <f>LC!CQ8</f>
        <v>0</v>
      </c>
      <c r="DB8" s="25">
        <f>LC!CR8</f>
        <v>0</v>
      </c>
      <c r="DC8" s="25">
        <f>LC!CS8</f>
        <v>0</v>
      </c>
      <c r="DD8" s="25">
        <f>LC!CT8</f>
        <v>0</v>
      </c>
      <c r="DE8" s="25">
        <f>LC!CU8</f>
        <v>0</v>
      </c>
      <c r="DF8" s="25">
        <f>LC!CV8</f>
        <v>2.5224382444316005</v>
      </c>
      <c r="DG8" s="25">
        <f>LC!CW8</f>
        <v>4.5508585826886323</v>
      </c>
      <c r="DH8" s="25">
        <f>LC!CX8</f>
        <v>3.2439673078807481</v>
      </c>
      <c r="DI8" s="25">
        <f>LC!CY8</f>
        <v>3.6026563720312561</v>
      </c>
      <c r="DJ8" s="25">
        <f>LC!CZ8</f>
        <v>0</v>
      </c>
      <c r="DK8" s="25">
        <f>LC!DA8</f>
        <v>0</v>
      </c>
      <c r="DL8" s="25">
        <f>LC!DB8</f>
        <v>0</v>
      </c>
      <c r="DM8" s="25">
        <f>LC!DC8</f>
        <v>0</v>
      </c>
      <c r="DN8" s="25">
        <f>LC!DD8</f>
        <v>0</v>
      </c>
      <c r="DO8" s="25">
        <f>LC!DE8</f>
        <v>0</v>
      </c>
      <c r="DP8" s="25">
        <f>LC!DF8</f>
        <v>0</v>
      </c>
      <c r="DQ8" s="25">
        <f>LC!DG8</f>
        <v>0.99107830391360796</v>
      </c>
      <c r="DR8" s="25">
        <f>LC!DH8</f>
        <v>3.470559299264016</v>
      </c>
      <c r="DS8" s="25">
        <f>LC!DI8</f>
        <v>5.6894173129050891</v>
      </c>
      <c r="DT8" s="25">
        <f>LC!DJ8</f>
        <v>4.2043554887132926</v>
      </c>
      <c r="DU8" s="25">
        <f>LC!DK8</f>
        <v>2.6890432947660647</v>
      </c>
      <c r="DV8" s="25">
        <f>LC!DL8</f>
        <v>0</v>
      </c>
      <c r="DW8" s="25">
        <f>LC!DM8</f>
        <v>0</v>
      </c>
      <c r="DX8" s="25">
        <f>LC!DN8</f>
        <v>0</v>
      </c>
      <c r="DY8" s="25">
        <f>LC!DO8</f>
        <v>0</v>
      </c>
      <c r="DZ8" s="25">
        <f>LC!DP8</f>
        <v>0</v>
      </c>
      <c r="EA8" s="25">
        <f>LC!DQ8</f>
        <v>0</v>
      </c>
      <c r="EB8" s="25">
        <f>LC!DR8</f>
        <v>0</v>
      </c>
      <c r="EC8" s="25">
        <f>LC!DS8</f>
        <v>1.5875845057942843</v>
      </c>
      <c r="ED8" s="25">
        <f>LC!DT8</f>
        <v>3.5789894032745924</v>
      </c>
      <c r="EE8" s="25">
        <f>LC!DU8</f>
        <v>5.5685719978173358</v>
      </c>
      <c r="EF8" s="25">
        <f>LC!DV8</f>
        <v>4.6576600737910532</v>
      </c>
      <c r="EG8" s="25">
        <f>LC!DW8</f>
        <v>3.5229696604128016</v>
      </c>
      <c r="EH8" s="25">
        <f>LC!DX8</f>
        <v>0</v>
      </c>
      <c r="EI8" s="25">
        <f>LC!DY8</f>
        <v>0</v>
      </c>
      <c r="EJ8" s="25">
        <f>LC!DZ8</f>
        <v>0</v>
      </c>
      <c r="EK8" s="25">
        <f>LC!EA8</f>
        <v>0</v>
      </c>
      <c r="EL8" s="25">
        <f>LC!EB8</f>
        <v>0</v>
      </c>
      <c r="EM8" s="25">
        <f>LC!EC8</f>
        <v>0</v>
      </c>
      <c r="EN8" s="25">
        <f>LC!ED8</f>
        <v>0</v>
      </c>
      <c r="EO8" s="25">
        <f>LC!EE8</f>
        <v>2.6489011683691803</v>
      </c>
      <c r="EP8" s="25">
        <f>LC!EF8</f>
        <v>4.4300808925130184</v>
      </c>
      <c r="EQ8" s="25">
        <f>LC!EG8</f>
        <v>5.4409262415229902</v>
      </c>
      <c r="ER8" s="25">
        <f>LC!EH8</f>
        <v>4.6354804821869164</v>
      </c>
      <c r="ES8" s="25">
        <f>LC!EI8</f>
        <v>3.5250504422319375</v>
      </c>
      <c r="ET8" s="25">
        <f>LC!EJ8</f>
        <v>0</v>
      </c>
      <c r="EU8" s="25">
        <f>LC!EK8</f>
        <v>0</v>
      </c>
      <c r="EV8" s="25">
        <f>LC!EL8</f>
        <v>0</v>
      </c>
      <c r="EW8" s="25">
        <f>LC!EM8</f>
        <v>0</v>
      </c>
      <c r="EX8" s="25">
        <f>LC!EN8</f>
        <v>0</v>
      </c>
      <c r="EY8" s="25">
        <f>LC!EO8</f>
        <v>0</v>
      </c>
      <c r="EZ8" s="25">
        <f>LC!EP8</f>
        <v>0</v>
      </c>
      <c r="FA8" s="25">
        <f>LC!EQ8</f>
        <v>2.8554182915617234</v>
      </c>
      <c r="FB8" s="25">
        <f>LC!ER8</f>
        <v>4.3514986873446002</v>
      </c>
      <c r="FC8" s="25">
        <f>LC!ES8</f>
        <v>5.3110413155630569</v>
      </c>
      <c r="FD8" s="25">
        <f>LC!ET8</f>
        <v>4.5533580101617135</v>
      </c>
      <c r="FE8" s="25">
        <f>LC!EU8</f>
        <v>3.4582253877188434</v>
      </c>
      <c r="FF8" s="25">
        <f>LC!EV8</f>
        <v>0</v>
      </c>
      <c r="FG8" s="25">
        <f>LC!EW8</f>
        <v>0</v>
      </c>
      <c r="FH8" s="25">
        <f>LC!EX8</f>
        <v>0</v>
      </c>
      <c r="FI8" s="25">
        <f>LC!EY8</f>
        <v>0</v>
      </c>
      <c r="FJ8" s="25">
        <f>LC!EZ8</f>
        <v>0</v>
      </c>
      <c r="FK8" s="25">
        <f>LC!FA8</f>
        <v>0</v>
      </c>
      <c r="FL8" s="25">
        <f>LC!FB8</f>
        <v>0</v>
      </c>
      <c r="FM8" s="25">
        <f>LC!FC8</f>
        <v>2.8058290104049268</v>
      </c>
      <c r="FN8" s="25">
        <f>LC!FD8</f>
        <v>4.2735880514908491</v>
      </c>
      <c r="FO8" s="25">
        <f>LC!FE8</f>
        <v>5.1795806776162294</v>
      </c>
      <c r="FP8" s="25">
        <f>LC!FF8</f>
        <v>4.4346560050704733</v>
      </c>
      <c r="FQ8" s="25">
        <f>LC!FG8</f>
        <v>3.3898246212189074</v>
      </c>
      <c r="FR8" s="25">
        <f>LC!FH8</f>
        <v>0</v>
      </c>
      <c r="FS8" s="25">
        <f>LC!FI8</f>
        <v>0</v>
      </c>
      <c r="FT8" s="25">
        <f>LC!FJ8</f>
        <v>0</v>
      </c>
      <c r="FU8" s="25">
        <f>LC!FK8</f>
        <v>0</v>
      </c>
      <c r="FV8" s="25">
        <f>LC!FL8</f>
        <v>0</v>
      </c>
      <c r="FW8" s="25">
        <f>LC!FM8</f>
        <v>0</v>
      </c>
      <c r="FX8" s="25">
        <f>LC!FN8</f>
        <v>0</v>
      </c>
      <c r="FY8" s="25">
        <f>LC!FO8</f>
        <v>2.7411424329719338</v>
      </c>
      <c r="FZ8" s="25">
        <f>LC!FP8</f>
        <v>4.1926463341600817</v>
      </c>
      <c r="GA8" s="25">
        <f>LC!FQ8</f>
        <v>5.0466272598923476</v>
      </c>
      <c r="GB8" s="25">
        <f>LC!FR8</f>
        <v>4.3144612202021744</v>
      </c>
      <c r="GC8" s="25">
        <f>LC!FS8</f>
        <v>3.3199310749417879</v>
      </c>
      <c r="GD8" s="25">
        <f>LC!FT8</f>
        <v>0</v>
      </c>
      <c r="GE8" s="25">
        <f>LC!FU8</f>
        <v>0</v>
      </c>
      <c r="GF8" s="25">
        <f>LC!FV8</f>
        <v>0</v>
      </c>
      <c r="GG8" s="25">
        <f>LC!FW8</f>
        <v>0</v>
      </c>
      <c r="GH8" s="25">
        <f>LC!FX8</f>
        <v>0</v>
      </c>
      <c r="GI8" s="25">
        <f>LC!FY8</f>
        <v>0</v>
      </c>
      <c r="GJ8" s="25">
        <f>LC!FZ8</f>
        <v>0</v>
      </c>
      <c r="GK8" s="25">
        <f>LC!GA8</f>
        <v>2.6747353822429139</v>
      </c>
      <c r="GL8" s="25">
        <f>LC!GB8</f>
        <v>4.110211837052252</v>
      </c>
      <c r="GM8" s="25">
        <f>LC!GC8</f>
        <v>4.9120981301815636</v>
      </c>
      <c r="GN8" s="25">
        <f>LC!GD8</f>
        <v>4.1926907233469759</v>
      </c>
      <c r="GO8" s="25">
        <f>LC!GE8</f>
        <v>3.2484618166778292</v>
      </c>
      <c r="GP8" s="25">
        <f>LC!GF8</f>
        <v>0</v>
      </c>
      <c r="GQ8" s="25">
        <f>LC!GG8</f>
        <v>0</v>
      </c>
      <c r="GR8" s="25">
        <f>LC!GH8</f>
        <v>0</v>
      </c>
      <c r="GS8" s="25">
        <f>LC!GI8</f>
        <v>0</v>
      </c>
      <c r="GT8" s="25">
        <f>LC!GJ8</f>
        <v>0</v>
      </c>
      <c r="GU8" s="25">
        <f>LC!GK8</f>
        <v>0</v>
      </c>
      <c r="GV8" s="25">
        <f>LC!GL8</f>
        <v>0</v>
      </c>
      <c r="GW8" s="25">
        <f>LC!GM8</f>
        <v>2.6067526195269961</v>
      </c>
      <c r="GX8" s="25">
        <f>LC!GN8</f>
        <v>4.0262016279575237</v>
      </c>
    </row>
    <row r="9" spans="1:242" s="23" customFormat="1" x14ac:dyDescent="0.25">
      <c r="A9" s="100" t="s">
        <v>113</v>
      </c>
      <c r="B9" s="97" t="s">
        <v>87</v>
      </c>
      <c r="C9" s="61" t="str">
        <f t="shared" ref="C9:AX9" si="2">IF(C$7&lt;=0,C$7, "0")</f>
        <v>0</v>
      </c>
      <c r="D9" s="61" t="str">
        <f t="shared" si="2"/>
        <v>0</v>
      </c>
      <c r="E9" s="61" t="str">
        <f t="shared" si="2"/>
        <v>0</v>
      </c>
      <c r="F9" s="61">
        <f t="shared" si="2"/>
        <v>-1.0780000000000001</v>
      </c>
      <c r="G9" s="61">
        <f t="shared" si="2"/>
        <v>-1.19</v>
      </c>
      <c r="H9" s="61">
        <f t="shared" si="2"/>
        <v>-1.0880000000000001</v>
      </c>
      <c r="I9" s="61">
        <f t="shared" si="2"/>
        <v>-1.3169999999999999</v>
      </c>
      <c r="J9" s="61">
        <f t="shared" si="2"/>
        <v>-1.486</v>
      </c>
      <c r="K9" s="61">
        <f t="shared" si="2"/>
        <v>-0.73399999999999999</v>
      </c>
      <c r="L9" s="61">
        <f t="shared" si="2"/>
        <v>-0.69199999999999995</v>
      </c>
      <c r="M9" s="61" t="str">
        <f t="shared" si="2"/>
        <v>0</v>
      </c>
      <c r="N9" s="61" t="str">
        <f t="shared" si="2"/>
        <v>0</v>
      </c>
      <c r="O9" s="61" t="str">
        <f t="shared" si="2"/>
        <v>0</v>
      </c>
      <c r="P9" s="61" t="str">
        <f t="shared" si="2"/>
        <v>0</v>
      </c>
      <c r="Q9" s="61" t="str">
        <f t="shared" si="2"/>
        <v>0</v>
      </c>
      <c r="R9" s="61" t="str">
        <f t="shared" si="2"/>
        <v>0</v>
      </c>
      <c r="S9" s="61">
        <f t="shared" si="2"/>
        <v>-1.68</v>
      </c>
      <c r="T9" s="61">
        <f t="shared" si="2"/>
        <v>-1.9339999999999999</v>
      </c>
      <c r="U9" s="61">
        <f t="shared" si="2"/>
        <v>-2.7429999999999999</v>
      </c>
      <c r="V9" s="61">
        <f t="shared" si="2"/>
        <v>-2.2690000000000001</v>
      </c>
      <c r="W9" s="61">
        <f t="shared" si="2"/>
        <v>-1.7969999999999999</v>
      </c>
      <c r="X9" s="61">
        <f t="shared" si="2"/>
        <v>-0.39100000000000001</v>
      </c>
      <c r="Y9" s="61">
        <f t="shared" si="2"/>
        <v>-0.28199999999999997</v>
      </c>
      <c r="Z9" s="61" t="str">
        <f t="shared" si="2"/>
        <v>0</v>
      </c>
      <c r="AA9" s="61" t="str">
        <f t="shared" si="2"/>
        <v>0</v>
      </c>
      <c r="AB9" s="61" t="str">
        <f t="shared" si="2"/>
        <v>0</v>
      </c>
      <c r="AC9" s="61" t="str">
        <f t="shared" si="2"/>
        <v>0</v>
      </c>
      <c r="AD9" s="61">
        <f t="shared" si="2"/>
        <v>-1.8720000000000001</v>
      </c>
      <c r="AE9" s="61">
        <f t="shared" si="2"/>
        <v>-1.665</v>
      </c>
      <c r="AF9" s="61">
        <f t="shared" si="2"/>
        <v>-2.1120000000000001</v>
      </c>
      <c r="AG9" s="61">
        <f t="shared" si="2"/>
        <v>-2.4889999999999999</v>
      </c>
      <c r="AH9" s="61">
        <f t="shared" si="2"/>
        <v>-1.903</v>
      </c>
      <c r="AI9" s="61">
        <f t="shared" si="2"/>
        <v>-1.0149999999999999</v>
      </c>
      <c r="AJ9" s="61">
        <f t="shared" si="2"/>
        <v>-0.49099999999999999</v>
      </c>
      <c r="AK9" s="61" t="str">
        <f t="shared" si="2"/>
        <v>0</v>
      </c>
      <c r="AL9" s="61" t="str">
        <f t="shared" si="2"/>
        <v>0</v>
      </c>
      <c r="AM9" s="61" t="str">
        <f t="shared" si="2"/>
        <v>0</v>
      </c>
      <c r="AN9" s="61" t="str">
        <f t="shared" si="2"/>
        <v>0</v>
      </c>
      <c r="AO9" s="61" t="str">
        <f t="shared" si="2"/>
        <v>0</v>
      </c>
      <c r="AP9" s="61">
        <f t="shared" si="2"/>
        <v>-0.49199999999999999</v>
      </c>
      <c r="AQ9" s="61">
        <f t="shared" si="2"/>
        <v>-1.732</v>
      </c>
      <c r="AR9" s="61">
        <f t="shared" si="2"/>
        <v>-2.3860000000000001</v>
      </c>
      <c r="AS9" s="61">
        <f t="shared" si="2"/>
        <v>-3.0139999999999998</v>
      </c>
      <c r="AT9" s="61">
        <f t="shared" si="2"/>
        <v>-3.097</v>
      </c>
      <c r="AU9" s="61">
        <f t="shared" si="2"/>
        <v>-1.2689999999999999</v>
      </c>
      <c r="AV9" s="61">
        <f t="shared" si="2"/>
        <v>-1.67</v>
      </c>
      <c r="AW9" s="61" t="str">
        <f t="shared" si="2"/>
        <v>0</v>
      </c>
      <c r="AX9" s="61" t="str">
        <f t="shared" si="2"/>
        <v>0</v>
      </c>
      <c r="AY9" s="62">
        <f>LC!AO10</f>
        <v>0</v>
      </c>
      <c r="AZ9" s="25">
        <f>LC!AP10</f>
        <v>0</v>
      </c>
      <c r="BA9" s="25">
        <f>LC!AQ10</f>
        <v>0</v>
      </c>
      <c r="BB9" s="25">
        <f>LC!AR10</f>
        <v>0</v>
      </c>
      <c r="BC9" s="25">
        <f>LC!AS10</f>
        <v>-1.3613311400808268</v>
      </c>
      <c r="BD9" s="25">
        <f>LC!AT10</f>
        <v>-3.1952617323537655</v>
      </c>
      <c r="BE9" s="25">
        <f>LC!AU10</f>
        <v>-3.2110208525214885</v>
      </c>
      <c r="BF9" s="25">
        <f>LC!AV10</f>
        <v>-2.0845042037387889</v>
      </c>
      <c r="BG9" s="25">
        <f>LC!AW10</f>
        <v>-2.0937404375107151</v>
      </c>
      <c r="BH9" s="25">
        <f>LC!AX10</f>
        <v>0</v>
      </c>
      <c r="BI9" s="25">
        <f>LC!AY10</f>
        <v>0</v>
      </c>
      <c r="BJ9" s="25">
        <f>LC!AZ10</f>
        <v>0</v>
      </c>
      <c r="BK9" s="25">
        <f>LC!BA10</f>
        <v>0</v>
      </c>
      <c r="BL9" s="25">
        <f>LC!BB10</f>
        <v>0</v>
      </c>
      <c r="BM9" s="25">
        <f>LC!BC10</f>
        <v>0</v>
      </c>
      <c r="BN9" s="25">
        <f>LC!BD10</f>
        <v>0</v>
      </c>
      <c r="BO9" s="25">
        <f>LC!BE10</f>
        <v>-0.2971627762640896</v>
      </c>
      <c r="BP9" s="25">
        <f>LC!BF10</f>
        <v>-2.0622217054044918</v>
      </c>
      <c r="BQ9" s="25">
        <f>LC!BG10</f>
        <v>-1.9988268234342392</v>
      </c>
      <c r="BR9" s="25">
        <f>LC!BH10</f>
        <v>-2.2511314157530116</v>
      </c>
      <c r="BS9" s="25">
        <f>LC!BI10</f>
        <v>-1.0151534252299834</v>
      </c>
      <c r="BT9" s="25">
        <f>LC!BJ10</f>
        <v>0</v>
      </c>
      <c r="BU9" s="25">
        <f>LC!BK10</f>
        <v>0</v>
      </c>
      <c r="BV9" s="25">
        <f>LC!BL10</f>
        <v>0</v>
      </c>
      <c r="BW9" s="25">
        <f>LC!BM10</f>
        <v>0</v>
      </c>
      <c r="BX9" s="25">
        <f>LC!BN10</f>
        <v>0</v>
      </c>
      <c r="BY9" s="25">
        <f>LC!BO10</f>
        <v>0</v>
      </c>
      <c r="BZ9" s="25">
        <f>LC!BP10</f>
        <v>0</v>
      </c>
      <c r="CA9" s="25">
        <f>LC!BQ10</f>
        <v>-1.2386355519970413</v>
      </c>
      <c r="CB9" s="25">
        <f>LC!BR10</f>
        <v>-2.4954076836141548</v>
      </c>
      <c r="CC9" s="25">
        <f>LC!BS10</f>
        <v>-2.4344883138180071</v>
      </c>
      <c r="CD9" s="25">
        <f>LC!BT10</f>
        <v>-2.8102454662682068</v>
      </c>
      <c r="CE9" s="25">
        <f>LC!BU10</f>
        <v>-2.0703704097761717</v>
      </c>
      <c r="CF9" s="25">
        <f>LC!BV10</f>
        <v>0</v>
      </c>
      <c r="CG9" s="25">
        <f>LC!BW10</f>
        <v>0</v>
      </c>
      <c r="CH9" s="25">
        <f>LC!BX10</f>
        <v>0</v>
      </c>
      <c r="CI9" s="25">
        <f>LC!BY10</f>
        <v>0</v>
      </c>
      <c r="CJ9" s="25">
        <f>LC!BZ10</f>
        <v>0</v>
      </c>
      <c r="CK9" s="25">
        <f>LC!CA10</f>
        <v>0</v>
      </c>
      <c r="CL9" s="25">
        <f>LC!CB10</f>
        <v>0</v>
      </c>
      <c r="CM9" s="25">
        <f>LC!CC10</f>
        <v>-1.8201269381846368</v>
      </c>
      <c r="CN9" s="25">
        <f>LC!CD10</f>
        <v>-2.9541665642252775</v>
      </c>
      <c r="CO9" s="25">
        <f>LC!CE10</f>
        <v>-2.8943115930451739</v>
      </c>
      <c r="CP9" s="25">
        <f>LC!CF10</f>
        <v>-3.157524034629843</v>
      </c>
      <c r="CQ9" s="25">
        <f>LC!CG10</f>
        <v>-1.5265533226896366</v>
      </c>
      <c r="CR9" s="25">
        <f>LC!CH10</f>
        <v>0</v>
      </c>
      <c r="CS9" s="25">
        <f>LC!CI10</f>
        <v>0</v>
      </c>
      <c r="CT9" s="25">
        <f>LC!CJ10</f>
        <v>0</v>
      </c>
      <c r="CU9" s="25">
        <f>LC!CK10</f>
        <v>0</v>
      </c>
      <c r="CV9" s="25">
        <f>LC!CL10</f>
        <v>0</v>
      </c>
      <c r="CW9" s="25">
        <f>LC!CM10</f>
        <v>0</v>
      </c>
      <c r="CX9" s="25">
        <f>LC!CN10</f>
        <v>-6.0571957129915255E-2</v>
      </c>
      <c r="CY9" s="25">
        <f>LC!CO10</f>
        <v>-0.96835616739032915</v>
      </c>
      <c r="CZ9" s="25">
        <f>LC!CP10</f>
        <v>-3.1418511226136072</v>
      </c>
      <c r="DA9" s="25">
        <f>LC!CQ10</f>
        <v>-3.1383999405479428</v>
      </c>
      <c r="DB9" s="25">
        <f>LC!CR10</f>
        <v>-3.926836264389562</v>
      </c>
      <c r="DC9" s="25">
        <f>LC!CS10</f>
        <v>-1.8037924025894014</v>
      </c>
      <c r="DD9" s="25">
        <f>LC!CT10</f>
        <v>0</v>
      </c>
      <c r="DE9" s="25">
        <f>LC!CU10</f>
        <v>0</v>
      </c>
      <c r="DF9" s="25">
        <f>LC!CV10</f>
        <v>0</v>
      </c>
      <c r="DG9" s="25">
        <f>LC!CW10</f>
        <v>0</v>
      </c>
      <c r="DH9" s="25">
        <f>LC!CX10</f>
        <v>0</v>
      </c>
      <c r="DI9" s="25">
        <f>LC!CY10</f>
        <v>0</v>
      </c>
      <c r="DJ9" s="25">
        <f>LC!CZ10</f>
        <v>-5.7937850407890679E-2</v>
      </c>
      <c r="DK9" s="25">
        <f>LC!DA10</f>
        <v>-1.585622543920187</v>
      </c>
      <c r="DL9" s="25">
        <f>LC!DB10</f>
        <v>-3.8994636152787083</v>
      </c>
      <c r="DM9" s="25">
        <f>LC!DC10</f>
        <v>-4.2424521720310029</v>
      </c>
      <c r="DN9" s="25">
        <f>LC!DD10</f>
        <v>-5.4604990104571698</v>
      </c>
      <c r="DO9" s="25">
        <f>LC!DE10</f>
        <v>-2.0580387160898841</v>
      </c>
      <c r="DP9" s="25">
        <f>LC!DF10</f>
        <v>0</v>
      </c>
      <c r="DQ9" s="25">
        <f>LC!DG10</f>
        <v>0</v>
      </c>
      <c r="DR9" s="25">
        <f>LC!DH10</f>
        <v>0</v>
      </c>
      <c r="DS9" s="25">
        <f>LC!DI10</f>
        <v>0</v>
      </c>
      <c r="DT9" s="25">
        <f>LC!DJ10</f>
        <v>0</v>
      </c>
      <c r="DU9" s="25">
        <f>LC!DK10</f>
        <v>0</v>
      </c>
      <c r="DV9" s="25">
        <f>LC!DL10</f>
        <v>0</v>
      </c>
      <c r="DW9" s="25">
        <f>LC!DM10</f>
        <v>-3.4570574691001275</v>
      </c>
      <c r="DX9" s="25">
        <f>LC!DN10</f>
        <v>-4.1432782082445083</v>
      </c>
      <c r="DY9" s="25">
        <f>LC!DO10</f>
        <v>-3.5980561618113773</v>
      </c>
      <c r="DZ9" s="25">
        <f>LC!DP10</f>
        <v>-4.3018358998603325</v>
      </c>
      <c r="EA9" s="25">
        <f>LC!DQ10</f>
        <v>-3.7036053991461539</v>
      </c>
      <c r="EB9" s="25">
        <f>LC!DR10</f>
        <v>0</v>
      </c>
      <c r="EC9" s="25">
        <f>LC!DS10</f>
        <v>0</v>
      </c>
      <c r="ED9" s="25">
        <f>LC!DT10</f>
        <v>0</v>
      </c>
      <c r="EE9" s="25">
        <f>LC!DU10</f>
        <v>0</v>
      </c>
      <c r="EF9" s="25">
        <f>LC!DV10</f>
        <v>0</v>
      </c>
      <c r="EG9" s="25">
        <f>LC!DW10</f>
        <v>0</v>
      </c>
      <c r="EH9" s="25">
        <f>LC!DX10</f>
        <v>-0.47220831336303171</v>
      </c>
      <c r="EI9" s="25">
        <f>LC!DY10</f>
        <v>-3.7461060012089629</v>
      </c>
      <c r="EJ9" s="25">
        <f>LC!DZ10</f>
        <v>-3.4406342153816745</v>
      </c>
      <c r="EK9" s="25">
        <f>LC!EA10</f>
        <v>-4.5582003384995957</v>
      </c>
      <c r="EL9" s="25">
        <f>LC!EB10</f>
        <v>-4.3966880617728492</v>
      </c>
      <c r="EM9" s="25">
        <f>LC!EC10</f>
        <v>-4.13742407428958</v>
      </c>
      <c r="EN9" s="25">
        <f>LC!ED10</f>
        <v>-0.24410876890973832</v>
      </c>
      <c r="EO9" s="25">
        <f>LC!EE10</f>
        <v>0</v>
      </c>
      <c r="EP9" s="25">
        <f>LC!EF10</f>
        <v>0</v>
      </c>
      <c r="EQ9" s="25">
        <f>LC!EG10</f>
        <v>0</v>
      </c>
      <c r="ER9" s="25">
        <f>LC!EH10</f>
        <v>0</v>
      </c>
      <c r="ES9" s="25">
        <f>LC!EI10</f>
        <v>0</v>
      </c>
      <c r="ET9" s="25">
        <f>LC!EJ10</f>
        <v>-0.59153472678956476</v>
      </c>
      <c r="EU9" s="25">
        <f>LC!EK10</f>
        <v>-3.1267211794734386</v>
      </c>
      <c r="EV9" s="25">
        <f>LC!EL10</f>
        <v>-5.0118885380885096</v>
      </c>
      <c r="EW9" s="25">
        <f>LC!EM10</f>
        <v>-5.0891745563995485</v>
      </c>
      <c r="EX9" s="25">
        <f>LC!EN10</f>
        <v>-4.4174924529444421</v>
      </c>
      <c r="EY9" s="25">
        <f>LC!EO10</f>
        <v>-2.0700590635377316</v>
      </c>
      <c r="EZ9" s="25">
        <f>LC!EP10</f>
        <v>-0.53530378972101467</v>
      </c>
      <c r="FA9" s="25">
        <f>LC!EQ10</f>
        <v>0</v>
      </c>
      <c r="FB9" s="25">
        <f>LC!ER10</f>
        <v>0</v>
      </c>
      <c r="FC9" s="25">
        <f>LC!ES10</f>
        <v>0</v>
      </c>
      <c r="FD9" s="25">
        <f>LC!ET10</f>
        <v>0</v>
      </c>
      <c r="FE9" s="25">
        <f>LC!EU10</f>
        <v>0</v>
      </c>
      <c r="FF9" s="25">
        <f>LC!EV10</f>
        <v>-0.75140533749839022</v>
      </c>
      <c r="FG9" s="25">
        <f>LC!EW10</f>
        <v>-3.0837811020027708</v>
      </c>
      <c r="FH9" s="25">
        <f>LC!EX10</f>
        <v>-4.1579823215163927</v>
      </c>
      <c r="FI9" s="25">
        <f>LC!EY10</f>
        <v>-4.1155042170488665</v>
      </c>
      <c r="FJ9" s="25">
        <f>LC!EZ10</f>
        <v>-3.8822326878511393</v>
      </c>
      <c r="FK9" s="25">
        <f>LC!FA10</f>
        <v>-3.685234175335276</v>
      </c>
      <c r="FL9" s="25">
        <f>LC!FB10</f>
        <v>-0.71317829661659449</v>
      </c>
      <c r="FM9" s="25">
        <f>LC!FC10</f>
        <v>0</v>
      </c>
      <c r="FN9" s="25">
        <f>LC!FD10</f>
        <v>0</v>
      </c>
      <c r="FO9" s="25">
        <f>LC!FE10</f>
        <v>0</v>
      </c>
      <c r="FP9" s="25">
        <f>LC!FF10</f>
        <v>0</v>
      </c>
      <c r="FQ9" s="25">
        <f>LC!FG10</f>
        <v>0</v>
      </c>
      <c r="FR9" s="25">
        <f>LC!FH10</f>
        <v>-0.93384861278945674</v>
      </c>
      <c r="FS9" s="25">
        <f>LC!FI10</f>
        <v>-2.0859660373912954</v>
      </c>
      <c r="FT9" s="25">
        <f>LC!FJ10</f>
        <v>-4.1860963889334926</v>
      </c>
      <c r="FU9" s="25">
        <f>LC!FK10</f>
        <v>-4.1447364543626612</v>
      </c>
      <c r="FV9" s="25">
        <f>LC!FL10</f>
        <v>-4.0815154068040815</v>
      </c>
      <c r="FW9" s="25">
        <f>LC!FM10</f>
        <v>-3.5806988309158481</v>
      </c>
      <c r="FX9" s="25">
        <f>LC!FN10</f>
        <v>-0.90064925577608435</v>
      </c>
      <c r="FY9" s="25">
        <f>LC!FO10</f>
        <v>0</v>
      </c>
      <c r="FZ9" s="25">
        <f>LC!FP10</f>
        <v>0</v>
      </c>
      <c r="GA9" s="25">
        <f>LC!FQ10</f>
        <v>0</v>
      </c>
      <c r="GB9" s="25">
        <f>LC!FR10</f>
        <v>0</v>
      </c>
      <c r="GC9" s="25">
        <f>LC!FS10</f>
        <v>0</v>
      </c>
      <c r="GD9" s="25">
        <f>LC!FT10</f>
        <v>-1.0182190649347973</v>
      </c>
      <c r="GE9" s="25">
        <f>LC!FU10</f>
        <v>-3.0041757574564922</v>
      </c>
      <c r="GF9" s="25">
        <f>LC!FV10</f>
        <v>-4.2130786082890337</v>
      </c>
      <c r="GG9" s="25">
        <f>LC!FW10</f>
        <v>-3.7291230760855889</v>
      </c>
      <c r="GH9" s="25">
        <f>LC!FX10</f>
        <v>-2.9988368847040419</v>
      </c>
      <c r="GI9" s="25">
        <f>LC!FY10</f>
        <v>-3.6124504255654104</v>
      </c>
      <c r="GJ9" s="25">
        <f>LC!FZ10</f>
        <v>-0.95535772959081289</v>
      </c>
      <c r="GK9" s="25">
        <f>LC!GA10</f>
        <v>0</v>
      </c>
      <c r="GL9" s="25">
        <f>LC!GB10</f>
        <v>0</v>
      </c>
      <c r="GM9" s="25">
        <f>LC!GC10</f>
        <v>0</v>
      </c>
      <c r="GN9" s="25">
        <f>LC!GD10</f>
        <v>0</v>
      </c>
      <c r="GO9" s="25">
        <f>LC!GE10</f>
        <v>0</v>
      </c>
      <c r="GP9" s="25">
        <f>LC!GF10</f>
        <v>-1.0696928430968846</v>
      </c>
      <c r="GQ9" s="25">
        <f>LC!GG10</f>
        <v>-3.006529993612908</v>
      </c>
      <c r="GR9" s="25">
        <f>LC!GH10</f>
        <v>-4.2443204098996228</v>
      </c>
      <c r="GS9" s="25">
        <f>LC!GI10</f>
        <v>-4.0520550567555755</v>
      </c>
      <c r="GT9" s="25">
        <f>LC!GJ10</f>
        <v>-4.4528039108868214</v>
      </c>
      <c r="GU9" s="25">
        <f>LC!GK10</f>
        <v>-3.6433754822627189</v>
      </c>
      <c r="GV9" s="25">
        <f>LC!GL10</f>
        <v>-0.54700339542072296</v>
      </c>
      <c r="GW9" s="25">
        <f>LC!GM10</f>
        <v>0</v>
      </c>
      <c r="GX9" s="25">
        <f>LC!GN10</f>
        <v>0</v>
      </c>
    </row>
    <row r="10" spans="1:242" s="23" customFormat="1" x14ac:dyDescent="0.25">
      <c r="A10" s="100" t="s">
        <v>113</v>
      </c>
      <c r="B10" s="97" t="s">
        <v>88</v>
      </c>
      <c r="C10" s="57">
        <f t="shared" ref="C10:AX10" si="3">C5+C9</f>
        <v>6.7879999999999994</v>
      </c>
      <c r="D10" s="57">
        <f t="shared" si="3"/>
        <v>5.5859999999999994</v>
      </c>
      <c r="E10" s="57">
        <f t="shared" si="3"/>
        <v>5.9660000000000002</v>
      </c>
      <c r="F10" s="57">
        <f t="shared" si="3"/>
        <v>3.8119999999999994</v>
      </c>
      <c r="G10" s="57">
        <f t="shared" si="3"/>
        <v>5.2210000000000001</v>
      </c>
      <c r="H10" s="57">
        <f t="shared" si="3"/>
        <v>3.2220000000000004</v>
      </c>
      <c r="I10" s="57">
        <f t="shared" si="3"/>
        <v>4.4529999999999994</v>
      </c>
      <c r="J10" s="57">
        <f t="shared" si="3"/>
        <v>3.0249999999999995</v>
      </c>
      <c r="K10" s="57">
        <f t="shared" si="3"/>
        <v>3.9000000000000004</v>
      </c>
      <c r="L10" s="57">
        <f t="shared" si="3"/>
        <v>5.3589999999999991</v>
      </c>
      <c r="M10" s="57">
        <f t="shared" si="3"/>
        <v>8.0359999999999996</v>
      </c>
      <c r="N10" s="57">
        <f t="shared" si="3"/>
        <v>6.0740000000000007</v>
      </c>
      <c r="O10" s="57">
        <f t="shared" si="3"/>
        <v>5.3590000000000009</v>
      </c>
      <c r="P10" s="57">
        <f t="shared" si="3"/>
        <v>4.5179999999999998</v>
      </c>
      <c r="Q10" s="57">
        <f t="shared" si="3"/>
        <v>6.2380000000000004</v>
      </c>
      <c r="R10" s="57">
        <f t="shared" si="3"/>
        <v>5.5089999999999995</v>
      </c>
      <c r="S10" s="57">
        <f t="shared" si="3"/>
        <v>4.3400000000000007</v>
      </c>
      <c r="T10" s="57">
        <f t="shared" si="3"/>
        <v>3.8969999999999994</v>
      </c>
      <c r="U10" s="57">
        <f t="shared" si="3"/>
        <v>3.4849999999999999</v>
      </c>
      <c r="V10" s="57">
        <f t="shared" si="3"/>
        <v>3.1959999999999997</v>
      </c>
      <c r="W10" s="57">
        <f t="shared" si="3"/>
        <v>4.2530000000000001</v>
      </c>
      <c r="X10" s="57">
        <f t="shared" si="3"/>
        <v>6.6980000000000004</v>
      </c>
      <c r="Y10" s="57">
        <f t="shared" si="3"/>
        <v>6.9640000000000004</v>
      </c>
      <c r="Z10" s="57">
        <f t="shared" si="3"/>
        <v>7.1770000000000005</v>
      </c>
      <c r="AA10" s="57">
        <f t="shared" si="3"/>
        <v>7.7159999999999993</v>
      </c>
      <c r="AB10" s="57">
        <f t="shared" si="3"/>
        <v>7.6769999999999996</v>
      </c>
      <c r="AC10" s="57">
        <f t="shared" si="3"/>
        <v>7.6219999999999999</v>
      </c>
      <c r="AD10" s="57">
        <f t="shared" si="3"/>
        <v>5.3050000000000006</v>
      </c>
      <c r="AE10" s="57">
        <f t="shared" si="3"/>
        <v>4.6850000000000005</v>
      </c>
      <c r="AF10" s="57">
        <f t="shared" si="3"/>
        <v>3.4360000000000008</v>
      </c>
      <c r="AG10" s="57">
        <f t="shared" si="3"/>
        <v>3.7430000000000003</v>
      </c>
      <c r="AH10" s="57">
        <f t="shared" si="3"/>
        <v>3.7929999999999997</v>
      </c>
      <c r="AI10" s="57">
        <f t="shared" si="3"/>
        <v>3.7770000000000001</v>
      </c>
      <c r="AJ10" s="57">
        <f t="shared" si="3"/>
        <v>6.5350000000000001</v>
      </c>
      <c r="AK10" s="57">
        <f t="shared" si="3"/>
        <v>6.887999999999999</v>
      </c>
      <c r="AL10" s="57">
        <f t="shared" si="3"/>
        <v>7.028999999999999</v>
      </c>
      <c r="AM10" s="57">
        <f t="shared" si="3"/>
        <v>6.6790000000000003</v>
      </c>
      <c r="AN10" s="57">
        <f t="shared" si="3"/>
        <v>6.0710000000000006</v>
      </c>
      <c r="AO10" s="57">
        <f t="shared" si="3"/>
        <v>7.4869999999999992</v>
      </c>
      <c r="AP10" s="57">
        <f t="shared" si="3"/>
        <v>7.0889999999999995</v>
      </c>
      <c r="AQ10" s="57">
        <f t="shared" si="3"/>
        <v>5.5230000000000006</v>
      </c>
      <c r="AR10" s="57">
        <f t="shared" si="3"/>
        <v>4.3549999999999995</v>
      </c>
      <c r="AS10" s="57">
        <f t="shared" si="3"/>
        <v>4.8470000000000013</v>
      </c>
      <c r="AT10" s="57">
        <f t="shared" si="3"/>
        <v>4.01</v>
      </c>
      <c r="AU10" s="57">
        <f t="shared" si="3"/>
        <v>5.1010000000000009</v>
      </c>
      <c r="AV10" s="57">
        <f t="shared" si="3"/>
        <v>5.6560000000000006</v>
      </c>
      <c r="AW10" s="57">
        <f t="shared" si="3"/>
        <v>7.5459999999999994</v>
      </c>
      <c r="AX10" s="57">
        <f t="shared" si="3"/>
        <v>6.42</v>
      </c>
      <c r="AY10" s="63">
        <f t="shared" ref="AY10:DJ10" si="4">AY12+AY9</f>
        <v>5.3121770428187221</v>
      </c>
      <c r="AZ10" s="25">
        <f t="shared" si="4"/>
        <v>5.6161794788989194</v>
      </c>
      <c r="BA10" s="25">
        <f t="shared" si="4"/>
        <v>5.5172966508018604</v>
      </c>
      <c r="BB10" s="25">
        <f t="shared" si="4"/>
        <v>5.5507255091223486</v>
      </c>
      <c r="BC10" s="25">
        <f t="shared" si="4"/>
        <v>4.5277325785000357</v>
      </c>
      <c r="BD10" s="25">
        <f t="shared" si="4"/>
        <v>3.5047396478777255</v>
      </c>
      <c r="BE10" s="25">
        <f t="shared" si="4"/>
        <v>3.5834314117717492</v>
      </c>
      <c r="BF10" s="25">
        <f t="shared" si="4"/>
        <v>3.1899725923016296</v>
      </c>
      <c r="BG10" s="25">
        <f t="shared" si="4"/>
        <v>3.8981984673478456</v>
      </c>
      <c r="BH10" s="25">
        <f t="shared" si="4"/>
        <v>5.3933419813343004</v>
      </c>
      <c r="BI10" s="25">
        <f t="shared" si="4"/>
        <v>4.9879647765747048</v>
      </c>
      <c r="BJ10" s="25">
        <f t="shared" si="4"/>
        <v>5.1754587938593613</v>
      </c>
      <c r="BK10" s="25">
        <f t="shared" si="4"/>
        <v>4.337121229319731</v>
      </c>
      <c r="BL10" s="25">
        <f t="shared" si="4"/>
        <v>4.5813252716060475</v>
      </c>
      <c r="BM10" s="25">
        <f t="shared" si="4"/>
        <v>4.7872086903478284</v>
      </c>
      <c r="BN10" s="25">
        <f t="shared" si="4"/>
        <v>5.5083770307740005</v>
      </c>
      <c r="BO10" s="25">
        <f t="shared" si="4"/>
        <v>4.4963842672775849</v>
      </c>
      <c r="BP10" s="25">
        <f t="shared" si="4"/>
        <v>3.4843915037811706</v>
      </c>
      <c r="BQ10" s="25">
        <f t="shared" si="4"/>
        <v>3.5622371009732019</v>
      </c>
      <c r="BR10" s="25">
        <f t="shared" si="4"/>
        <v>3.1730091150130422</v>
      </c>
      <c r="BS10" s="25">
        <f t="shared" si="4"/>
        <v>3.8736194897413316</v>
      </c>
      <c r="BT10" s="25">
        <f t="shared" si="4"/>
        <v>5.352685836389937</v>
      </c>
      <c r="BU10" s="25">
        <f t="shared" si="4"/>
        <v>5.1992004284149962</v>
      </c>
      <c r="BV10" s="25">
        <f t="shared" si="4"/>
        <v>4.6604189371767282</v>
      </c>
      <c r="BW10" s="25">
        <f t="shared" si="4"/>
        <v>7.6535789196458577</v>
      </c>
      <c r="BX10" s="25">
        <f t="shared" si="4"/>
        <v>7.6675455600004554</v>
      </c>
      <c r="BY10" s="25">
        <f t="shared" si="4"/>
        <v>7.7799092809891697</v>
      </c>
      <c r="BZ10" s="25">
        <f t="shared" si="4"/>
        <v>5.4699263662879725</v>
      </c>
      <c r="CA10" s="25">
        <f t="shared" si="4"/>
        <v>4.4689337699174532</v>
      </c>
      <c r="CB10" s="25">
        <f t="shared" si="4"/>
        <v>3.4679411735469357</v>
      </c>
      <c r="CC10" s="25">
        <f t="shared" si="4"/>
        <v>3.5449406040369746</v>
      </c>
      <c r="CD10" s="25">
        <f t="shared" si="4"/>
        <v>3.1599434515867775</v>
      </c>
      <c r="CE10" s="25">
        <f t="shared" si="4"/>
        <v>3.8529383259971359</v>
      </c>
      <c r="CF10" s="25">
        <f t="shared" si="4"/>
        <v>5.3159275053078927</v>
      </c>
      <c r="CG10" s="25">
        <f t="shared" si="4"/>
        <v>6.8724416009907623</v>
      </c>
      <c r="CH10" s="25">
        <f t="shared" si="4"/>
        <v>6.1887472116576365</v>
      </c>
      <c r="CI10" s="25">
        <f t="shared" si="4"/>
        <v>4.887462560808812</v>
      </c>
      <c r="CJ10" s="25">
        <f t="shared" si="4"/>
        <v>6.4129706459642231</v>
      </c>
      <c r="CK10" s="25">
        <f t="shared" si="4"/>
        <v>6.5763371327306892</v>
      </c>
      <c r="CL10" s="25">
        <f t="shared" si="4"/>
        <v>5.414203481282664</v>
      </c>
      <c r="CM10" s="25">
        <f t="shared" si="4"/>
        <v>4.4282892691960214</v>
      </c>
      <c r="CN10" s="25">
        <f t="shared" si="4"/>
        <v>3.4423750571093756</v>
      </c>
      <c r="CO10" s="25">
        <f t="shared" si="4"/>
        <v>3.51821461188527</v>
      </c>
      <c r="CP10" s="25">
        <f t="shared" si="4"/>
        <v>3.1390168380057912</v>
      </c>
      <c r="CQ10" s="25">
        <f t="shared" si="4"/>
        <v>3.8215728309888544</v>
      </c>
      <c r="CR10" s="25">
        <f t="shared" si="4"/>
        <v>5.2625243717308736</v>
      </c>
      <c r="CS10" s="25">
        <f t="shared" si="4"/>
        <v>6.9589555540180248</v>
      </c>
      <c r="CT10" s="25">
        <f t="shared" si="4"/>
        <v>6.0859374331020053</v>
      </c>
      <c r="CU10" s="25">
        <f t="shared" si="4"/>
        <v>5.9537218396398908</v>
      </c>
      <c r="CV10" s="25">
        <f t="shared" si="4"/>
        <v>5.4643812511585628</v>
      </c>
      <c r="CW10" s="25">
        <f t="shared" si="4"/>
        <v>5.7974750455980502</v>
      </c>
      <c r="CX10" s="25">
        <f t="shared" si="4"/>
        <v>5.3691788513462644</v>
      </c>
      <c r="CY10" s="25">
        <f t="shared" si="4"/>
        <v>4.3983430235434922</v>
      </c>
      <c r="CZ10" s="25">
        <f t="shared" si="4"/>
        <v>3.4275071957407208</v>
      </c>
      <c r="DA10" s="25">
        <f t="shared" si="4"/>
        <v>3.5021868748024727</v>
      </c>
      <c r="DB10" s="25">
        <f t="shared" si="4"/>
        <v>3.1287884794937146</v>
      </c>
      <c r="DC10" s="25">
        <f t="shared" si="4"/>
        <v>3.8009055910494807</v>
      </c>
      <c r="DD10" s="25">
        <f t="shared" si="4"/>
        <v>5.2198194932227615</v>
      </c>
      <c r="DE10" s="25">
        <f t="shared" si="4"/>
        <v>7.2361708278900556</v>
      </c>
      <c r="DF10" s="25">
        <f t="shared" si="4"/>
        <v>5.9832871275082349</v>
      </c>
      <c r="DG10" s="25">
        <f t="shared" si="4"/>
        <v>4.6646204869247363</v>
      </c>
      <c r="DH10" s="25">
        <f t="shared" si="4"/>
        <v>5.1627939249089376</v>
      </c>
      <c r="DI10" s="25">
        <f t="shared" si="4"/>
        <v>3.9218672205871372</v>
      </c>
      <c r="DJ10" s="25">
        <f t="shared" si="4"/>
        <v>5.3189294921901666</v>
      </c>
      <c r="DK10" s="25">
        <f t="shared" ref="DK10:FV10" si="5">DK12+DK9</f>
        <v>4.3631720486712693</v>
      </c>
      <c r="DL10" s="25">
        <f t="shared" si="5"/>
        <v>3.4074146051523706</v>
      </c>
      <c r="DM10" s="25">
        <f t="shared" si="5"/>
        <v>3.4809344084999809</v>
      </c>
      <c r="DN10" s="25">
        <f t="shared" si="5"/>
        <v>3.1133353917619431</v>
      </c>
      <c r="DO10" s="25">
        <f t="shared" si="5"/>
        <v>3.7750136218904071</v>
      </c>
      <c r="DP10" s="25">
        <f t="shared" si="5"/>
        <v>5.1718898854949504</v>
      </c>
      <c r="DQ10" s="25">
        <f t="shared" si="5"/>
        <v>6.1658462719667479</v>
      </c>
      <c r="DR10" s="25">
        <f t="shared" si="5"/>
        <v>4.9362019335256697</v>
      </c>
      <c r="DS10" s="25">
        <f t="shared" si="5"/>
        <v>3.4119339506172834</v>
      </c>
      <c r="DT10" s="25">
        <f t="shared" si="5"/>
        <v>4.1010365708409804</v>
      </c>
      <c r="DU10" s="25">
        <f t="shared" si="5"/>
        <v>4.7480296331866487</v>
      </c>
      <c r="DV10" s="25">
        <f t="shared" si="5"/>
        <v>5.2662750989488085</v>
      </c>
      <c r="DW10" s="25">
        <f t="shared" si="5"/>
        <v>4.325596039713786</v>
      </c>
      <c r="DX10" s="25">
        <f t="shared" si="5"/>
        <v>3.3849169804787573</v>
      </c>
      <c r="DY10" s="25">
        <f t="shared" si="5"/>
        <v>3.4572769081122221</v>
      </c>
      <c r="DZ10" s="25">
        <f t="shared" si="5"/>
        <v>3.0954772699449054</v>
      </c>
      <c r="EA10" s="25">
        <f t="shared" si="5"/>
        <v>3.746716618646075</v>
      </c>
      <c r="EB10" s="25">
        <f t="shared" si="5"/>
        <v>5.1215552436818816</v>
      </c>
      <c r="EC10" s="25">
        <f t="shared" si="5"/>
        <v>5.4876887839911106</v>
      </c>
      <c r="ED10" s="25">
        <f t="shared" si="5"/>
        <v>4.7264026562796806</v>
      </c>
      <c r="EE10" s="25">
        <f t="shared" si="5"/>
        <v>3.4119339506172839</v>
      </c>
      <c r="EF10" s="25">
        <f t="shared" si="5"/>
        <v>3.5396453035310542</v>
      </c>
      <c r="EG10" s="25">
        <f t="shared" si="5"/>
        <v>3.8199350938774552</v>
      </c>
      <c r="EH10" s="25">
        <f t="shared" si="5"/>
        <v>5.2069031967106953</v>
      </c>
      <c r="EI10" s="25">
        <f t="shared" si="5"/>
        <v>4.2813025217595442</v>
      </c>
      <c r="EJ10" s="25">
        <f t="shared" si="5"/>
        <v>3.3557018468083921</v>
      </c>
      <c r="EK10" s="25">
        <f t="shared" si="5"/>
        <v>3.4269018987277127</v>
      </c>
      <c r="EL10" s="25">
        <f t="shared" si="5"/>
        <v>3.0709016391311144</v>
      </c>
      <c r="EM10" s="25">
        <f t="shared" si="5"/>
        <v>3.7117021064049878</v>
      </c>
      <c r="EN10" s="25">
        <f t="shared" si="5"/>
        <v>5.064503092872056</v>
      </c>
      <c r="EO10" s="25">
        <f t="shared" si="5"/>
        <v>4.3380033263244986</v>
      </c>
      <c r="EP10" s="25">
        <f t="shared" si="5"/>
        <v>3.7672244848090886</v>
      </c>
      <c r="EQ10" s="25">
        <f t="shared" si="5"/>
        <v>3.4119339506172843</v>
      </c>
      <c r="ER10" s="25">
        <f t="shared" si="5"/>
        <v>3.4469377716964282</v>
      </c>
      <c r="ES10" s="25">
        <f t="shared" si="5"/>
        <v>3.7168856971892805</v>
      </c>
      <c r="ET10" s="25">
        <f t="shared" si="5"/>
        <v>5.1407308532659863</v>
      </c>
      <c r="EU10" s="25">
        <f t="shared" si="5"/>
        <v>4.2302085625987074</v>
      </c>
      <c r="EV10" s="25">
        <f t="shared" si="5"/>
        <v>3.3196862719314311</v>
      </c>
      <c r="EW10" s="25">
        <f t="shared" si="5"/>
        <v>3.3897264481366065</v>
      </c>
      <c r="EX10" s="25">
        <f t="shared" si="5"/>
        <v>3.0395255671107284</v>
      </c>
      <c r="EY10" s="25">
        <f t="shared" si="5"/>
        <v>3.6698871529573061</v>
      </c>
      <c r="EZ10" s="25">
        <f t="shared" si="5"/>
        <v>5.0006505008556354</v>
      </c>
      <c r="FA10" s="25">
        <f t="shared" si="5"/>
        <v>4.0363169668336427</v>
      </c>
      <c r="FB10" s="25">
        <f t="shared" si="5"/>
        <v>3.7309195665387445</v>
      </c>
      <c r="FC10" s="25">
        <f t="shared" si="5"/>
        <v>3.4119339506172839</v>
      </c>
      <c r="FD10" s="25">
        <f t="shared" si="5"/>
        <v>3.4119339506172839</v>
      </c>
      <c r="FE10" s="25">
        <f t="shared" si="5"/>
        <v>3.6805029671677727</v>
      </c>
      <c r="FF10" s="25">
        <f t="shared" si="5"/>
        <v>5.0723193401556914</v>
      </c>
      <c r="FG10" s="25">
        <f t="shared" si="5"/>
        <v>4.1768754337722864</v>
      </c>
      <c r="FH10" s="25">
        <f t="shared" si="5"/>
        <v>3.2814315273888806</v>
      </c>
      <c r="FI10" s="25">
        <f t="shared" si="5"/>
        <v>3.3503118278799118</v>
      </c>
      <c r="FJ10" s="25">
        <f t="shared" si="5"/>
        <v>3.0059103254247552</v>
      </c>
      <c r="FK10" s="25">
        <f t="shared" si="5"/>
        <v>3.6258330298440353</v>
      </c>
      <c r="FL10" s="25">
        <f t="shared" si="5"/>
        <v>4.934558739173629</v>
      </c>
      <c r="FM10" s="25">
        <f t="shared" si="5"/>
        <v>3.9884978420265416</v>
      </c>
      <c r="FN10" s="25">
        <f t="shared" si="5"/>
        <v>3.6917039092881478</v>
      </c>
      <c r="FO10" s="25">
        <f t="shared" si="5"/>
        <v>3.4119339506172834</v>
      </c>
      <c r="FP10" s="25">
        <f t="shared" si="5"/>
        <v>3.4119339506172834</v>
      </c>
      <c r="FQ10" s="25">
        <f t="shared" si="5"/>
        <v>3.6441202371462622</v>
      </c>
      <c r="FR10" s="25">
        <f t="shared" si="5"/>
        <v>5.0023321150584996</v>
      </c>
      <c r="FS10" s="25">
        <f t="shared" si="5"/>
        <v>4.1219665929589686</v>
      </c>
      <c r="FT10" s="25">
        <f t="shared" si="5"/>
        <v>3.2416010708594376</v>
      </c>
      <c r="FU10" s="25">
        <f t="shared" si="5"/>
        <v>3.3093214956363255</v>
      </c>
      <c r="FV10" s="25">
        <f t="shared" si="5"/>
        <v>2.9707193717518896</v>
      </c>
      <c r="FW10" s="25">
        <f t="shared" ref="FW10:GX10" si="6">FW12+FW9</f>
        <v>3.5802031947438726</v>
      </c>
      <c r="FX10" s="25">
        <f t="shared" si="6"/>
        <v>4.8668912655047265</v>
      </c>
      <c r="FY10" s="25">
        <f t="shared" si="6"/>
        <v>3.954200301508743</v>
      </c>
      <c r="FZ10" s="25">
        <f t="shared" si="6"/>
        <v>3.653943621527675</v>
      </c>
      <c r="GA10" s="25">
        <f t="shared" si="6"/>
        <v>3.4119339506172839</v>
      </c>
      <c r="GB10" s="25">
        <f t="shared" si="6"/>
        <v>3.4119339506172834</v>
      </c>
      <c r="GC10" s="25">
        <f t="shared" si="6"/>
        <v>3.6077375071247553</v>
      </c>
      <c r="GD10" s="25">
        <f t="shared" si="6"/>
        <v>4.9308521101842571</v>
      </c>
      <c r="GE10" s="25">
        <f t="shared" si="6"/>
        <v>4.0655649723685983</v>
      </c>
      <c r="GF10" s="25">
        <f t="shared" si="6"/>
        <v>3.2002778345529403</v>
      </c>
      <c r="GG10" s="25">
        <f t="shared" si="6"/>
        <v>3.2668383836156822</v>
      </c>
      <c r="GH10" s="25">
        <f t="shared" si="6"/>
        <v>2.9340356383019688</v>
      </c>
      <c r="GI10" s="25">
        <f t="shared" si="6"/>
        <v>3.5330805798666542</v>
      </c>
      <c r="GJ10" s="25">
        <f t="shared" si="6"/>
        <v>4.7977310120587706</v>
      </c>
      <c r="GK10" s="25">
        <f t="shared" si="6"/>
        <v>3.9201304545099154</v>
      </c>
      <c r="GL10" s="25">
        <f t="shared" si="6"/>
        <v>3.6161833337672062</v>
      </c>
      <c r="GM10" s="25">
        <f t="shared" si="6"/>
        <v>3.4119339506172848</v>
      </c>
      <c r="GN10" s="25">
        <f t="shared" si="6"/>
        <v>3.4119339506172839</v>
      </c>
      <c r="GO10" s="25">
        <f t="shared" si="6"/>
        <v>3.571354777103247</v>
      </c>
      <c r="GP10" s="25">
        <f t="shared" si="6"/>
        <v>4.8577963933231123</v>
      </c>
      <c r="GQ10" s="25">
        <f t="shared" si="6"/>
        <v>4.0075876397913293</v>
      </c>
      <c r="GR10" s="25">
        <f t="shared" si="6"/>
        <v>3.1573788862595435</v>
      </c>
      <c r="GS10" s="25">
        <f t="shared" si="6"/>
        <v>3.2227795596081439</v>
      </c>
      <c r="GT10" s="25">
        <f t="shared" si="6"/>
        <v>2.8957761928651493</v>
      </c>
      <c r="GU10" s="25">
        <f t="shared" si="6"/>
        <v>3.4843822530025377</v>
      </c>
      <c r="GV10" s="25">
        <f t="shared" si="6"/>
        <v>4.7269950466259152</v>
      </c>
      <c r="GW10" s="25">
        <f t="shared" si="6"/>
        <v>3.8860606075110864</v>
      </c>
      <c r="GX10" s="25">
        <f t="shared" si="6"/>
        <v>3.578423046006737</v>
      </c>
    </row>
    <row r="11" spans="1:242" s="23" customFormat="1" x14ac:dyDescent="0.25">
      <c r="A11" s="100" t="s">
        <v>113</v>
      </c>
      <c r="B11" s="97" t="s">
        <v>18</v>
      </c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63">
        <f>LC!AO7</f>
        <v>0</v>
      </c>
      <c r="AZ11" s="25">
        <f>LC!AP7</f>
        <v>0</v>
      </c>
      <c r="BA11" s="25">
        <f>LC!AQ7</f>
        <v>0</v>
      </c>
      <c r="BB11" s="25">
        <f>LC!AR7</f>
        <v>0</v>
      </c>
      <c r="BC11" s="25">
        <f>LC!AS7</f>
        <v>0</v>
      </c>
      <c r="BD11" s="25">
        <f>LC!AT7</f>
        <v>0</v>
      </c>
      <c r="BE11" s="25">
        <f>LC!AU7</f>
        <v>0</v>
      </c>
      <c r="BF11" s="25">
        <f>LC!AV7</f>
        <v>0</v>
      </c>
      <c r="BG11" s="25">
        <f>LC!AW7</f>
        <v>0</v>
      </c>
      <c r="BH11" s="25">
        <f>LC!AX7</f>
        <v>0</v>
      </c>
      <c r="BI11" s="25">
        <f>LC!AY7</f>
        <v>0</v>
      </c>
      <c r="BJ11" s="25">
        <f>LC!AZ7</f>
        <v>0</v>
      </c>
      <c r="BK11" s="25">
        <f>LC!BA7</f>
        <v>0</v>
      </c>
      <c r="BL11" s="25">
        <f>LC!BB7</f>
        <v>0</v>
      </c>
      <c r="BM11" s="25">
        <f>LC!BC7</f>
        <v>0</v>
      </c>
      <c r="BN11" s="25">
        <f>LC!BD7</f>
        <v>0</v>
      </c>
      <c r="BO11" s="25">
        <f>LC!BE7</f>
        <v>0</v>
      </c>
      <c r="BP11" s="25">
        <f>LC!BF7</f>
        <v>0</v>
      </c>
      <c r="BQ11" s="25">
        <f>LC!BG7</f>
        <v>0</v>
      </c>
      <c r="BR11" s="25">
        <f>LC!BH7</f>
        <v>0</v>
      </c>
      <c r="BS11" s="25">
        <f>LC!BI7</f>
        <v>0</v>
      </c>
      <c r="BT11" s="25">
        <f>LC!BJ7</f>
        <v>0</v>
      </c>
      <c r="BU11" s="25">
        <f>LC!BK7</f>
        <v>0</v>
      </c>
      <c r="BV11" s="25">
        <f>LC!BL7</f>
        <v>0</v>
      </c>
      <c r="BW11" s="25">
        <f>LC!BM7</f>
        <v>0</v>
      </c>
      <c r="BX11" s="25">
        <f>LC!BN7</f>
        <v>0</v>
      </c>
      <c r="BY11" s="25">
        <f>LC!BO7</f>
        <v>0</v>
      </c>
      <c r="BZ11" s="25">
        <f>LC!BP7</f>
        <v>0</v>
      </c>
      <c r="CA11" s="25">
        <f>LC!BQ7</f>
        <v>0</v>
      </c>
      <c r="CB11" s="25">
        <f>LC!BR7</f>
        <v>0</v>
      </c>
      <c r="CC11" s="25">
        <f>LC!BS7</f>
        <v>0</v>
      </c>
      <c r="CD11" s="25">
        <f>LC!BT7</f>
        <v>0</v>
      </c>
      <c r="CE11" s="25">
        <f>LC!BU7</f>
        <v>0</v>
      </c>
      <c r="CF11" s="25">
        <f>LC!BV7</f>
        <v>0</v>
      </c>
      <c r="CG11" s="25">
        <f>LC!BW7</f>
        <v>0</v>
      </c>
      <c r="CH11" s="25">
        <f>LC!BX7</f>
        <v>0</v>
      </c>
      <c r="CI11" s="25">
        <f>LC!BY7</f>
        <v>0</v>
      </c>
      <c r="CJ11" s="25">
        <f>LC!BZ7</f>
        <v>0</v>
      </c>
      <c r="CK11" s="25">
        <f>LC!CA7</f>
        <v>0</v>
      </c>
      <c r="CL11" s="25">
        <f>LC!CB7</f>
        <v>0</v>
      </c>
      <c r="CM11" s="25">
        <f>LC!CC7</f>
        <v>0</v>
      </c>
      <c r="CN11" s="25">
        <f>LC!CD7</f>
        <v>0</v>
      </c>
      <c r="CO11" s="25">
        <f>LC!CE7</f>
        <v>0</v>
      </c>
      <c r="CP11" s="25">
        <f>LC!CF7</f>
        <v>0</v>
      </c>
      <c r="CQ11" s="25">
        <f>LC!CG7</f>
        <v>0</v>
      </c>
      <c r="CR11" s="25">
        <f>LC!CH7</f>
        <v>0</v>
      </c>
      <c r="CS11" s="25">
        <f>LC!CI7</f>
        <v>0</v>
      </c>
      <c r="CT11" s="25">
        <f>LC!CJ7</f>
        <v>0</v>
      </c>
      <c r="CU11" s="25">
        <f>LC!CK7</f>
        <v>0</v>
      </c>
      <c r="CV11" s="25">
        <f>LC!CL7</f>
        <v>0</v>
      </c>
      <c r="CW11" s="25">
        <f>LC!CM7</f>
        <v>0</v>
      </c>
      <c r="CX11" s="25">
        <f>LC!CN7</f>
        <v>0</v>
      </c>
      <c r="CY11" s="25">
        <f>LC!CO7</f>
        <v>0</v>
      </c>
      <c r="CZ11" s="25">
        <f>LC!CP7</f>
        <v>0</v>
      </c>
      <c r="DA11" s="25">
        <f>LC!CQ7</f>
        <v>0</v>
      </c>
      <c r="DB11" s="25">
        <f>LC!CR7</f>
        <v>0</v>
      </c>
      <c r="DC11" s="25">
        <f>LC!CS7</f>
        <v>0</v>
      </c>
      <c r="DD11" s="25">
        <f>LC!CT7</f>
        <v>0</v>
      </c>
      <c r="DE11" s="25">
        <f>LC!CU7</f>
        <v>0</v>
      </c>
      <c r="DF11" s="25">
        <f>LC!CV7</f>
        <v>0</v>
      </c>
      <c r="DG11" s="25">
        <f>LC!CW7</f>
        <v>0</v>
      </c>
      <c r="DH11" s="25">
        <f>LC!CX7</f>
        <v>0</v>
      </c>
      <c r="DI11" s="25">
        <f>LC!CY7</f>
        <v>0</v>
      </c>
      <c r="DJ11" s="25">
        <f>LC!CZ7</f>
        <v>0</v>
      </c>
      <c r="DK11" s="25">
        <f>LC!DA7</f>
        <v>0</v>
      </c>
      <c r="DL11" s="25">
        <f>LC!DB7</f>
        <v>0</v>
      </c>
      <c r="DM11" s="25">
        <f>LC!DC7</f>
        <v>0</v>
      </c>
      <c r="DN11" s="25">
        <f>LC!DD7</f>
        <v>0</v>
      </c>
      <c r="DO11" s="25">
        <f>LC!DE7</f>
        <v>0</v>
      </c>
      <c r="DP11" s="25">
        <f>LC!DF7</f>
        <v>0</v>
      </c>
      <c r="DQ11" s="25">
        <f>LC!DG7</f>
        <v>0</v>
      </c>
      <c r="DR11" s="25">
        <f>LC!DH7</f>
        <v>0</v>
      </c>
      <c r="DS11" s="25">
        <f>LC!DI7</f>
        <v>0</v>
      </c>
      <c r="DT11" s="25">
        <f>LC!DJ7</f>
        <v>0</v>
      </c>
      <c r="DU11" s="25">
        <f>LC!DK7</f>
        <v>0</v>
      </c>
      <c r="DV11" s="25">
        <f>LC!DL7</f>
        <v>0</v>
      </c>
      <c r="DW11" s="25">
        <f>LC!DM7</f>
        <v>0</v>
      </c>
      <c r="DX11" s="25">
        <f>LC!DN7</f>
        <v>0</v>
      </c>
      <c r="DY11" s="25">
        <f>LC!DO7</f>
        <v>0</v>
      </c>
      <c r="DZ11" s="25">
        <f>LC!DP7</f>
        <v>0</v>
      </c>
      <c r="EA11" s="25">
        <f>LC!DQ7</f>
        <v>0</v>
      </c>
      <c r="EB11" s="25">
        <f>LC!DR7</f>
        <v>0</v>
      </c>
      <c r="EC11" s="25">
        <f>LC!DS7</f>
        <v>0</v>
      </c>
      <c r="ED11" s="25">
        <f>LC!DT7</f>
        <v>0</v>
      </c>
      <c r="EE11" s="25">
        <f>LC!DU7</f>
        <v>0</v>
      </c>
      <c r="EF11" s="25">
        <f>LC!DV7</f>
        <v>0</v>
      </c>
      <c r="EG11" s="25">
        <f>LC!DW7</f>
        <v>0</v>
      </c>
      <c r="EH11" s="25">
        <f>LC!DX7</f>
        <v>0</v>
      </c>
      <c r="EI11" s="25">
        <f>LC!DY7</f>
        <v>0</v>
      </c>
      <c r="EJ11" s="25">
        <f>LC!DZ7</f>
        <v>0</v>
      </c>
      <c r="EK11" s="25">
        <f>LC!EA7</f>
        <v>0</v>
      </c>
      <c r="EL11" s="25">
        <f>LC!EB7</f>
        <v>0</v>
      </c>
      <c r="EM11" s="25">
        <f>LC!EC7</f>
        <v>0</v>
      </c>
      <c r="EN11" s="25">
        <f>LC!ED7</f>
        <v>0</v>
      </c>
      <c r="EO11" s="25">
        <f>LC!EE7</f>
        <v>0</v>
      </c>
      <c r="EP11" s="25">
        <f>LC!EF7</f>
        <v>0</v>
      </c>
      <c r="EQ11" s="25">
        <f>LC!EG7</f>
        <v>0</v>
      </c>
      <c r="ER11" s="25">
        <f>LC!EH7</f>
        <v>0</v>
      </c>
      <c r="ES11" s="25">
        <f>LC!EI7</f>
        <v>0</v>
      </c>
      <c r="ET11" s="25">
        <f>LC!EJ7</f>
        <v>0</v>
      </c>
      <c r="EU11" s="25">
        <f>LC!EK7</f>
        <v>0</v>
      </c>
      <c r="EV11" s="25">
        <f>LC!EL7</f>
        <v>0</v>
      </c>
      <c r="EW11" s="25">
        <f>LC!EM7</f>
        <v>0</v>
      </c>
      <c r="EX11" s="25">
        <f>LC!EN7</f>
        <v>0</v>
      </c>
      <c r="EY11" s="25">
        <f>LC!EO7</f>
        <v>0</v>
      </c>
      <c r="EZ11" s="25">
        <f>LC!EP7</f>
        <v>0</v>
      </c>
      <c r="FA11" s="25">
        <f>LC!EQ7</f>
        <v>0</v>
      </c>
      <c r="FB11" s="25">
        <f>LC!ER7</f>
        <v>0</v>
      </c>
      <c r="FC11" s="25">
        <f>LC!ES7</f>
        <v>0</v>
      </c>
      <c r="FD11" s="25">
        <f>LC!ET7</f>
        <v>0</v>
      </c>
      <c r="FE11" s="25">
        <f>LC!EU7</f>
        <v>0</v>
      </c>
      <c r="FF11" s="25">
        <f>LC!EV7</f>
        <v>0</v>
      </c>
      <c r="FG11" s="25">
        <f>LC!EW7</f>
        <v>0</v>
      </c>
      <c r="FH11" s="25">
        <f>LC!EX7</f>
        <v>0</v>
      </c>
      <c r="FI11" s="25">
        <f>LC!EY7</f>
        <v>0</v>
      </c>
      <c r="FJ11" s="25">
        <f>LC!EZ7</f>
        <v>0</v>
      </c>
      <c r="FK11" s="25">
        <f>LC!FA7</f>
        <v>0</v>
      </c>
      <c r="FL11" s="25">
        <f>LC!FB7</f>
        <v>0</v>
      </c>
      <c r="FM11" s="25">
        <f>LC!FC7</f>
        <v>0</v>
      </c>
      <c r="FN11" s="25">
        <f>LC!FD7</f>
        <v>0</v>
      </c>
      <c r="FO11" s="25">
        <f>LC!FE7</f>
        <v>0</v>
      </c>
      <c r="FP11" s="25">
        <f>LC!FF7</f>
        <v>0</v>
      </c>
      <c r="FQ11" s="25">
        <f>LC!FG7</f>
        <v>0</v>
      </c>
      <c r="FR11" s="25">
        <f>LC!FH7</f>
        <v>0</v>
      </c>
      <c r="FS11" s="25">
        <f>LC!FI7</f>
        <v>0</v>
      </c>
      <c r="FT11" s="25">
        <f>LC!FJ7</f>
        <v>0</v>
      </c>
      <c r="FU11" s="25">
        <f>LC!FK7</f>
        <v>0</v>
      </c>
      <c r="FV11" s="25">
        <f>LC!FL7</f>
        <v>0</v>
      </c>
      <c r="FW11" s="25">
        <f>LC!FM7</f>
        <v>0</v>
      </c>
      <c r="FX11" s="25">
        <f>LC!FN7</f>
        <v>0</v>
      </c>
      <c r="FY11" s="25">
        <f>LC!FO7</f>
        <v>0</v>
      </c>
      <c r="FZ11" s="25">
        <f>LC!FP7</f>
        <v>0</v>
      </c>
      <c r="GA11" s="25">
        <f>LC!FQ7</f>
        <v>0</v>
      </c>
      <c r="GB11" s="25">
        <f>LC!FR7</f>
        <v>0</v>
      </c>
      <c r="GC11" s="25">
        <f>LC!FS7</f>
        <v>0</v>
      </c>
      <c r="GD11" s="25">
        <f>LC!FT7</f>
        <v>0</v>
      </c>
      <c r="GE11" s="25">
        <f>LC!FU7</f>
        <v>0</v>
      </c>
      <c r="GF11" s="25">
        <f>LC!FV7</f>
        <v>0</v>
      </c>
      <c r="GG11" s="25">
        <f>LC!FW7</f>
        <v>0</v>
      </c>
      <c r="GH11" s="25">
        <f>LC!FX7</f>
        <v>0</v>
      </c>
      <c r="GI11" s="25">
        <f>LC!FY7</f>
        <v>0</v>
      </c>
      <c r="GJ11" s="25">
        <f>LC!FZ7</f>
        <v>0</v>
      </c>
      <c r="GK11" s="25">
        <f>LC!GA7</f>
        <v>0</v>
      </c>
      <c r="GL11" s="25">
        <f>LC!GB7</f>
        <v>0</v>
      </c>
      <c r="GM11" s="25">
        <f>LC!GC7</f>
        <v>0</v>
      </c>
      <c r="GN11" s="25">
        <f>LC!GD7</f>
        <v>0</v>
      </c>
      <c r="GO11" s="25">
        <f>LC!GE7</f>
        <v>0</v>
      </c>
      <c r="GP11" s="25">
        <f>LC!GF7</f>
        <v>0</v>
      </c>
      <c r="GQ11" s="25">
        <f>LC!GG7</f>
        <v>0</v>
      </c>
      <c r="GR11" s="25">
        <f>LC!GH7</f>
        <v>0</v>
      </c>
      <c r="GS11" s="25">
        <f>LC!GI7</f>
        <v>0</v>
      </c>
      <c r="GT11" s="25">
        <f>LC!GJ7</f>
        <v>0</v>
      </c>
      <c r="GU11" s="25">
        <f>LC!GK7</f>
        <v>0</v>
      </c>
      <c r="GV11" s="25">
        <f>LC!GL7</f>
        <v>0</v>
      </c>
      <c r="GW11" s="25">
        <f>LC!GM7</f>
        <v>0</v>
      </c>
      <c r="GX11" s="25">
        <f>LC!GN7</f>
        <v>0</v>
      </c>
    </row>
    <row r="12" spans="1:242" s="23" customFormat="1" x14ac:dyDescent="0.25">
      <c r="A12" s="100" t="s">
        <v>113</v>
      </c>
      <c r="B12" s="97" t="s">
        <v>89</v>
      </c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25">
        <f>LC!AO6</f>
        <v>5.3121770428187221</v>
      </c>
      <c r="AZ12" s="25">
        <f>LC!AP6</f>
        <v>5.6161794788989194</v>
      </c>
      <c r="BA12" s="25">
        <f>LC!AQ6</f>
        <v>5.5172966508018604</v>
      </c>
      <c r="BB12" s="25">
        <f>LC!AR6</f>
        <v>5.5507255091223486</v>
      </c>
      <c r="BC12" s="25">
        <f>LC!AS6</f>
        <v>5.8890637185808625</v>
      </c>
      <c r="BD12" s="25">
        <f>LC!AT6</f>
        <v>6.7000013802314911</v>
      </c>
      <c r="BE12" s="25">
        <f>LC!AU6</f>
        <v>6.7944522642932377</v>
      </c>
      <c r="BF12" s="25">
        <f>LC!AV6</f>
        <v>5.2744767960404184</v>
      </c>
      <c r="BG12" s="25">
        <f>LC!AW6</f>
        <v>5.9919389048585607</v>
      </c>
      <c r="BH12" s="25">
        <f>LC!AX6</f>
        <v>5.3933419813343004</v>
      </c>
      <c r="BI12" s="25">
        <f>LC!AY6</f>
        <v>4.9879647765747048</v>
      </c>
      <c r="BJ12" s="25">
        <f>LC!AZ6</f>
        <v>5.1754587938593613</v>
      </c>
      <c r="BK12" s="25">
        <f>LC!BA6</f>
        <v>4.337121229319731</v>
      </c>
      <c r="BL12" s="25">
        <f>LC!BB6</f>
        <v>4.5813252716060475</v>
      </c>
      <c r="BM12" s="25">
        <f>LC!BC6</f>
        <v>4.7872086903478284</v>
      </c>
      <c r="BN12" s="25">
        <f>LC!BD6</f>
        <v>5.5083770307740005</v>
      </c>
      <c r="BO12" s="25">
        <f>LC!BE6</f>
        <v>4.7935470435416745</v>
      </c>
      <c r="BP12" s="25">
        <f>LC!BF6</f>
        <v>5.5466132091856624</v>
      </c>
      <c r="BQ12" s="25">
        <f>LC!BG6</f>
        <v>5.5610639244074411</v>
      </c>
      <c r="BR12" s="25">
        <f>LC!BH6</f>
        <v>5.4241405307660537</v>
      </c>
      <c r="BS12" s="25">
        <f>LC!BI6</f>
        <v>4.8887729149713151</v>
      </c>
      <c r="BT12" s="25">
        <f>LC!BJ6</f>
        <v>5.352685836389937</v>
      </c>
      <c r="BU12" s="25">
        <f>LC!BK6</f>
        <v>5.1992004284149962</v>
      </c>
      <c r="BV12" s="25">
        <f>LC!BL6</f>
        <v>4.6604189371767282</v>
      </c>
      <c r="BW12" s="25">
        <f>LC!BM6</f>
        <v>7.6535789196458577</v>
      </c>
      <c r="BX12" s="25">
        <f>LC!BN6</f>
        <v>7.6675455600004554</v>
      </c>
      <c r="BY12" s="25">
        <f>LC!BO6</f>
        <v>7.7799092809891697</v>
      </c>
      <c r="BZ12" s="25">
        <f>LC!BP6</f>
        <v>5.4699263662879725</v>
      </c>
      <c r="CA12" s="25">
        <f>LC!BQ6</f>
        <v>5.7075693219144945</v>
      </c>
      <c r="CB12" s="25">
        <f>LC!BR6</f>
        <v>5.9633488571610904</v>
      </c>
      <c r="CC12" s="25">
        <f>LC!BS6</f>
        <v>5.9794289178549818</v>
      </c>
      <c r="CD12" s="25">
        <f>LC!BT6</f>
        <v>5.9701889178549843</v>
      </c>
      <c r="CE12" s="25">
        <f>LC!BU6</f>
        <v>5.9233087357733076</v>
      </c>
      <c r="CF12" s="25">
        <f>LC!BV6</f>
        <v>5.3159275053078927</v>
      </c>
      <c r="CG12" s="25">
        <f>LC!BW6</f>
        <v>6.8724416009907623</v>
      </c>
      <c r="CH12" s="25">
        <f>LC!BX6</f>
        <v>6.1887472116576365</v>
      </c>
      <c r="CI12" s="25">
        <f>LC!BY6</f>
        <v>4.887462560808812</v>
      </c>
      <c r="CJ12" s="25">
        <f>LC!BZ6</f>
        <v>6.4129706459642231</v>
      </c>
      <c r="CK12" s="25">
        <f>LC!CA6</f>
        <v>6.5763371327306892</v>
      </c>
      <c r="CL12" s="25">
        <f>LC!CB6</f>
        <v>5.414203481282664</v>
      </c>
      <c r="CM12" s="25">
        <f>LC!CC6</f>
        <v>6.2484162073806582</v>
      </c>
      <c r="CN12" s="25">
        <f>LC!CD6</f>
        <v>6.3965416213346531</v>
      </c>
      <c r="CO12" s="25">
        <f>LC!CE6</f>
        <v>6.4125262049304439</v>
      </c>
      <c r="CP12" s="25">
        <f>LC!CF6</f>
        <v>6.2965408726356342</v>
      </c>
      <c r="CQ12" s="25">
        <f>LC!CG6</f>
        <v>5.348126153678491</v>
      </c>
      <c r="CR12" s="25">
        <f>LC!CH6</f>
        <v>5.2625243717308736</v>
      </c>
      <c r="CS12" s="25">
        <f>LC!CI6</f>
        <v>6.9589555540180248</v>
      </c>
      <c r="CT12" s="25">
        <f>LC!CJ6</f>
        <v>6.0859374331020053</v>
      </c>
      <c r="CU12" s="25">
        <f>LC!CK6</f>
        <v>5.9537218396398908</v>
      </c>
      <c r="CV12" s="25">
        <f>LC!CL6</f>
        <v>5.4643812511585628</v>
      </c>
      <c r="CW12" s="25">
        <f>LC!CM6</f>
        <v>5.7974750455980502</v>
      </c>
      <c r="CX12" s="25">
        <f>LC!CN6</f>
        <v>5.4297508084761796</v>
      </c>
      <c r="CY12" s="25">
        <f>LC!CO6</f>
        <v>5.3666991909338213</v>
      </c>
      <c r="CZ12" s="25">
        <f>LC!CP6</f>
        <v>6.569358318354328</v>
      </c>
      <c r="DA12" s="25">
        <f>LC!CQ6</f>
        <v>6.6405868153504155</v>
      </c>
      <c r="DB12" s="25">
        <f>LC!CR6</f>
        <v>7.0556247438832767</v>
      </c>
      <c r="DC12" s="25">
        <f>LC!CS6</f>
        <v>5.6046979936388821</v>
      </c>
      <c r="DD12" s="25">
        <f>LC!CT6</f>
        <v>5.2198194932227615</v>
      </c>
      <c r="DE12" s="25">
        <f>LC!CU6</f>
        <v>7.2361708278900556</v>
      </c>
      <c r="DF12" s="25">
        <f>LC!CV6</f>
        <v>5.9832871275082349</v>
      </c>
      <c r="DG12" s="25">
        <f>LC!CW6</f>
        <v>4.6646204869247363</v>
      </c>
      <c r="DH12" s="25">
        <f>LC!CX6</f>
        <v>5.1627939249089376</v>
      </c>
      <c r="DI12" s="25">
        <f>LC!CY6</f>
        <v>3.9218672205871372</v>
      </c>
      <c r="DJ12" s="25">
        <f>LC!CZ6</f>
        <v>5.3768673425980573</v>
      </c>
      <c r="DK12" s="25">
        <f>LC!DA6</f>
        <v>5.9487945925914563</v>
      </c>
      <c r="DL12" s="25">
        <f>LC!DB6</f>
        <v>7.3068782204310789</v>
      </c>
      <c r="DM12" s="25">
        <f>LC!DC6</f>
        <v>7.7233865805309838</v>
      </c>
      <c r="DN12" s="25">
        <f>LC!DD6</f>
        <v>8.5738344022191129</v>
      </c>
      <c r="DO12" s="25">
        <f>LC!DE6</f>
        <v>5.8330523379802912</v>
      </c>
      <c r="DP12" s="25">
        <f>LC!DF6</f>
        <v>5.1718898854949504</v>
      </c>
      <c r="DQ12" s="25">
        <f>LC!DG6</f>
        <v>6.1658462719667479</v>
      </c>
      <c r="DR12" s="25">
        <f>LC!DH6</f>
        <v>4.9362019335256697</v>
      </c>
      <c r="DS12" s="25">
        <f>LC!DI6</f>
        <v>3.4119339506172834</v>
      </c>
      <c r="DT12" s="25">
        <f>LC!DJ6</f>
        <v>4.1010365708409804</v>
      </c>
      <c r="DU12" s="25">
        <f>LC!DK6</f>
        <v>4.7480296331866487</v>
      </c>
      <c r="DV12" s="25">
        <f>LC!DL6</f>
        <v>5.2662750989488085</v>
      </c>
      <c r="DW12" s="25">
        <f>LC!DM6</f>
        <v>7.7826535088139135</v>
      </c>
      <c r="DX12" s="25">
        <f>LC!DN6</f>
        <v>7.5281951887232657</v>
      </c>
      <c r="DY12" s="25">
        <f>LC!DO6</f>
        <v>7.0553330699235994</v>
      </c>
      <c r="DZ12" s="25">
        <f>LC!DP6</f>
        <v>7.3973131698052379</v>
      </c>
      <c r="EA12" s="25">
        <f>LC!DQ6</f>
        <v>7.4503220177922289</v>
      </c>
      <c r="EB12" s="25">
        <f>LC!DR6</f>
        <v>5.1215552436818816</v>
      </c>
      <c r="EC12" s="25">
        <f>LC!DS6</f>
        <v>5.4876887839911106</v>
      </c>
      <c r="ED12" s="25">
        <f>LC!DT6</f>
        <v>4.7264026562796806</v>
      </c>
      <c r="EE12" s="25">
        <f>LC!DU6</f>
        <v>3.4119339506172839</v>
      </c>
      <c r="EF12" s="25">
        <f>LC!DV6</f>
        <v>3.5396453035310542</v>
      </c>
      <c r="EG12" s="25">
        <f>LC!DW6</f>
        <v>3.8199350938774552</v>
      </c>
      <c r="EH12" s="25">
        <f>LC!DX6</f>
        <v>5.6791115100737271</v>
      </c>
      <c r="EI12" s="25">
        <f>LC!DY6</f>
        <v>8.027408522968507</v>
      </c>
      <c r="EJ12" s="25">
        <f>LC!DZ6</f>
        <v>6.7963360621900666</v>
      </c>
      <c r="EK12" s="25">
        <f>LC!EA6</f>
        <v>7.9851022372273084</v>
      </c>
      <c r="EL12" s="25">
        <f>LC!EB6</f>
        <v>7.4675897009039636</v>
      </c>
      <c r="EM12" s="25">
        <f>LC!EC6</f>
        <v>7.8491261806945678</v>
      </c>
      <c r="EN12" s="25">
        <f>LC!ED6</f>
        <v>5.3086118617817943</v>
      </c>
      <c r="EO12" s="25">
        <f>LC!EE6</f>
        <v>4.3380033263244986</v>
      </c>
      <c r="EP12" s="25">
        <f>LC!EF6</f>
        <v>3.7672244848090886</v>
      </c>
      <c r="EQ12" s="25">
        <f>LC!EG6</f>
        <v>3.4119339506172843</v>
      </c>
      <c r="ER12" s="25">
        <f>LC!EH6</f>
        <v>3.4469377716964282</v>
      </c>
      <c r="ES12" s="25">
        <f>LC!EI6</f>
        <v>3.7168856971892805</v>
      </c>
      <c r="ET12" s="25">
        <f>LC!EJ6</f>
        <v>5.7322655800555511</v>
      </c>
      <c r="EU12" s="25">
        <f>LC!EK6</f>
        <v>7.356929742072146</v>
      </c>
      <c r="EV12" s="25">
        <f>LC!EL6</f>
        <v>8.3315748100199407</v>
      </c>
      <c r="EW12" s="25">
        <f>LC!EM6</f>
        <v>8.478901004536155</v>
      </c>
      <c r="EX12" s="25">
        <f>LC!EN6</f>
        <v>7.4570180200551706</v>
      </c>
      <c r="EY12" s="25">
        <f>LC!EO6</f>
        <v>5.7399462164950377</v>
      </c>
      <c r="EZ12" s="25">
        <f>LC!EP6</f>
        <v>5.5359542905766501</v>
      </c>
      <c r="FA12" s="25">
        <f>LC!EQ6</f>
        <v>4.0363169668336427</v>
      </c>
      <c r="FB12" s="25">
        <f>LC!ER6</f>
        <v>3.7309195665387445</v>
      </c>
      <c r="FC12" s="25">
        <f>LC!ES6</f>
        <v>3.4119339506172839</v>
      </c>
      <c r="FD12" s="25">
        <f>LC!ET6</f>
        <v>3.4119339506172839</v>
      </c>
      <c r="FE12" s="25">
        <f>LC!EU6</f>
        <v>3.6805029671677727</v>
      </c>
      <c r="FF12" s="25">
        <f>LC!EV6</f>
        <v>5.8237246776540816</v>
      </c>
      <c r="FG12" s="25">
        <f>LC!EW6</f>
        <v>7.2606565357750572</v>
      </c>
      <c r="FH12" s="25">
        <f>LC!EX6</f>
        <v>7.4394138489052732</v>
      </c>
      <c r="FI12" s="25">
        <f>LC!EY6</f>
        <v>7.4658160449287783</v>
      </c>
      <c r="FJ12" s="25">
        <f>LC!EZ6</f>
        <v>6.8881430132758945</v>
      </c>
      <c r="FK12" s="25">
        <f>LC!FA6</f>
        <v>7.3110672051793113</v>
      </c>
      <c r="FL12" s="25">
        <f>LC!FB6</f>
        <v>5.6477370357902235</v>
      </c>
      <c r="FM12" s="25">
        <f>LC!FC6</f>
        <v>3.9884978420265416</v>
      </c>
      <c r="FN12" s="25">
        <f>LC!FD6</f>
        <v>3.6917039092881478</v>
      </c>
      <c r="FO12" s="25">
        <f>LC!FE6</f>
        <v>3.4119339506172834</v>
      </c>
      <c r="FP12" s="25">
        <f>LC!FF6</f>
        <v>3.4119339506172834</v>
      </c>
      <c r="FQ12" s="25">
        <f>LC!FG6</f>
        <v>3.6441202371462622</v>
      </c>
      <c r="FR12" s="25">
        <f>LC!FH6</f>
        <v>5.9361807278479564</v>
      </c>
      <c r="FS12" s="25">
        <f>LC!FI6</f>
        <v>6.207932630350264</v>
      </c>
      <c r="FT12" s="25">
        <f>LC!FJ6</f>
        <v>7.4276974597929302</v>
      </c>
      <c r="FU12" s="25">
        <f>LC!FK6</f>
        <v>7.4540579499989867</v>
      </c>
      <c r="FV12" s="25">
        <f>LC!FL6</f>
        <v>7.0522347785559711</v>
      </c>
      <c r="FW12" s="25">
        <f>LC!FM6</f>
        <v>7.1609020256597207</v>
      </c>
      <c r="FX12" s="25">
        <f>LC!FN6</f>
        <v>5.7675405212808109</v>
      </c>
      <c r="FY12" s="25">
        <f>LC!FO6</f>
        <v>3.954200301508743</v>
      </c>
      <c r="FZ12" s="25">
        <f>LC!FP6</f>
        <v>3.653943621527675</v>
      </c>
      <c r="GA12" s="25">
        <f>LC!FQ6</f>
        <v>3.4119339506172839</v>
      </c>
      <c r="GB12" s="25">
        <f>LC!FR6</f>
        <v>3.4119339506172834</v>
      </c>
      <c r="GC12" s="25">
        <f>LC!FS6</f>
        <v>3.6077375071247553</v>
      </c>
      <c r="GD12" s="25">
        <f>LC!FT6</f>
        <v>5.9490711751190544</v>
      </c>
      <c r="GE12" s="25">
        <f>LC!FU6</f>
        <v>7.0697407298250905</v>
      </c>
      <c r="GF12" s="25">
        <f>LC!FV6</f>
        <v>7.413356442841974</v>
      </c>
      <c r="GG12" s="25">
        <f>LC!FW6</f>
        <v>6.9959614597012711</v>
      </c>
      <c r="GH12" s="25">
        <f>LC!FX6</f>
        <v>5.9328725230060106</v>
      </c>
      <c r="GI12" s="25">
        <f>LC!FY6</f>
        <v>7.1455310054320647</v>
      </c>
      <c r="GJ12" s="25">
        <f>LC!FZ6</f>
        <v>5.7530887416495835</v>
      </c>
      <c r="GK12" s="25">
        <f>LC!GA6</f>
        <v>3.9201304545099154</v>
      </c>
      <c r="GL12" s="25">
        <f>LC!GB6</f>
        <v>3.6161833337672062</v>
      </c>
      <c r="GM12" s="25">
        <f>LC!GC6</f>
        <v>3.4119339506172848</v>
      </c>
      <c r="GN12" s="25">
        <f>LC!GD6</f>
        <v>3.4119339506172839</v>
      </c>
      <c r="GO12" s="25">
        <f>LC!GE6</f>
        <v>3.571354777103247</v>
      </c>
      <c r="GP12" s="25">
        <f>LC!GF6</f>
        <v>5.9274892364199969</v>
      </c>
      <c r="GQ12" s="25">
        <f>LC!GG6</f>
        <v>7.0141176334042372</v>
      </c>
      <c r="GR12" s="25">
        <f>LC!GH6</f>
        <v>7.4016992961591663</v>
      </c>
      <c r="GS12" s="25">
        <f>LC!GI6</f>
        <v>7.2748346163637194</v>
      </c>
      <c r="GT12" s="25">
        <f>LC!GJ6</f>
        <v>7.3485801037519707</v>
      </c>
      <c r="GU12" s="25">
        <f>LC!GK6</f>
        <v>7.1277577352652566</v>
      </c>
      <c r="GV12" s="25">
        <f>LC!GL6</f>
        <v>5.2739984420466381</v>
      </c>
      <c r="GW12" s="25">
        <f>LC!GM6</f>
        <v>3.8860606075110864</v>
      </c>
      <c r="GX12" s="25">
        <f>LC!GN6</f>
        <v>3.578423046006737</v>
      </c>
    </row>
    <row r="13" spans="1:242" s="23" customFormat="1" x14ac:dyDescent="0.25">
      <c r="A13" s="100"/>
      <c r="B13" s="9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8"/>
    </row>
    <row r="14" spans="1:242" s="23" customFormat="1" x14ac:dyDescent="0.25">
      <c r="A14" s="100"/>
      <c r="B14" s="97"/>
      <c r="C14" s="104">
        <v>2014</v>
      </c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3">
        <v>2015</v>
      </c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4">
        <v>2016</v>
      </c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3">
        <v>2017</v>
      </c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4">
        <v>2018</v>
      </c>
      <c r="AZ14" s="104"/>
      <c r="BA14" s="104"/>
      <c r="BB14" s="104"/>
      <c r="BC14" s="104"/>
      <c r="BD14" s="104"/>
      <c r="BE14" s="104"/>
      <c r="BF14" s="104"/>
      <c r="BG14" s="104"/>
      <c r="BH14" s="104"/>
      <c r="BI14" s="104"/>
      <c r="BJ14" s="104"/>
      <c r="BK14" s="103">
        <v>2019</v>
      </c>
      <c r="BL14" s="103"/>
      <c r="BM14" s="103"/>
      <c r="BN14" s="103"/>
      <c r="BO14" s="103"/>
      <c r="BP14" s="103"/>
      <c r="BQ14" s="103"/>
      <c r="BR14" s="103"/>
      <c r="BS14" s="103"/>
      <c r="BT14" s="103"/>
      <c r="BU14" s="103"/>
      <c r="BV14" s="103"/>
      <c r="BW14" s="104">
        <v>2020</v>
      </c>
      <c r="BX14" s="104"/>
      <c r="BY14" s="104"/>
      <c r="BZ14" s="104"/>
      <c r="CA14" s="104"/>
      <c r="CB14" s="104"/>
      <c r="CC14" s="104"/>
      <c r="CD14" s="104"/>
      <c r="CE14" s="104"/>
      <c r="CF14" s="104"/>
      <c r="CG14" s="104"/>
      <c r="CH14" s="104"/>
      <c r="CI14" s="103">
        <v>2021</v>
      </c>
      <c r="CJ14" s="103"/>
      <c r="CK14" s="103"/>
      <c r="CL14" s="103"/>
      <c r="CM14" s="103"/>
      <c r="CN14" s="103"/>
      <c r="CO14" s="103"/>
      <c r="CP14" s="103"/>
      <c r="CQ14" s="103"/>
      <c r="CR14" s="103"/>
      <c r="CS14" s="103"/>
      <c r="CT14" s="103"/>
      <c r="CU14" s="104">
        <v>2022</v>
      </c>
      <c r="CV14" s="104"/>
      <c r="CW14" s="104"/>
      <c r="CX14" s="104"/>
      <c r="CY14" s="104"/>
      <c r="CZ14" s="104"/>
      <c r="DA14" s="104"/>
      <c r="DB14" s="104"/>
      <c r="DC14" s="104"/>
      <c r="DD14" s="104"/>
      <c r="DE14" s="104"/>
      <c r="DF14" s="104"/>
      <c r="DG14" s="103">
        <v>2023</v>
      </c>
      <c r="DH14" s="103"/>
      <c r="DI14" s="103"/>
      <c r="DJ14" s="103"/>
      <c r="DK14" s="103"/>
      <c r="DL14" s="103"/>
      <c r="DM14" s="103"/>
      <c r="DN14" s="103"/>
      <c r="DO14" s="103"/>
      <c r="DP14" s="103"/>
      <c r="DQ14" s="103"/>
      <c r="DR14" s="103"/>
      <c r="DS14" s="104">
        <v>2024</v>
      </c>
      <c r="DT14" s="104"/>
      <c r="DU14" s="104"/>
      <c r="DV14" s="104"/>
      <c r="DW14" s="104"/>
      <c r="DX14" s="104"/>
      <c r="DY14" s="104"/>
      <c r="DZ14" s="104"/>
      <c r="EA14" s="104"/>
      <c r="EB14" s="104"/>
      <c r="EC14" s="104"/>
      <c r="ED14" s="104"/>
      <c r="EE14" s="103">
        <v>2025</v>
      </c>
      <c r="EF14" s="103"/>
      <c r="EG14" s="103"/>
      <c r="EH14" s="103"/>
      <c r="EI14" s="103"/>
      <c r="EJ14" s="103"/>
      <c r="EK14" s="103"/>
      <c r="EL14" s="103"/>
      <c r="EM14" s="103"/>
      <c r="EN14" s="103"/>
      <c r="EO14" s="103"/>
      <c r="EP14" s="103"/>
      <c r="EQ14" s="104">
        <v>2026</v>
      </c>
      <c r="ER14" s="104"/>
      <c r="ES14" s="104"/>
      <c r="ET14" s="104"/>
      <c r="EU14" s="104"/>
      <c r="EV14" s="104"/>
      <c r="EW14" s="104"/>
      <c r="EX14" s="104"/>
      <c r="EY14" s="104"/>
      <c r="EZ14" s="104"/>
      <c r="FA14" s="104"/>
      <c r="FB14" s="104"/>
      <c r="FC14" s="103">
        <v>2027</v>
      </c>
      <c r="FD14" s="103"/>
      <c r="FE14" s="103"/>
      <c r="FF14" s="103"/>
      <c r="FG14" s="103"/>
      <c r="FH14" s="103"/>
      <c r="FI14" s="103"/>
      <c r="FJ14" s="103"/>
      <c r="FK14" s="103"/>
      <c r="FL14" s="103"/>
      <c r="FM14" s="103"/>
      <c r="FN14" s="103"/>
      <c r="FO14" s="104">
        <v>2028</v>
      </c>
      <c r="FP14" s="104"/>
      <c r="FQ14" s="104"/>
      <c r="FR14" s="104"/>
      <c r="FS14" s="104"/>
      <c r="FT14" s="104"/>
      <c r="FU14" s="104"/>
      <c r="FV14" s="104"/>
      <c r="FW14" s="104"/>
      <c r="FX14" s="104"/>
      <c r="FY14" s="104"/>
      <c r="FZ14" s="104"/>
      <c r="GA14" s="103">
        <v>2029</v>
      </c>
      <c r="GB14" s="103"/>
      <c r="GC14" s="103"/>
      <c r="GD14" s="103"/>
      <c r="GE14" s="103"/>
      <c r="GF14" s="103"/>
      <c r="GG14" s="103"/>
      <c r="GH14" s="103"/>
      <c r="GI14" s="103"/>
      <c r="GJ14" s="103"/>
      <c r="GK14" s="103"/>
      <c r="GL14" s="103"/>
      <c r="GM14" s="104">
        <v>2030</v>
      </c>
      <c r="GN14" s="104"/>
      <c r="GO14" s="104"/>
      <c r="GP14" s="104"/>
      <c r="GQ14" s="104"/>
      <c r="GR14" s="104"/>
      <c r="GS14" s="104"/>
      <c r="GT14" s="104"/>
      <c r="GU14" s="104"/>
      <c r="GV14" s="104"/>
      <c r="GW14" s="104"/>
      <c r="GX14" s="104"/>
    </row>
    <row r="15" spans="1:242" s="23" customFormat="1" x14ac:dyDescent="0.25">
      <c r="A15" s="99"/>
      <c r="B15" s="96"/>
      <c r="C15" s="24" t="s">
        <v>0</v>
      </c>
      <c r="D15" s="24" t="s">
        <v>1</v>
      </c>
      <c r="E15" s="24" t="s">
        <v>2</v>
      </c>
      <c r="F15" s="24" t="s">
        <v>3</v>
      </c>
      <c r="G15" s="24" t="s">
        <v>4</v>
      </c>
      <c r="H15" s="24" t="s">
        <v>5</v>
      </c>
      <c r="I15" s="24" t="s">
        <v>6</v>
      </c>
      <c r="J15" s="24" t="s">
        <v>7</v>
      </c>
      <c r="K15" s="24" t="s">
        <v>8</v>
      </c>
      <c r="L15" s="24" t="s">
        <v>9</v>
      </c>
      <c r="M15" s="24" t="s">
        <v>10</v>
      </c>
      <c r="N15" s="24" t="s">
        <v>11</v>
      </c>
      <c r="O15" s="24" t="s">
        <v>0</v>
      </c>
      <c r="P15" s="24" t="s">
        <v>1</v>
      </c>
      <c r="Q15" s="24" t="s">
        <v>2</v>
      </c>
      <c r="R15" s="24" t="s">
        <v>3</v>
      </c>
      <c r="S15" s="24" t="s">
        <v>4</v>
      </c>
      <c r="T15" s="24" t="s">
        <v>5</v>
      </c>
      <c r="U15" s="24" t="s">
        <v>6</v>
      </c>
      <c r="V15" s="24" t="s">
        <v>7</v>
      </c>
      <c r="W15" s="24" t="s">
        <v>8</v>
      </c>
      <c r="X15" s="24" t="s">
        <v>9</v>
      </c>
      <c r="Y15" s="24" t="s">
        <v>10</v>
      </c>
      <c r="Z15" s="24" t="s">
        <v>11</v>
      </c>
      <c r="AA15" s="24" t="s">
        <v>0</v>
      </c>
      <c r="AB15" s="24" t="s">
        <v>1</v>
      </c>
      <c r="AC15" s="24" t="s">
        <v>2</v>
      </c>
      <c r="AD15" s="24" t="s">
        <v>3</v>
      </c>
      <c r="AE15" s="24" t="s">
        <v>4</v>
      </c>
      <c r="AF15" s="24" t="s">
        <v>5</v>
      </c>
      <c r="AG15" s="24" t="s">
        <v>6</v>
      </c>
      <c r="AH15" s="24" t="s">
        <v>7</v>
      </c>
      <c r="AI15" s="24" t="s">
        <v>8</v>
      </c>
      <c r="AJ15" s="24" t="s">
        <v>9</v>
      </c>
      <c r="AK15" s="24" t="s">
        <v>10</v>
      </c>
      <c r="AL15" s="24" t="s">
        <v>11</v>
      </c>
      <c r="AM15" s="24" t="s">
        <v>0</v>
      </c>
      <c r="AN15" s="24" t="s">
        <v>1</v>
      </c>
      <c r="AO15" s="24" t="s">
        <v>2</v>
      </c>
      <c r="AP15" s="24" t="s">
        <v>3</v>
      </c>
      <c r="AQ15" s="24" t="s">
        <v>4</v>
      </c>
      <c r="AR15" s="24" t="s">
        <v>5</v>
      </c>
      <c r="AS15" s="24" t="s">
        <v>6</v>
      </c>
      <c r="AT15" s="24" t="s">
        <v>7</v>
      </c>
      <c r="AU15" s="24" t="s">
        <v>8</v>
      </c>
      <c r="AV15" s="24" t="s">
        <v>9</v>
      </c>
      <c r="AW15" s="24" t="s">
        <v>10</v>
      </c>
      <c r="AX15" s="24" t="s">
        <v>11</v>
      </c>
      <c r="AY15" s="24" t="s">
        <v>0</v>
      </c>
      <c r="AZ15" s="24" t="s">
        <v>1</v>
      </c>
      <c r="BA15" s="24" t="s">
        <v>2</v>
      </c>
      <c r="BB15" s="24" t="s">
        <v>3</v>
      </c>
      <c r="BC15" s="24" t="s">
        <v>4</v>
      </c>
      <c r="BD15" s="24" t="s">
        <v>5</v>
      </c>
      <c r="BE15" s="24" t="s">
        <v>6</v>
      </c>
      <c r="BF15" s="24" t="s">
        <v>7</v>
      </c>
      <c r="BG15" s="24" t="s">
        <v>8</v>
      </c>
      <c r="BH15" s="24" t="s">
        <v>9</v>
      </c>
      <c r="BI15" s="24" t="s">
        <v>10</v>
      </c>
      <c r="BJ15" s="24" t="s">
        <v>11</v>
      </c>
      <c r="BK15" s="24" t="s">
        <v>0</v>
      </c>
      <c r="BL15" s="24" t="s">
        <v>1</v>
      </c>
      <c r="BM15" s="24" t="s">
        <v>2</v>
      </c>
      <c r="BN15" s="24" t="s">
        <v>3</v>
      </c>
      <c r="BO15" s="24" t="s">
        <v>4</v>
      </c>
      <c r="BP15" s="24" t="s">
        <v>5</v>
      </c>
      <c r="BQ15" s="24" t="s">
        <v>6</v>
      </c>
      <c r="BR15" s="24" t="s">
        <v>7</v>
      </c>
      <c r="BS15" s="24" t="s">
        <v>8</v>
      </c>
      <c r="BT15" s="24" t="s">
        <v>9</v>
      </c>
      <c r="BU15" s="24" t="s">
        <v>10</v>
      </c>
      <c r="BV15" s="24" t="s">
        <v>11</v>
      </c>
      <c r="BW15" s="24" t="s">
        <v>0</v>
      </c>
      <c r="BX15" s="24" t="s">
        <v>1</v>
      </c>
      <c r="BY15" s="24" t="s">
        <v>2</v>
      </c>
      <c r="BZ15" s="24" t="s">
        <v>3</v>
      </c>
      <c r="CA15" s="24" t="s">
        <v>4</v>
      </c>
      <c r="CB15" s="24" t="s">
        <v>5</v>
      </c>
      <c r="CC15" s="24" t="s">
        <v>6</v>
      </c>
      <c r="CD15" s="24" t="s">
        <v>7</v>
      </c>
      <c r="CE15" s="24" t="s">
        <v>8</v>
      </c>
      <c r="CF15" s="24" t="s">
        <v>9</v>
      </c>
      <c r="CG15" s="24" t="s">
        <v>10</v>
      </c>
      <c r="CH15" s="24" t="s">
        <v>11</v>
      </c>
      <c r="CI15" s="24" t="s">
        <v>0</v>
      </c>
      <c r="CJ15" s="24" t="s">
        <v>1</v>
      </c>
      <c r="CK15" s="24" t="s">
        <v>2</v>
      </c>
      <c r="CL15" s="24" t="s">
        <v>3</v>
      </c>
      <c r="CM15" s="24" t="s">
        <v>4</v>
      </c>
      <c r="CN15" s="24" t="s">
        <v>5</v>
      </c>
      <c r="CO15" s="24" t="s">
        <v>6</v>
      </c>
      <c r="CP15" s="24" t="s">
        <v>7</v>
      </c>
      <c r="CQ15" s="24" t="s">
        <v>8</v>
      </c>
      <c r="CR15" s="24" t="s">
        <v>9</v>
      </c>
      <c r="CS15" s="24" t="s">
        <v>10</v>
      </c>
      <c r="CT15" s="24" t="s">
        <v>11</v>
      </c>
      <c r="CU15" s="24" t="s">
        <v>0</v>
      </c>
      <c r="CV15" s="24" t="s">
        <v>1</v>
      </c>
      <c r="CW15" s="24" t="s">
        <v>2</v>
      </c>
      <c r="CX15" s="24" t="s">
        <v>3</v>
      </c>
      <c r="CY15" s="24" t="s">
        <v>4</v>
      </c>
      <c r="CZ15" s="24" t="s">
        <v>5</v>
      </c>
      <c r="DA15" s="24" t="s">
        <v>6</v>
      </c>
      <c r="DB15" s="24" t="s">
        <v>7</v>
      </c>
      <c r="DC15" s="24" t="s">
        <v>8</v>
      </c>
      <c r="DD15" s="24" t="s">
        <v>9</v>
      </c>
      <c r="DE15" s="24" t="s">
        <v>10</v>
      </c>
      <c r="DF15" s="24" t="s">
        <v>11</v>
      </c>
      <c r="DG15" s="24" t="s">
        <v>0</v>
      </c>
      <c r="DH15" s="24" t="s">
        <v>1</v>
      </c>
      <c r="DI15" s="24" t="s">
        <v>2</v>
      </c>
      <c r="DJ15" s="24" t="s">
        <v>3</v>
      </c>
      <c r="DK15" s="24" t="s">
        <v>4</v>
      </c>
      <c r="DL15" s="24" t="s">
        <v>5</v>
      </c>
      <c r="DM15" s="24" t="s">
        <v>6</v>
      </c>
      <c r="DN15" s="24" t="s">
        <v>7</v>
      </c>
      <c r="DO15" s="24" t="s">
        <v>8</v>
      </c>
      <c r="DP15" s="24" t="s">
        <v>9</v>
      </c>
      <c r="DQ15" s="24" t="s">
        <v>10</v>
      </c>
      <c r="DR15" s="24" t="s">
        <v>11</v>
      </c>
      <c r="DS15" s="24" t="s">
        <v>0</v>
      </c>
      <c r="DT15" s="24" t="s">
        <v>1</v>
      </c>
      <c r="DU15" s="24" t="s">
        <v>2</v>
      </c>
      <c r="DV15" s="24" t="s">
        <v>3</v>
      </c>
      <c r="DW15" s="24" t="s">
        <v>4</v>
      </c>
      <c r="DX15" s="24" t="s">
        <v>5</v>
      </c>
      <c r="DY15" s="24" t="s">
        <v>6</v>
      </c>
      <c r="DZ15" s="24" t="s">
        <v>7</v>
      </c>
      <c r="EA15" s="24" t="s">
        <v>8</v>
      </c>
      <c r="EB15" s="24" t="s">
        <v>9</v>
      </c>
      <c r="EC15" s="24" t="s">
        <v>10</v>
      </c>
      <c r="ED15" s="24" t="s">
        <v>11</v>
      </c>
      <c r="EE15" s="24" t="s">
        <v>0</v>
      </c>
      <c r="EF15" s="24" t="s">
        <v>1</v>
      </c>
      <c r="EG15" s="24" t="s">
        <v>2</v>
      </c>
      <c r="EH15" s="24" t="s">
        <v>3</v>
      </c>
      <c r="EI15" s="24" t="s">
        <v>4</v>
      </c>
      <c r="EJ15" s="24" t="s">
        <v>5</v>
      </c>
      <c r="EK15" s="24" t="s">
        <v>6</v>
      </c>
      <c r="EL15" s="24" t="s">
        <v>7</v>
      </c>
      <c r="EM15" s="24" t="s">
        <v>8</v>
      </c>
      <c r="EN15" s="24" t="s">
        <v>9</v>
      </c>
      <c r="EO15" s="24" t="s">
        <v>10</v>
      </c>
      <c r="EP15" s="24" t="s">
        <v>11</v>
      </c>
      <c r="EQ15" s="24" t="s">
        <v>0</v>
      </c>
      <c r="ER15" s="24" t="s">
        <v>1</v>
      </c>
      <c r="ES15" s="24" t="s">
        <v>2</v>
      </c>
      <c r="ET15" s="24" t="s">
        <v>3</v>
      </c>
      <c r="EU15" s="24" t="s">
        <v>4</v>
      </c>
      <c r="EV15" s="24" t="s">
        <v>5</v>
      </c>
      <c r="EW15" s="24" t="s">
        <v>6</v>
      </c>
      <c r="EX15" s="24" t="s">
        <v>7</v>
      </c>
      <c r="EY15" s="24" t="s">
        <v>8</v>
      </c>
      <c r="EZ15" s="24" t="s">
        <v>9</v>
      </c>
      <c r="FA15" s="24" t="s">
        <v>10</v>
      </c>
      <c r="FB15" s="24" t="s">
        <v>11</v>
      </c>
      <c r="FC15" s="24" t="s">
        <v>0</v>
      </c>
      <c r="FD15" s="24" t="s">
        <v>1</v>
      </c>
      <c r="FE15" s="24" t="s">
        <v>2</v>
      </c>
      <c r="FF15" s="24" t="s">
        <v>3</v>
      </c>
      <c r="FG15" s="24" t="s">
        <v>4</v>
      </c>
      <c r="FH15" s="24" t="s">
        <v>5</v>
      </c>
      <c r="FI15" s="24" t="s">
        <v>6</v>
      </c>
      <c r="FJ15" s="24" t="s">
        <v>7</v>
      </c>
      <c r="FK15" s="24" t="s">
        <v>8</v>
      </c>
      <c r="FL15" s="24" t="s">
        <v>9</v>
      </c>
      <c r="FM15" s="24" t="s">
        <v>10</v>
      </c>
      <c r="FN15" s="24" t="s">
        <v>11</v>
      </c>
      <c r="FO15" s="24" t="s">
        <v>0</v>
      </c>
      <c r="FP15" s="24" t="s">
        <v>1</v>
      </c>
      <c r="FQ15" s="24" t="s">
        <v>2</v>
      </c>
      <c r="FR15" s="24" t="s">
        <v>3</v>
      </c>
      <c r="FS15" s="24" t="s">
        <v>4</v>
      </c>
      <c r="FT15" s="24" t="s">
        <v>5</v>
      </c>
      <c r="FU15" s="24" t="s">
        <v>6</v>
      </c>
      <c r="FV15" s="24" t="s">
        <v>7</v>
      </c>
      <c r="FW15" s="24" t="s">
        <v>8</v>
      </c>
      <c r="FX15" s="24" t="s">
        <v>9</v>
      </c>
      <c r="FY15" s="24" t="s">
        <v>10</v>
      </c>
      <c r="FZ15" s="24" t="s">
        <v>11</v>
      </c>
      <c r="GA15" s="24" t="s">
        <v>0</v>
      </c>
      <c r="GB15" s="24" t="s">
        <v>1</v>
      </c>
      <c r="GC15" s="24" t="s">
        <v>2</v>
      </c>
      <c r="GD15" s="24" t="s">
        <v>3</v>
      </c>
      <c r="GE15" s="24" t="s">
        <v>4</v>
      </c>
      <c r="GF15" s="24" t="s">
        <v>5</v>
      </c>
      <c r="GG15" s="24" t="s">
        <v>6</v>
      </c>
      <c r="GH15" s="24" t="s">
        <v>7</v>
      </c>
      <c r="GI15" s="24" t="s">
        <v>8</v>
      </c>
      <c r="GJ15" s="24" t="s">
        <v>9</v>
      </c>
      <c r="GK15" s="24" t="s">
        <v>10</v>
      </c>
      <c r="GL15" s="24" t="s">
        <v>11</v>
      </c>
      <c r="GM15" s="24" t="s">
        <v>0</v>
      </c>
      <c r="GN15" s="24" t="s">
        <v>1</v>
      </c>
      <c r="GO15" s="24" t="s">
        <v>2</v>
      </c>
      <c r="GP15" s="24" t="s">
        <v>3</v>
      </c>
      <c r="GQ15" s="24" t="s">
        <v>4</v>
      </c>
      <c r="GR15" s="24" t="s">
        <v>5</v>
      </c>
      <c r="GS15" s="24" t="s">
        <v>6</v>
      </c>
      <c r="GT15" s="24" t="s">
        <v>7</v>
      </c>
      <c r="GU15" s="24" t="s">
        <v>8</v>
      </c>
      <c r="GV15" s="24" t="s">
        <v>9</v>
      </c>
      <c r="GW15" s="24" t="s">
        <v>10</v>
      </c>
      <c r="GX15" s="24" t="s">
        <v>11</v>
      </c>
    </row>
    <row r="16" spans="1:242" s="23" customFormat="1" x14ac:dyDescent="0.25">
      <c r="A16" s="100" t="s">
        <v>26</v>
      </c>
      <c r="B16" s="97" t="s">
        <v>28</v>
      </c>
      <c r="C16" s="58">
        <v>3.5619999999999998</v>
      </c>
      <c r="D16" s="58">
        <v>3.2669999999999999</v>
      </c>
      <c r="E16" s="58">
        <v>3.4670000000000001</v>
      </c>
      <c r="F16" s="58">
        <v>3.3879999999999999</v>
      </c>
      <c r="G16" s="58">
        <v>3.411</v>
      </c>
      <c r="H16" s="58">
        <v>2.9550000000000001</v>
      </c>
      <c r="I16" s="58">
        <v>3.0579999999999998</v>
      </c>
      <c r="J16" s="58">
        <v>2.819</v>
      </c>
      <c r="K16" s="58">
        <v>2.6469999999999998</v>
      </c>
      <c r="L16" s="58">
        <v>3.1080000000000001</v>
      </c>
      <c r="M16" s="58">
        <v>3.331</v>
      </c>
      <c r="N16" s="58">
        <v>3.3969999999999998</v>
      </c>
      <c r="O16" s="58">
        <v>3.6360000000000001</v>
      </c>
      <c r="P16" s="58">
        <v>3.145</v>
      </c>
      <c r="Q16" s="58">
        <v>3.6509999999999998</v>
      </c>
      <c r="R16" s="58">
        <v>3.399</v>
      </c>
      <c r="S16" s="58">
        <v>3.9430000000000001</v>
      </c>
      <c r="T16" s="58">
        <v>3.3530000000000002</v>
      </c>
      <c r="U16" s="58">
        <v>2.9980000000000002</v>
      </c>
      <c r="V16" s="58">
        <v>3.06</v>
      </c>
      <c r="W16" s="58">
        <v>2.9510000000000001</v>
      </c>
      <c r="X16" s="58">
        <v>3.5289999999999999</v>
      </c>
      <c r="Y16" s="58">
        <v>3.7050000000000001</v>
      </c>
      <c r="Z16" s="58">
        <v>3.8279999999999998</v>
      </c>
      <c r="AA16" s="58">
        <v>3.7650000000000001</v>
      </c>
      <c r="AB16" s="58">
        <v>3.3069999999999999</v>
      </c>
      <c r="AC16" s="58">
        <v>3.548</v>
      </c>
      <c r="AD16" s="58">
        <v>3.4950000000000001</v>
      </c>
      <c r="AE16" s="58">
        <v>3.5830000000000002</v>
      </c>
      <c r="AF16" s="58">
        <v>3.016</v>
      </c>
      <c r="AG16" s="58">
        <v>3.6</v>
      </c>
      <c r="AH16" s="58">
        <v>3.085</v>
      </c>
      <c r="AI16" s="58">
        <v>3.2189999999999999</v>
      </c>
      <c r="AJ16" s="58">
        <v>3.61</v>
      </c>
      <c r="AK16" s="58">
        <v>3.581</v>
      </c>
      <c r="AL16" s="58">
        <v>3.7970000000000002</v>
      </c>
      <c r="AM16" s="58">
        <v>4.0510000000000002</v>
      </c>
      <c r="AN16" s="58">
        <v>3.395</v>
      </c>
      <c r="AO16" s="58">
        <v>3.734</v>
      </c>
      <c r="AP16" s="58">
        <v>3.6749999999999998</v>
      </c>
      <c r="AQ16" s="58">
        <v>3.718</v>
      </c>
      <c r="AR16" s="58">
        <v>3.2839999999999998</v>
      </c>
      <c r="AS16" s="58">
        <v>3.1920000000000002</v>
      </c>
      <c r="AT16" s="58">
        <v>2.6890000000000001</v>
      </c>
      <c r="AU16" s="58">
        <v>3.0790000000000002</v>
      </c>
      <c r="AV16" s="58">
        <v>4.0199999999999996</v>
      </c>
      <c r="AW16" s="58">
        <v>3.9430000000000001</v>
      </c>
      <c r="AX16" s="58">
        <v>3.1070000000000002</v>
      </c>
      <c r="AY16" s="25">
        <f>LC!AO15</f>
        <v>2.9584897706445736</v>
      </c>
      <c r="AZ16" s="25">
        <f>LC!AP15</f>
        <v>2.9584897706445736</v>
      </c>
      <c r="BA16" s="25">
        <f>LC!AQ15</f>
        <v>2.9584897706445736</v>
      </c>
      <c r="BB16" s="25">
        <f>LC!AR15</f>
        <v>2.1647486126667612</v>
      </c>
      <c r="BC16" s="25">
        <f>LC!AS15</f>
        <v>1.5874823159556251</v>
      </c>
      <c r="BD16" s="25">
        <f>LC!AT15</f>
        <v>1.5874823159556251</v>
      </c>
      <c r="BE16" s="25">
        <f>LC!AU15</f>
        <v>1.5874823159556251</v>
      </c>
      <c r="BF16" s="25">
        <f>LC!AV15</f>
        <v>1.5874823159556251</v>
      </c>
      <c r="BG16" s="25">
        <f>LC!AW15</f>
        <v>1.5874823159556251</v>
      </c>
      <c r="BH16" s="25">
        <f>LC!AX15</f>
        <v>2.1647486126667612</v>
      </c>
      <c r="BI16" s="25">
        <f>LC!AY15</f>
        <v>2.7774655317145891</v>
      </c>
      <c r="BJ16" s="25">
        <f>LC!AZ15</f>
        <v>2.9584897706445736</v>
      </c>
      <c r="BK16" s="25">
        <f>LC!BA15</f>
        <v>2.7144579416787118</v>
      </c>
      <c r="BL16" s="25">
        <f>LC!BB15</f>
        <v>2.7144579416787118</v>
      </c>
      <c r="BM16" s="25">
        <f>LC!BC15</f>
        <v>2.7144579416787118</v>
      </c>
      <c r="BN16" s="25">
        <f>LC!BD15</f>
        <v>1.9861887378136915</v>
      </c>
      <c r="BO16" s="25">
        <f>LC!BE15</f>
        <v>1.4565384077300405</v>
      </c>
      <c r="BP16" s="25">
        <f>LC!BF15</f>
        <v>1.4565384077300405</v>
      </c>
      <c r="BQ16" s="25">
        <f>LC!BG15</f>
        <v>1.4565384077300405</v>
      </c>
      <c r="BR16" s="25">
        <f>LC!BH15</f>
        <v>1.4565384077300405</v>
      </c>
      <c r="BS16" s="25">
        <f>LC!BI15</f>
        <v>1.7634762515308346</v>
      </c>
      <c r="BT16" s="25">
        <f>LC!BJ15</f>
        <v>1.9861887378136915</v>
      </c>
      <c r="BU16" s="25">
        <f>LC!BK15</f>
        <v>2.5876661272540198</v>
      </c>
      <c r="BV16" s="25">
        <f>LC!BL15</f>
        <v>2.7144579416787118</v>
      </c>
      <c r="BW16" s="25">
        <f>LC!BM15</f>
        <v>2.540219215797086</v>
      </c>
      <c r="BX16" s="25">
        <f>LC!BN15</f>
        <v>2.540219215797086</v>
      </c>
      <c r="BY16" s="25">
        <f>LC!BO15</f>
        <v>2.540219215797086</v>
      </c>
      <c r="BZ16" s="25">
        <f>LC!BP15</f>
        <v>1.6950428852122013</v>
      </c>
      <c r="CA16" s="25">
        <f>LC!BQ15</f>
        <v>1.3630444572569729</v>
      </c>
      <c r="CB16" s="25">
        <f>LC!BR15</f>
        <v>1.3630444572569729</v>
      </c>
      <c r="CC16" s="25">
        <f>LC!BS15</f>
        <v>1.3630444572569729</v>
      </c>
      <c r="CD16" s="25">
        <f>LC!BT15</f>
        <v>1.3630444572569729</v>
      </c>
      <c r="CE16" s="25">
        <f>LC!BU15</f>
        <v>1.3630444572569729</v>
      </c>
      <c r="CF16" s="25">
        <f>LC!BV15</f>
        <v>1.3630444572569729</v>
      </c>
      <c r="CG16" s="25">
        <f>LC!BW15</f>
        <v>2.2304363846023194</v>
      </c>
      <c r="CH16" s="25">
        <f>LC!BX15</f>
        <v>2.2304363846023194</v>
      </c>
      <c r="CI16" s="25">
        <f>LC!BY15</f>
        <v>2.1386055918207409</v>
      </c>
      <c r="CJ16" s="25">
        <f>LC!BZ15</f>
        <v>2.1386055918207409</v>
      </c>
      <c r="CK16" s="25">
        <f>LC!CA15</f>
        <v>2.1386055918207409</v>
      </c>
      <c r="CL16" s="25">
        <f>LC!CB15</f>
        <v>1.782171326517284</v>
      </c>
      <c r="CM16" s="25">
        <f>LC!CC15</f>
        <v>1.3069256394460083</v>
      </c>
      <c r="CN16" s="25">
        <f>LC!CD15</f>
        <v>1.3069256394460083</v>
      </c>
      <c r="CO16" s="25">
        <f>LC!CE15</f>
        <v>1.3069256394460083</v>
      </c>
      <c r="CP16" s="25">
        <f>LC!CF15</f>
        <v>1.3069256394460083</v>
      </c>
      <c r="CQ16" s="25">
        <f>LC!CG15</f>
        <v>1.3069256394460083</v>
      </c>
      <c r="CR16" s="25">
        <f>LC!CH15</f>
        <v>1.4063592442655706</v>
      </c>
      <c r="CS16" s="25">
        <f>LC!CI15</f>
        <v>2.1386055918207409</v>
      </c>
      <c r="CT16" s="25">
        <f>LC!CJ15</f>
        <v>2.1386055918207409</v>
      </c>
      <c r="CU16" s="25">
        <f>LC!CK15</f>
        <v>2.077262622242646</v>
      </c>
      <c r="CV16" s="25">
        <f>LC!CL15</f>
        <v>2.077262622242646</v>
      </c>
      <c r="CW16" s="25">
        <f>LC!CM15</f>
        <v>2.077262622242646</v>
      </c>
      <c r="CX16" s="25">
        <f>LC!CN15</f>
        <v>1.7310521852022052</v>
      </c>
      <c r="CY16" s="25">
        <f>LC!CO15</f>
        <v>1.2694382691482837</v>
      </c>
      <c r="CZ16" s="25">
        <f>LC!CP15</f>
        <v>1.2694382691482837</v>
      </c>
      <c r="DA16" s="25">
        <f>LC!CQ15</f>
        <v>1.2694382691482837</v>
      </c>
      <c r="DB16" s="25">
        <f>LC!CR15</f>
        <v>1.2694382691482837</v>
      </c>
      <c r="DC16" s="25">
        <f>LC!CS15</f>
        <v>1.2694382691482837</v>
      </c>
      <c r="DD16" s="25">
        <f>LC!CT15</f>
        <v>1.7053282898635214</v>
      </c>
      <c r="DE16" s="25">
        <f>LC!CU15</f>
        <v>2.077262622242646</v>
      </c>
      <c r="DF16" s="25">
        <f>LC!CV15</f>
        <v>2.077262622242646</v>
      </c>
      <c r="DG16" s="25">
        <f>LC!CW15</f>
        <v>2.0161033142501146</v>
      </c>
      <c r="DH16" s="25">
        <f>LC!CX15</f>
        <v>2.0161033142501146</v>
      </c>
      <c r="DI16" s="25">
        <f>LC!CY15</f>
        <v>2.0161033142501146</v>
      </c>
      <c r="DJ16" s="25">
        <f>LC!CZ15</f>
        <v>1.5757666805451684</v>
      </c>
      <c r="DK16" s="25">
        <f>LC!DA15</f>
        <v>1.2320631364861812</v>
      </c>
      <c r="DL16" s="25">
        <f>LC!DB15</f>
        <v>1.2320631364861812</v>
      </c>
      <c r="DM16" s="25">
        <f>LC!DC15</f>
        <v>1.2320631364861812</v>
      </c>
      <c r="DN16" s="25">
        <f>LC!DD15</f>
        <v>1.2320631364861812</v>
      </c>
      <c r="DO16" s="25">
        <f>LC!DE15</f>
        <v>1.2320631364861812</v>
      </c>
      <c r="DP16" s="25">
        <f>LC!DF15</f>
        <v>1.2320631364861812</v>
      </c>
      <c r="DQ16" s="25">
        <f>LC!DG15</f>
        <v>2.0161033142501146</v>
      </c>
      <c r="DR16" s="25">
        <f>LC!DH15</f>
        <v>2.0161033142501146</v>
      </c>
      <c r="DS16" s="25">
        <f>LC!DI15</f>
        <v>1.9243337419970572</v>
      </c>
      <c r="DT16" s="25">
        <f>LC!DJ15</f>
        <v>1.9243337419970572</v>
      </c>
      <c r="DU16" s="25">
        <f>LC!DK15</f>
        <v>1.9243337419970572</v>
      </c>
      <c r="DV16" s="25">
        <f>LC!DL15</f>
        <v>1.2006961124885063</v>
      </c>
      <c r="DW16" s="25">
        <f>LC!DM15</f>
        <v>1.1759817312204237</v>
      </c>
      <c r="DX16" s="25">
        <f>LC!DN15</f>
        <v>1.1759817312204237</v>
      </c>
      <c r="DY16" s="25">
        <f>LC!DO15</f>
        <v>1.1759817312204237</v>
      </c>
      <c r="DZ16" s="25">
        <f>LC!DP15</f>
        <v>1.1759817312204237</v>
      </c>
      <c r="EA16" s="25">
        <f>LC!DQ15</f>
        <v>1.1759817312204237</v>
      </c>
      <c r="EB16" s="25">
        <f>LC!DR15</f>
        <v>1.1759817312204237</v>
      </c>
      <c r="EC16" s="25">
        <f>LC!DS15</f>
        <v>1.9243337419970572</v>
      </c>
      <c r="ED16" s="25">
        <f>LC!DT15</f>
        <v>1.9243337419970572</v>
      </c>
      <c r="EE16" s="25">
        <f>LC!DU15</f>
        <v>1.8018314644264306</v>
      </c>
      <c r="EF16" s="25">
        <f>LC!DV15</f>
        <v>1.8018314644264306</v>
      </c>
      <c r="EG16" s="25">
        <f>LC!DW15</f>
        <v>1.8018314644264306</v>
      </c>
      <c r="EH16" s="25">
        <f>LC!DX15</f>
        <v>1.1011192282605964</v>
      </c>
      <c r="EI16" s="25">
        <f>LC!DY15</f>
        <v>1.1011192282605964</v>
      </c>
      <c r="EJ16" s="25">
        <f>LC!DZ15</f>
        <v>1.1011192282605964</v>
      </c>
      <c r="EK16" s="25">
        <f>LC!EA15</f>
        <v>1.1011192282605964</v>
      </c>
      <c r="EL16" s="25">
        <f>LC!EB15</f>
        <v>1.1011192282605964</v>
      </c>
      <c r="EM16" s="25">
        <f>LC!EC15</f>
        <v>1.1011192282605964</v>
      </c>
      <c r="EN16" s="25">
        <f>LC!ED15</f>
        <v>1.1011192282605964</v>
      </c>
      <c r="EO16" s="25">
        <f>LC!EE15</f>
        <v>1.7412101264653492</v>
      </c>
      <c r="EP16" s="25">
        <f>LC!EF15</f>
        <v>1.8018314644264306</v>
      </c>
      <c r="EQ16" s="25">
        <f>LC!EG15</f>
        <v>1.6947567600431102</v>
      </c>
      <c r="ER16" s="25">
        <f>LC!EH15</f>
        <v>1.6947567600431102</v>
      </c>
      <c r="ES16" s="25">
        <f>LC!EI15</f>
        <v>1.6947567600431102</v>
      </c>
      <c r="ET16" s="25">
        <f>LC!EJ15</f>
        <v>1.0356846866930116</v>
      </c>
      <c r="EU16" s="25">
        <f>LC!EK15</f>
        <v>1.0356846866930116</v>
      </c>
      <c r="EV16" s="25">
        <f>LC!EL15</f>
        <v>1.0356846866930116</v>
      </c>
      <c r="EW16" s="25">
        <f>LC!EM15</f>
        <v>1.0356846866930116</v>
      </c>
      <c r="EX16" s="25">
        <f>LC!EN15</f>
        <v>1.0356846866930116</v>
      </c>
      <c r="EY16" s="25">
        <f>LC!EO15</f>
        <v>1.0356846866930116</v>
      </c>
      <c r="EZ16" s="25">
        <f>LC!EP15</f>
        <v>1.0356846866930116</v>
      </c>
      <c r="FA16" s="25">
        <f>LC!EQ15</f>
        <v>1.4122973000359251</v>
      </c>
      <c r="FB16" s="25">
        <f>LC!ER15</f>
        <v>1.4122973000359251</v>
      </c>
      <c r="FC16" s="25">
        <f>LC!ES15</f>
        <v>1.587498394074226</v>
      </c>
      <c r="FD16" s="25">
        <f>LC!ET15</f>
        <v>1.3229153283951884</v>
      </c>
      <c r="FE16" s="25">
        <f>LC!EU15</f>
        <v>1.3486435579324647</v>
      </c>
      <c r="FF16" s="25">
        <f>LC!EV15</f>
        <v>0.97013790748980477</v>
      </c>
      <c r="FG16" s="25">
        <f>LC!EW15</f>
        <v>0.97013790748980477</v>
      </c>
      <c r="FH16" s="25">
        <f>LC!EX15</f>
        <v>0.97013790748980477</v>
      </c>
      <c r="FI16" s="25">
        <f>LC!EY15</f>
        <v>0.97013790748980477</v>
      </c>
      <c r="FJ16" s="25">
        <f>LC!EZ15</f>
        <v>0.97013790748980477</v>
      </c>
      <c r="FK16" s="25">
        <f>LC!FA15</f>
        <v>0.97013790748980477</v>
      </c>
      <c r="FL16" s="25">
        <f>LC!FB15</f>
        <v>0.97013790748980477</v>
      </c>
      <c r="FM16" s="25">
        <f>LC!FC15</f>
        <v>1.3229153283951884</v>
      </c>
      <c r="FN16" s="25">
        <f>LC!FD15</f>
        <v>1.3229153283951884</v>
      </c>
      <c r="FO16" s="25">
        <f>LC!FE15</f>
        <v>1.2463896677438726</v>
      </c>
      <c r="FP16" s="25">
        <f>LC!FF15</f>
        <v>1.2463896677438726</v>
      </c>
      <c r="FQ16" s="25">
        <f>LC!FG15</f>
        <v>1.2463896677438726</v>
      </c>
      <c r="FR16" s="25">
        <f>LC!FH15</f>
        <v>0.91401908967883982</v>
      </c>
      <c r="FS16" s="25">
        <f>LC!FI15</f>
        <v>0.91401908967883982</v>
      </c>
      <c r="FT16" s="25">
        <f>LC!FJ15</f>
        <v>0.91401908967883982</v>
      </c>
      <c r="FU16" s="25">
        <f>LC!FK15</f>
        <v>0.91401908967883982</v>
      </c>
      <c r="FV16" s="25">
        <f>LC!FL15</f>
        <v>0.91401908967883982</v>
      </c>
      <c r="FW16" s="25">
        <f>LC!FM15</f>
        <v>0.91401908967883982</v>
      </c>
      <c r="FX16" s="25">
        <f>LC!FN15</f>
        <v>0.91401908967883982</v>
      </c>
      <c r="FY16" s="25">
        <f>LC!FO15</f>
        <v>1.2463896677438726</v>
      </c>
      <c r="FZ16" s="25">
        <f>LC!FP15</f>
        <v>1.2463896677438726</v>
      </c>
      <c r="GA16" s="25">
        <f>LC!FQ15</f>
        <v>1.157160747424439</v>
      </c>
      <c r="GB16" s="25">
        <f>LC!FR15</f>
        <v>1.157160747424439</v>
      </c>
      <c r="GC16" s="25">
        <f>LC!FS15</f>
        <v>1.157160747424439</v>
      </c>
      <c r="GD16" s="25">
        <f>LC!FT15</f>
        <v>0.84858454811125517</v>
      </c>
      <c r="GE16" s="25">
        <f>LC!FU15</f>
        <v>0.84858454811125517</v>
      </c>
      <c r="GF16" s="25">
        <f>LC!FV15</f>
        <v>0.84858454811125517</v>
      </c>
      <c r="GG16" s="25">
        <f>LC!FW15</f>
        <v>0.84858454811125517</v>
      </c>
      <c r="GH16" s="25">
        <f>LC!FX15</f>
        <v>0.84858454811125517</v>
      </c>
      <c r="GI16" s="25">
        <f>LC!FY15</f>
        <v>0.84858454811125517</v>
      </c>
      <c r="GJ16" s="25">
        <f>LC!FZ15</f>
        <v>0.84858454811125517</v>
      </c>
      <c r="GK16" s="25">
        <f>LC!GA15</f>
        <v>1.157160747424439</v>
      </c>
      <c r="GL16" s="25">
        <f>LC!GB15</f>
        <v>1.157160747424439</v>
      </c>
      <c r="GM16" s="25">
        <f>LC!GC15</f>
        <v>1.0933893635483425</v>
      </c>
      <c r="GN16" s="25">
        <f>LC!GD15</f>
        <v>1.0933893635483425</v>
      </c>
      <c r="GO16" s="25">
        <f>LC!GE15</f>
        <v>1.0933893635483425</v>
      </c>
      <c r="GP16" s="25">
        <f>LC!GF15</f>
        <v>0.80181886660211776</v>
      </c>
      <c r="GQ16" s="25">
        <f>LC!GG15</f>
        <v>0.80181886660211776</v>
      </c>
      <c r="GR16" s="25">
        <f>LC!GH15</f>
        <v>0.80181886660211776</v>
      </c>
      <c r="GS16" s="25">
        <f>LC!GI15</f>
        <v>0.80181886660211776</v>
      </c>
      <c r="GT16" s="25">
        <f>LC!GJ15</f>
        <v>0.80181886660211776</v>
      </c>
      <c r="GU16" s="25">
        <f>LC!GK15</f>
        <v>0.80181886660211776</v>
      </c>
      <c r="GV16" s="25">
        <f>LC!GL15</f>
        <v>0.80181886660211776</v>
      </c>
      <c r="GW16" s="25">
        <f>LC!GM15</f>
        <v>1.0933893635483425</v>
      </c>
      <c r="GX16" s="25">
        <f>LC!GN15</f>
        <v>1.0933893635483425</v>
      </c>
    </row>
    <row r="17" spans="1:206" s="26" customFormat="1" x14ac:dyDescent="0.25">
      <c r="A17" s="100" t="s">
        <v>26</v>
      </c>
      <c r="B17" s="97" t="s">
        <v>75</v>
      </c>
      <c r="C17" s="58">
        <v>4.2059999999999995</v>
      </c>
      <c r="D17" s="58">
        <v>3.6269999999999998</v>
      </c>
      <c r="E17" s="58">
        <v>3.343</v>
      </c>
      <c r="F17" s="58">
        <v>2.2960000000000003</v>
      </c>
      <c r="G17" s="58">
        <v>1.7990000000000002</v>
      </c>
      <c r="H17" s="58">
        <v>2.0190000000000001</v>
      </c>
      <c r="I17" s="58">
        <v>1.5630000000000002</v>
      </c>
      <c r="J17" s="58">
        <v>1.5289999999999999</v>
      </c>
      <c r="K17" s="58">
        <v>1.4809999999999999</v>
      </c>
      <c r="L17" s="58">
        <v>2.427</v>
      </c>
      <c r="M17" s="58">
        <v>3.6430000000000002</v>
      </c>
      <c r="N17" s="58">
        <v>4.6280000000000001</v>
      </c>
      <c r="O17" s="58">
        <v>4.3360000000000003</v>
      </c>
      <c r="P17" s="58">
        <v>4.1080000000000005</v>
      </c>
      <c r="Q17" s="58">
        <v>3.6199999999999997</v>
      </c>
      <c r="R17" s="58">
        <v>1.9259999999999999</v>
      </c>
      <c r="S17" s="58">
        <v>1.694</v>
      </c>
      <c r="T17" s="58">
        <v>1.6840000000000002</v>
      </c>
      <c r="U17" s="58">
        <v>1.4350000000000001</v>
      </c>
      <c r="V17" s="58">
        <v>1.6359999999999999</v>
      </c>
      <c r="W17" s="58">
        <v>1.615</v>
      </c>
      <c r="X17" s="58">
        <v>2.6219999999999999</v>
      </c>
      <c r="Y17" s="58">
        <v>3.2450000000000001</v>
      </c>
      <c r="Z17" s="58">
        <v>3.1679999999999997</v>
      </c>
      <c r="AA17" s="58">
        <v>4.0609999999999999</v>
      </c>
      <c r="AB17" s="58">
        <v>4.25</v>
      </c>
      <c r="AC17" s="58">
        <v>4.75</v>
      </c>
      <c r="AD17" s="58">
        <v>3.4969999999999999</v>
      </c>
      <c r="AE17" s="58">
        <v>2.0819999999999999</v>
      </c>
      <c r="AF17" s="58">
        <v>2.274</v>
      </c>
      <c r="AG17" s="58">
        <v>1.1050000000000002</v>
      </c>
      <c r="AH17" s="58">
        <v>1.077</v>
      </c>
      <c r="AI17" s="58">
        <v>1.3410000000000002</v>
      </c>
      <c r="AJ17" s="58">
        <v>3.194</v>
      </c>
      <c r="AK17" s="58">
        <v>5.282</v>
      </c>
      <c r="AL17" s="58">
        <v>5.2439999999999998</v>
      </c>
      <c r="AM17" s="58">
        <v>5.468</v>
      </c>
      <c r="AN17" s="58">
        <v>4.609</v>
      </c>
      <c r="AO17" s="58">
        <v>3.9340000000000002</v>
      </c>
      <c r="AP17" s="58">
        <v>2.2619999999999996</v>
      </c>
      <c r="AQ17" s="58">
        <v>1.456</v>
      </c>
      <c r="AR17" s="58">
        <v>1.1739999999999999</v>
      </c>
      <c r="AS17" s="58">
        <v>1.1960000000000002</v>
      </c>
      <c r="AT17" s="58">
        <v>1.6099999999999999</v>
      </c>
      <c r="AU17" s="58">
        <v>1.4250000000000003</v>
      </c>
      <c r="AV17" s="58">
        <v>2.3930000000000002</v>
      </c>
      <c r="AW17" s="58">
        <v>4.4489999999999998</v>
      </c>
      <c r="AX17" s="58">
        <v>6.3</v>
      </c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 s="25"/>
      <c r="BP17" s="25"/>
      <c r="BQ17" s="25"/>
      <c r="BR17" s="25"/>
      <c r="BS17" s="25"/>
      <c r="BT17" s="2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25"/>
      <c r="CJ17" s="25"/>
      <c r="CK17" s="25"/>
      <c r="CL17" s="25"/>
      <c r="CM17" s="25"/>
      <c r="CN17" s="25"/>
      <c r="CO17" s="25"/>
      <c r="CP17" s="25"/>
      <c r="CQ17" s="25"/>
      <c r="CR17" s="25"/>
      <c r="CS17" s="25"/>
      <c r="CT17" s="25"/>
      <c r="CU17" s="25"/>
      <c r="CV17" s="25"/>
      <c r="CW17" s="25"/>
      <c r="CX17" s="25"/>
      <c r="CY17" s="25"/>
      <c r="CZ17" s="25"/>
      <c r="DA17" s="25"/>
      <c r="DB17" s="25"/>
      <c r="DC17" s="25"/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25"/>
      <c r="EA17" s="25"/>
      <c r="EB17" s="25"/>
      <c r="EC17" s="25"/>
      <c r="ED17" s="25"/>
      <c r="EE17" s="25"/>
      <c r="EF17" s="25"/>
      <c r="EG17" s="25"/>
      <c r="EH17" s="25"/>
      <c r="EI17" s="25"/>
      <c r="EJ17" s="25"/>
      <c r="EK17" s="25"/>
      <c r="EL17" s="25"/>
      <c r="EM17" s="25"/>
      <c r="EN17" s="25"/>
      <c r="EO17" s="25"/>
      <c r="EP17" s="25"/>
      <c r="EQ17" s="25"/>
      <c r="ER17" s="25"/>
      <c r="ES17" s="25"/>
      <c r="ET17" s="25"/>
      <c r="EU17" s="25"/>
      <c r="EV17" s="25"/>
      <c r="EW17" s="25"/>
      <c r="EX17" s="25"/>
      <c r="EY17" s="25"/>
      <c r="EZ17" s="25"/>
      <c r="FA17" s="25"/>
      <c r="FB17" s="25"/>
      <c r="FC17" s="25"/>
      <c r="FD17" s="25"/>
      <c r="FE17" s="25"/>
      <c r="FF17" s="25"/>
      <c r="FG17" s="25"/>
      <c r="FH17" s="25"/>
      <c r="FI17" s="25"/>
      <c r="FJ17" s="25"/>
      <c r="FK17" s="25"/>
      <c r="FL17" s="25"/>
      <c r="FM17" s="25"/>
      <c r="FN17" s="25"/>
      <c r="FO17" s="25"/>
      <c r="FP17" s="25"/>
      <c r="FQ17" s="25"/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25"/>
      <c r="GH17" s="25"/>
      <c r="GI17" s="25"/>
      <c r="GJ17" s="25"/>
      <c r="GK17" s="25"/>
      <c r="GL17" s="25"/>
      <c r="GM17" s="25"/>
      <c r="GN17" s="25"/>
      <c r="GO17" s="25"/>
      <c r="GP17" s="25"/>
      <c r="GQ17" s="25"/>
      <c r="GR17" s="25"/>
      <c r="GS17" s="25"/>
      <c r="GT17" s="25"/>
      <c r="GU17" s="25"/>
      <c r="GV17" s="25"/>
      <c r="GW17" s="25"/>
      <c r="GX17" s="25"/>
    </row>
    <row r="18" spans="1:206" s="26" customFormat="1" x14ac:dyDescent="0.25">
      <c r="A18" s="100" t="s">
        <v>26</v>
      </c>
      <c r="B18" s="97" t="s">
        <v>17</v>
      </c>
      <c r="C18" s="64">
        <v>8.4410000000000007</v>
      </c>
      <c r="D18" s="64">
        <v>7.6219999999999999</v>
      </c>
      <c r="E18" s="64">
        <v>6.8979999999999997</v>
      </c>
      <c r="F18" s="64">
        <v>5.3120000000000003</v>
      </c>
      <c r="G18" s="64">
        <v>4.78</v>
      </c>
      <c r="H18" s="64">
        <v>4.1900000000000004</v>
      </c>
      <c r="I18" s="64">
        <v>4.25</v>
      </c>
      <c r="J18" s="64">
        <v>4.1619999999999999</v>
      </c>
      <c r="K18" s="64">
        <v>4.0510000000000002</v>
      </c>
      <c r="L18" s="64">
        <v>5.4240000000000004</v>
      </c>
      <c r="M18" s="64">
        <v>7.2320000000000002</v>
      </c>
      <c r="N18" s="64">
        <v>8.52</v>
      </c>
      <c r="O18" s="64">
        <v>9.2349999999999994</v>
      </c>
      <c r="P18" s="64">
        <v>8.6129999999999995</v>
      </c>
      <c r="Q18" s="64">
        <v>7.77</v>
      </c>
      <c r="R18" s="64">
        <v>5.556</v>
      </c>
      <c r="S18" s="64">
        <v>5.2960000000000003</v>
      </c>
      <c r="T18" s="64">
        <v>4.2210000000000001</v>
      </c>
      <c r="U18" s="64">
        <v>3.3740000000000001</v>
      </c>
      <c r="V18" s="64">
        <v>3.899</v>
      </c>
      <c r="W18" s="64">
        <v>4.5960000000000001</v>
      </c>
      <c r="X18" s="64">
        <v>5.8250000000000002</v>
      </c>
      <c r="Y18" s="64">
        <v>6.9089999999999998</v>
      </c>
      <c r="Z18" s="64">
        <v>7.05</v>
      </c>
      <c r="AA18" s="64">
        <v>9.1349999999999998</v>
      </c>
      <c r="AB18" s="64">
        <v>8.5790000000000006</v>
      </c>
      <c r="AC18" s="64">
        <v>8.8149999999999995</v>
      </c>
      <c r="AD18" s="64">
        <v>7.3129999999999997</v>
      </c>
      <c r="AE18" s="64">
        <v>5.1749999999999998</v>
      </c>
      <c r="AF18" s="64">
        <v>4.593</v>
      </c>
      <c r="AG18" s="64">
        <v>4.29</v>
      </c>
      <c r="AH18" s="64">
        <v>4.1440000000000001</v>
      </c>
      <c r="AI18" s="64">
        <v>4.5250000000000004</v>
      </c>
      <c r="AJ18" s="64">
        <v>6.7430000000000003</v>
      </c>
      <c r="AK18" s="64">
        <v>8.9090000000000007</v>
      </c>
      <c r="AL18" s="64">
        <v>9.3010000000000002</v>
      </c>
      <c r="AM18" s="64">
        <v>10.295</v>
      </c>
      <c r="AN18" s="64">
        <v>8.2230000000000008</v>
      </c>
      <c r="AO18" s="64">
        <v>7.9039999999999999</v>
      </c>
      <c r="AP18" s="64">
        <v>6.343</v>
      </c>
      <c r="AQ18" s="64">
        <v>5.218</v>
      </c>
      <c r="AR18" s="64">
        <v>4.1639999999999997</v>
      </c>
      <c r="AS18" s="64">
        <v>4.1769999999999996</v>
      </c>
      <c r="AT18" s="64">
        <v>4.1760000000000002</v>
      </c>
      <c r="AU18" s="64">
        <v>4.7930000000000001</v>
      </c>
      <c r="AV18" s="64">
        <v>5.9729999999999999</v>
      </c>
      <c r="AW18" s="64">
        <v>8.4629999999999992</v>
      </c>
      <c r="AX18" s="64">
        <v>9.6780000000000008</v>
      </c>
      <c r="AY18" s="65">
        <f>LC!AO19</f>
        <v>9.5436847966583827</v>
      </c>
      <c r="AZ18" s="25">
        <f>LC!AP19</f>
        <v>8.7614155510306464</v>
      </c>
      <c r="BA18" s="25">
        <f>LC!AQ19</f>
        <v>8.2920540036540054</v>
      </c>
      <c r="BB18" s="25">
        <f>LC!AR19</f>
        <v>6.4146078141474385</v>
      </c>
      <c r="BC18" s="25">
        <f>LC!AS19</f>
        <v>5.3976577948313809</v>
      </c>
      <c r="BD18" s="25">
        <f>LC!AT19</f>
        <v>4.5371616246408708</v>
      </c>
      <c r="BE18" s="25">
        <f>LC!AU19</f>
        <v>4.1460270018270027</v>
      </c>
      <c r="BF18" s="25">
        <f>LC!AV19</f>
        <v>4.1460270018270027</v>
      </c>
      <c r="BG18" s="25">
        <f>LC!AW19</f>
        <v>4.5371616246408708</v>
      </c>
      <c r="BH18" s="25">
        <f>LC!AX19</f>
        <v>6.0234731913335695</v>
      </c>
      <c r="BI18" s="25">
        <f>LC!AY19</f>
        <v>7.7444655317145896</v>
      </c>
      <c r="BJ18" s="25">
        <f>LC!AZ19</f>
        <v>8.6049617019050988</v>
      </c>
      <c r="BK18" s="25">
        <f>LC!BA19</f>
        <v>9.6179931000778431</v>
      </c>
      <c r="BL18" s="25">
        <f>LC!BB19</f>
        <v>8.8296330099075284</v>
      </c>
      <c r="BM18" s="25">
        <f>LC!BC19</f>
        <v>8.3566169558053396</v>
      </c>
      <c r="BN18" s="25">
        <f>LC!BD19</f>
        <v>6.4645527393965834</v>
      </c>
      <c r="BO18" s="25">
        <f>LC!BE19</f>
        <v>5.4396846221751742</v>
      </c>
      <c r="BP18" s="25">
        <f>LC!BF19</f>
        <v>4.5724885229878272</v>
      </c>
      <c r="BQ18" s="25">
        <f>LC!BG19</f>
        <v>4.1783084779026698</v>
      </c>
      <c r="BR18" s="25">
        <f>LC!BH19</f>
        <v>4.1783084779026698</v>
      </c>
      <c r="BS18" s="25">
        <f>LC!BI19</f>
        <v>4.5724885229878272</v>
      </c>
      <c r="BT18" s="25">
        <f>LC!BJ19</f>
        <v>6.0703726943114251</v>
      </c>
      <c r="BU18" s="25">
        <f>LC!BK19</f>
        <v>7.8047648926861193</v>
      </c>
      <c r="BV18" s="25">
        <f>LC!BL19</f>
        <v>8.6719609918734655</v>
      </c>
      <c r="BW18" s="25">
        <f>LC!BM19</f>
        <v>9.6923014034973018</v>
      </c>
      <c r="BX18" s="25">
        <f>LC!BN19</f>
        <v>8.8978504687844087</v>
      </c>
      <c r="BY18" s="25">
        <f>LC!BO19</f>
        <v>8.421179907956672</v>
      </c>
      <c r="BZ18" s="25">
        <f>LC!BP19</f>
        <v>6.5144976646457282</v>
      </c>
      <c r="CA18" s="25">
        <f>LC!BQ19</f>
        <v>5.4817114495189667</v>
      </c>
      <c r="CB18" s="25">
        <f>LC!BR19</f>
        <v>4.6078154213347835</v>
      </c>
      <c r="CC18" s="25">
        <f>LC!BS19</f>
        <v>4.210589953978336</v>
      </c>
      <c r="CD18" s="25">
        <f>LC!BT19</f>
        <v>4.210589953978336</v>
      </c>
      <c r="CE18" s="25">
        <f>LC!BU19</f>
        <v>4.6078154213347835</v>
      </c>
      <c r="CF18" s="25">
        <f>LC!BV19</f>
        <v>6.1172721972892816</v>
      </c>
      <c r="CG18" s="25">
        <f>LC!BW19</f>
        <v>7.8650642536576481</v>
      </c>
      <c r="CH18" s="25">
        <f>LC!BX19</f>
        <v>8.7389602818418304</v>
      </c>
      <c r="CI18" s="25">
        <f>LC!BY19</f>
        <v>9.6557356308945863</v>
      </c>
      <c r="CJ18" s="25">
        <f>LC!BZ19</f>
        <v>8.8642818906573257</v>
      </c>
      <c r="CK18" s="25">
        <f>LC!CA19</f>
        <v>8.3894096465149683</v>
      </c>
      <c r="CL18" s="25">
        <f>LC!CB19</f>
        <v>6.4899206699455423</v>
      </c>
      <c r="CM18" s="25">
        <f>LC!CC19</f>
        <v>5.461030807637103</v>
      </c>
      <c r="CN18" s="25">
        <f>LC!CD19</f>
        <v>4.5904316933761153</v>
      </c>
      <c r="CO18" s="25">
        <f>LC!CE19</f>
        <v>4.1947048232574842</v>
      </c>
      <c r="CP18" s="25">
        <f>LC!CF19</f>
        <v>4.1947048232574842</v>
      </c>
      <c r="CQ18" s="25">
        <f>LC!CG19</f>
        <v>4.5904316933761153</v>
      </c>
      <c r="CR18" s="25">
        <f>LC!CH19</f>
        <v>6.0941937998269111</v>
      </c>
      <c r="CS18" s="25">
        <f>LC!CI19</f>
        <v>7.8353920283488865</v>
      </c>
      <c r="CT18" s="25">
        <f>LC!CJ19</f>
        <v>8.7059911426098733</v>
      </c>
      <c r="CU18" s="25">
        <f>LC!CK19</f>
        <v>9.6191698582918708</v>
      </c>
      <c r="CV18" s="25">
        <f>LC!CL19</f>
        <v>8.8307133125302411</v>
      </c>
      <c r="CW18" s="25">
        <f>LC!CM19</f>
        <v>8.3576393850732646</v>
      </c>
      <c r="CX18" s="25">
        <f>LC!CN19</f>
        <v>6.4653436752453555</v>
      </c>
      <c r="CY18" s="25">
        <f>LC!CO19</f>
        <v>5.4403501657552384</v>
      </c>
      <c r="CZ18" s="25">
        <f>LC!CP19</f>
        <v>4.5730479654174472</v>
      </c>
      <c r="DA18" s="25">
        <f>LC!CQ19</f>
        <v>4.1788196925366323</v>
      </c>
      <c r="DB18" s="25">
        <f>LC!CR19</f>
        <v>4.1788196925366323</v>
      </c>
      <c r="DC18" s="25">
        <f>LC!CS19</f>
        <v>4.5730479654174472</v>
      </c>
      <c r="DD18" s="25">
        <f>LC!CT19</f>
        <v>6.0711154023645406</v>
      </c>
      <c r="DE18" s="25">
        <f>LC!CU19</f>
        <v>7.8057198030401249</v>
      </c>
      <c r="DF18" s="25">
        <f>LC!CV19</f>
        <v>8.6730220033779162</v>
      </c>
      <c r="DG18" s="25">
        <f>LC!CW19</f>
        <v>9.5826040856891535</v>
      </c>
      <c r="DH18" s="25">
        <f>LC!CX19</f>
        <v>8.7971447344031581</v>
      </c>
      <c r="DI18" s="25">
        <f>LC!CY19</f>
        <v>8.3258691236315592</v>
      </c>
      <c r="DJ18" s="25">
        <f>LC!CZ19</f>
        <v>6.4407666805451695</v>
      </c>
      <c r="DK18" s="25">
        <f>LC!DA19</f>
        <v>5.4196695238733748</v>
      </c>
      <c r="DL18" s="25">
        <f>LC!DB19</f>
        <v>4.5556642374587781</v>
      </c>
      <c r="DM18" s="25">
        <f>LC!DC19</f>
        <v>4.1629345618157796</v>
      </c>
      <c r="DN18" s="25">
        <f>LC!DD19</f>
        <v>4.1629345618157796</v>
      </c>
      <c r="DO18" s="25">
        <f>LC!DE19</f>
        <v>4.5556642374587781</v>
      </c>
      <c r="DP18" s="25">
        <f>LC!DF19</f>
        <v>6.048037004902171</v>
      </c>
      <c r="DQ18" s="25">
        <f>LC!DG19</f>
        <v>7.7760475777313633</v>
      </c>
      <c r="DR18" s="25">
        <f>LC!DH19</f>
        <v>8.6400528641459591</v>
      </c>
      <c r="DS18" s="25">
        <f>LC!DI19</f>
        <v>9.5460383130864379</v>
      </c>
      <c r="DT18" s="25">
        <f>LC!DJ19</f>
        <v>8.7635761562760734</v>
      </c>
      <c r="DU18" s="25">
        <f>LC!DK19</f>
        <v>8.2940988621898555</v>
      </c>
      <c r="DV18" s="25">
        <f>LC!DL19</f>
        <v>6.4161896858449827</v>
      </c>
      <c r="DW18" s="25">
        <f>LC!DM19</f>
        <v>5.3989888819915102</v>
      </c>
      <c r="DX18" s="25">
        <f>LC!DN19</f>
        <v>4.53828050950011</v>
      </c>
      <c r="DY18" s="25">
        <f>LC!DO19</f>
        <v>4.1470494310949277</v>
      </c>
      <c r="DZ18" s="25">
        <f>LC!DP19</f>
        <v>4.1470494310949277</v>
      </c>
      <c r="EA18" s="25">
        <f>LC!DQ19</f>
        <v>4.53828050950011</v>
      </c>
      <c r="EB18" s="25">
        <f>LC!DR19</f>
        <v>6.0249586074398005</v>
      </c>
      <c r="EC18" s="25">
        <f>LC!DS19</f>
        <v>7.7463753524226018</v>
      </c>
      <c r="ED18" s="25">
        <f>LC!DT19</f>
        <v>8.607083724914002</v>
      </c>
      <c r="EE18" s="25">
        <f>LC!DU19</f>
        <v>9.5094725404837206</v>
      </c>
      <c r="EF18" s="25">
        <f>LC!DV19</f>
        <v>8.7300075781489905</v>
      </c>
      <c r="EG18" s="25">
        <f>LC!DW19</f>
        <v>8.2623286007481518</v>
      </c>
      <c r="EH18" s="25">
        <f>LC!DX19</f>
        <v>6.3916126911447968</v>
      </c>
      <c r="EI18" s="25">
        <f>LC!DY19</f>
        <v>5.3783082401096465</v>
      </c>
      <c r="EJ18" s="25">
        <f>LC!DZ19</f>
        <v>4.5208967815414418</v>
      </c>
      <c r="EK18" s="25">
        <f>LC!EA19</f>
        <v>4.1311643003740759</v>
      </c>
      <c r="EL18" s="25">
        <f>LC!EB19</f>
        <v>4.1311643003740759</v>
      </c>
      <c r="EM18" s="25">
        <f>LC!EC19</f>
        <v>4.5208967815414418</v>
      </c>
      <c r="EN18" s="25">
        <f>LC!ED19</f>
        <v>6.0018802099774309</v>
      </c>
      <c r="EO18" s="25">
        <f>LC!EE19</f>
        <v>7.7167031271138402</v>
      </c>
      <c r="EP18" s="25">
        <f>LC!EF19</f>
        <v>8.5741145856820449</v>
      </c>
      <c r="EQ18" s="25">
        <f>LC!EG19</f>
        <v>9.4729067678810051</v>
      </c>
      <c r="ER18" s="25">
        <f>LC!EH19</f>
        <v>8.6964390000219058</v>
      </c>
      <c r="ES18" s="25">
        <f>LC!EI19</f>
        <v>8.2305583393064463</v>
      </c>
      <c r="ET18" s="25">
        <f>LC!EJ19</f>
        <v>6.36703569644461</v>
      </c>
      <c r="EU18" s="25">
        <f>LC!EK19</f>
        <v>5.3576275982277819</v>
      </c>
      <c r="EV18" s="25">
        <f>LC!EL19</f>
        <v>4.5035130535827728</v>
      </c>
      <c r="EW18" s="25">
        <f>LC!EM19</f>
        <v>4.1152791696532232</v>
      </c>
      <c r="EX18" s="25">
        <f>LC!EN19</f>
        <v>4.1152791696532232</v>
      </c>
      <c r="EY18" s="25">
        <f>LC!EO19</f>
        <v>4.5035130535827728</v>
      </c>
      <c r="EZ18" s="25">
        <f>LC!EP19</f>
        <v>5.9788018125150604</v>
      </c>
      <c r="FA18" s="25">
        <f>LC!EQ19</f>
        <v>7.6870309018050786</v>
      </c>
      <c r="FB18" s="25">
        <f>LC!ER19</f>
        <v>8.541145446450086</v>
      </c>
      <c r="FC18" s="25">
        <f>LC!ES19</f>
        <v>9.4363409952782895</v>
      </c>
      <c r="FD18" s="25">
        <f>LC!ET19</f>
        <v>8.6628704218948229</v>
      </c>
      <c r="FE18" s="25">
        <f>LC!EU19</f>
        <v>8.1987880778647426</v>
      </c>
      <c r="FF18" s="25">
        <f>LC!EV19</f>
        <v>6.3424587017444241</v>
      </c>
      <c r="FG18" s="25">
        <f>LC!EW19</f>
        <v>5.3369469563459182</v>
      </c>
      <c r="FH18" s="25">
        <f>LC!EX19</f>
        <v>4.4861293256241046</v>
      </c>
      <c r="FI18" s="25">
        <f>LC!EY19</f>
        <v>4.0993940389323713</v>
      </c>
      <c r="FJ18" s="25">
        <f>LC!EZ19</f>
        <v>4.0993940389323713</v>
      </c>
      <c r="FK18" s="25">
        <f>LC!FA19</f>
        <v>4.4861293256241046</v>
      </c>
      <c r="FL18" s="25">
        <f>LC!FB19</f>
        <v>5.9557234150526908</v>
      </c>
      <c r="FM18" s="25">
        <f>LC!FC19</f>
        <v>7.6573586764963171</v>
      </c>
      <c r="FN18" s="25">
        <f>LC!FD19</f>
        <v>8.5081763072181289</v>
      </c>
      <c r="FO18" s="25">
        <f>LC!FE19</f>
        <v>9.3997752226755722</v>
      </c>
      <c r="FP18" s="25">
        <f>LC!FF19</f>
        <v>8.6293018437677382</v>
      </c>
      <c r="FQ18" s="25">
        <f>LC!FG19</f>
        <v>8.1670178164230389</v>
      </c>
      <c r="FR18" s="25">
        <f>LC!FH19</f>
        <v>6.3178817070442372</v>
      </c>
      <c r="FS18" s="25">
        <f>LC!FI19</f>
        <v>5.3162663144640536</v>
      </c>
      <c r="FT18" s="25">
        <f>LC!FJ19</f>
        <v>4.4687455976654364</v>
      </c>
      <c r="FU18" s="25">
        <f>LC!FK19</f>
        <v>4.0835089082115195</v>
      </c>
      <c r="FV18" s="25">
        <f>LC!FL19</f>
        <v>4.0835089082115195</v>
      </c>
      <c r="FW18" s="25">
        <f>LC!FM19</f>
        <v>4.4687455976654364</v>
      </c>
      <c r="FX18" s="25">
        <f>LC!FN19</f>
        <v>5.9326450175903203</v>
      </c>
      <c r="FY18" s="25">
        <f>LC!FO19</f>
        <v>7.6276864511875555</v>
      </c>
      <c r="FZ18" s="25">
        <f>LC!FP19</f>
        <v>8.4752071679861718</v>
      </c>
      <c r="GA18" s="25">
        <f>LC!FQ19</f>
        <v>9.3632094500728567</v>
      </c>
      <c r="GB18" s="25">
        <f>LC!FR19</f>
        <v>8.5957332656406553</v>
      </c>
      <c r="GC18" s="25">
        <f>LC!FS19</f>
        <v>8.1352475549813335</v>
      </c>
      <c r="GD18" s="25">
        <f>LC!FT19</f>
        <v>6.2933047123440513</v>
      </c>
      <c r="GE18" s="25">
        <f>LC!FU19</f>
        <v>5.2955856725821899</v>
      </c>
      <c r="GF18" s="25">
        <f>LC!FV19</f>
        <v>4.4513618697067683</v>
      </c>
      <c r="GG18" s="25">
        <f>LC!FW19</f>
        <v>4.0676237774906667</v>
      </c>
      <c r="GH18" s="25">
        <f>LC!FX19</f>
        <v>4.0676237774906667</v>
      </c>
      <c r="GI18" s="25">
        <f>LC!FY19</f>
        <v>4.4513618697067683</v>
      </c>
      <c r="GJ18" s="25">
        <f>LC!FZ19</f>
        <v>5.9095666201279506</v>
      </c>
      <c r="GK18" s="25">
        <f>LC!GA19</f>
        <v>7.5980142258787939</v>
      </c>
      <c r="GL18" s="25">
        <f>LC!GB19</f>
        <v>8.4422380287542147</v>
      </c>
      <c r="GM18" s="25">
        <f>LC!GC19</f>
        <v>9.3266436774701358</v>
      </c>
      <c r="GN18" s="25">
        <f>LC!GD19</f>
        <v>8.5621646875135689</v>
      </c>
      <c r="GO18" s="25">
        <f>LC!GE19</f>
        <v>8.1034772935396262</v>
      </c>
      <c r="GP18" s="25">
        <f>LC!GF19</f>
        <v>6.2687277176438627</v>
      </c>
      <c r="GQ18" s="25">
        <f>LC!GG19</f>
        <v>5.2749050307003236</v>
      </c>
      <c r="GR18" s="25">
        <f>LC!GH19</f>
        <v>4.4339781417480983</v>
      </c>
      <c r="GS18" s="25">
        <f>LC!GI19</f>
        <v>4.0517386467698131</v>
      </c>
      <c r="GT18" s="25">
        <f>LC!GJ19</f>
        <v>4.0517386467698131</v>
      </c>
      <c r="GU18" s="25">
        <f>LC!GK19</f>
        <v>4.4339781417480983</v>
      </c>
      <c r="GV18" s="25">
        <f>LC!GL19</f>
        <v>5.8864882226655775</v>
      </c>
      <c r="GW18" s="25">
        <f>LC!GM19</f>
        <v>7.5683420005700288</v>
      </c>
      <c r="GX18" s="25">
        <f>LC!GN19</f>
        <v>8.409268889522254</v>
      </c>
    </row>
    <row r="19" spans="1:206" s="26" customFormat="1" x14ac:dyDescent="0.25">
      <c r="A19" s="100" t="s">
        <v>26</v>
      </c>
      <c r="B19" s="97" t="s">
        <v>79</v>
      </c>
      <c r="C19" s="59">
        <v>0.67300000000000004</v>
      </c>
      <c r="D19" s="59">
        <v>0.72799999999999998</v>
      </c>
      <c r="E19" s="59">
        <v>8.7999999999999995E-2</v>
      </c>
      <c r="F19" s="59">
        <v>-0.372</v>
      </c>
      <c r="G19" s="59">
        <v>-0.43</v>
      </c>
      <c r="H19" s="59">
        <v>-0.78400000000000003</v>
      </c>
      <c r="I19" s="59">
        <v>-0.371</v>
      </c>
      <c r="J19" s="59">
        <v>-0.186</v>
      </c>
      <c r="K19" s="59">
        <v>-7.6999999999999999E-2</v>
      </c>
      <c r="L19" s="59">
        <v>-0.111</v>
      </c>
      <c r="M19" s="59">
        <v>0.25800000000000001</v>
      </c>
      <c r="N19" s="59">
        <v>0.495</v>
      </c>
      <c r="O19" s="59">
        <v>1.2629999999999999</v>
      </c>
      <c r="P19" s="59">
        <v>1.36</v>
      </c>
      <c r="Q19" s="59">
        <v>0.499</v>
      </c>
      <c r="R19" s="59">
        <v>0.23100000000000001</v>
      </c>
      <c r="S19" s="59">
        <v>-0.34100000000000003</v>
      </c>
      <c r="T19" s="59">
        <v>-0.81599999999999995</v>
      </c>
      <c r="U19" s="59">
        <v>-1.0589999999999999</v>
      </c>
      <c r="V19" s="59">
        <v>-0.79700000000000004</v>
      </c>
      <c r="W19" s="59">
        <v>0.03</v>
      </c>
      <c r="X19" s="59">
        <v>-0.32600000000000001</v>
      </c>
      <c r="Y19" s="59">
        <v>-4.1000000000000002E-2</v>
      </c>
      <c r="Z19" s="59">
        <v>5.3999999999999999E-2</v>
      </c>
      <c r="AA19" s="59">
        <v>1.3089999999999999</v>
      </c>
      <c r="AB19" s="59">
        <v>1.022</v>
      </c>
      <c r="AC19" s="59">
        <v>0.51700000000000002</v>
      </c>
      <c r="AD19" s="59">
        <v>0.32100000000000001</v>
      </c>
      <c r="AE19" s="59">
        <v>-0.49</v>
      </c>
      <c r="AF19" s="59">
        <v>-0.69699999999999995</v>
      </c>
      <c r="AG19" s="59">
        <v>-0.41499999999999998</v>
      </c>
      <c r="AH19" s="59">
        <v>-1.7999999999999999E-2</v>
      </c>
      <c r="AI19" s="59">
        <v>-3.5000000000000003E-2</v>
      </c>
      <c r="AJ19" s="59">
        <v>-6.0999999999999999E-2</v>
      </c>
      <c r="AK19" s="59">
        <v>4.5999999999999999E-2</v>
      </c>
      <c r="AL19" s="59">
        <v>0.26</v>
      </c>
      <c r="AM19" s="59">
        <v>0.77600000000000002</v>
      </c>
      <c r="AN19" s="59">
        <v>0.219</v>
      </c>
      <c r="AO19" s="59">
        <v>0.23599999999999999</v>
      </c>
      <c r="AP19" s="59">
        <v>0.40600000000000003</v>
      </c>
      <c r="AQ19" s="59">
        <v>4.3999999999999997E-2</v>
      </c>
      <c r="AR19" s="59">
        <v>-0.29399999999999998</v>
      </c>
      <c r="AS19" s="59">
        <v>-0.21099999999999999</v>
      </c>
      <c r="AT19" s="59">
        <v>-0.123</v>
      </c>
      <c r="AU19" s="59">
        <v>0.28899999999999998</v>
      </c>
      <c r="AV19" s="59">
        <v>-0.44</v>
      </c>
      <c r="AW19" s="59">
        <v>7.0999999999999994E-2</v>
      </c>
      <c r="AX19" s="59">
        <v>0.27100000000000002</v>
      </c>
      <c r="AY19" s="63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5"/>
      <c r="BM19" s="25"/>
      <c r="BN19" s="25"/>
      <c r="BO19" s="25"/>
      <c r="BP19" s="25"/>
      <c r="BQ19" s="25"/>
      <c r="BR19" s="25"/>
      <c r="BS19" s="25"/>
      <c r="BT19" s="25"/>
      <c r="BU19" s="25"/>
      <c r="BV19" s="25"/>
      <c r="BW19" s="25"/>
      <c r="BX19" s="25"/>
      <c r="BY19" s="25"/>
      <c r="BZ19" s="25"/>
      <c r="CA19" s="25"/>
      <c r="CB19" s="25"/>
      <c r="CC19" s="25"/>
      <c r="CD19" s="25"/>
      <c r="CE19" s="25"/>
      <c r="CF19" s="25"/>
      <c r="CG19" s="25"/>
      <c r="CH19" s="25"/>
      <c r="CI19" s="25"/>
      <c r="CJ19" s="25"/>
      <c r="CK19" s="25"/>
      <c r="CL19" s="25"/>
      <c r="CM19" s="25"/>
      <c r="CN19" s="25"/>
      <c r="CO19" s="25"/>
      <c r="CP19" s="25"/>
      <c r="CQ19" s="25"/>
      <c r="CR19" s="25"/>
      <c r="CS19" s="25"/>
      <c r="CT19" s="25"/>
      <c r="CU19" s="25"/>
      <c r="CV19" s="25"/>
      <c r="CW19" s="25"/>
      <c r="CX19" s="25"/>
      <c r="CY19" s="25"/>
      <c r="CZ19" s="25"/>
      <c r="DA19" s="25"/>
      <c r="DB19" s="25"/>
      <c r="DC19" s="25"/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25"/>
      <c r="DY19" s="25"/>
      <c r="DZ19" s="25"/>
      <c r="EA19" s="25"/>
      <c r="EB19" s="25"/>
      <c r="EC19" s="25"/>
      <c r="ED19" s="25"/>
      <c r="EE19" s="25"/>
      <c r="EF19" s="25"/>
      <c r="EG19" s="25"/>
      <c r="EH19" s="25"/>
      <c r="EI19" s="25"/>
      <c r="EJ19" s="25"/>
      <c r="EK19" s="25"/>
      <c r="EL19" s="25"/>
      <c r="EM19" s="25"/>
      <c r="EN19" s="25"/>
      <c r="EO19" s="25"/>
      <c r="EP19" s="25"/>
      <c r="EQ19" s="25"/>
      <c r="ER19" s="25"/>
      <c r="ES19" s="25"/>
      <c r="ET19" s="25"/>
      <c r="EU19" s="25"/>
      <c r="EV19" s="25"/>
      <c r="EW19" s="25"/>
      <c r="EX19" s="25"/>
      <c r="EY19" s="25"/>
      <c r="EZ19" s="25"/>
      <c r="FA19" s="25"/>
      <c r="FB19" s="25"/>
      <c r="FC19" s="25"/>
      <c r="FD19" s="25"/>
      <c r="FE19" s="25"/>
      <c r="FF19" s="25"/>
      <c r="FG19" s="25"/>
      <c r="FH19" s="25"/>
      <c r="FI19" s="25"/>
      <c r="FJ19" s="25"/>
      <c r="FK19" s="25"/>
      <c r="FL19" s="25"/>
      <c r="FM19" s="25"/>
      <c r="FN19" s="25"/>
      <c r="FO19" s="25"/>
      <c r="FP19" s="25"/>
      <c r="FQ19" s="25"/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25"/>
      <c r="GH19" s="25"/>
      <c r="GI19" s="25"/>
      <c r="GJ19" s="25"/>
      <c r="GK19" s="25"/>
      <c r="GL19" s="25"/>
      <c r="GM19" s="25"/>
      <c r="GN19" s="25"/>
      <c r="GO19" s="25"/>
      <c r="GP19" s="25"/>
      <c r="GQ19" s="25"/>
      <c r="GR19" s="25"/>
      <c r="GS19" s="25"/>
      <c r="GT19" s="25"/>
      <c r="GU19" s="25"/>
      <c r="GV19" s="25"/>
      <c r="GW19" s="25"/>
      <c r="GX19" s="25"/>
    </row>
    <row r="20" spans="1:206" s="29" customFormat="1" x14ac:dyDescent="0.25">
      <c r="A20" s="100" t="s">
        <v>26</v>
      </c>
      <c r="B20" s="97" t="s">
        <v>90</v>
      </c>
      <c r="C20" s="61">
        <f t="shared" ref="C20:AX20" si="7">IF(C$19&gt;=0,C$19, "0")</f>
        <v>0.67300000000000004</v>
      </c>
      <c r="D20" s="61">
        <f t="shared" si="7"/>
        <v>0.72799999999999998</v>
      </c>
      <c r="E20" s="61">
        <f t="shared" si="7"/>
        <v>8.7999999999999995E-2</v>
      </c>
      <c r="F20" s="61">
        <v>0</v>
      </c>
      <c r="G20" s="61">
        <v>0</v>
      </c>
      <c r="H20" s="61">
        <v>0</v>
      </c>
      <c r="I20" s="61">
        <v>0</v>
      </c>
      <c r="J20" s="61">
        <v>0</v>
      </c>
      <c r="K20" s="61">
        <v>0</v>
      </c>
      <c r="L20" s="61">
        <v>0</v>
      </c>
      <c r="M20" s="61">
        <f t="shared" si="7"/>
        <v>0.25800000000000001</v>
      </c>
      <c r="N20" s="61">
        <f t="shared" si="7"/>
        <v>0.495</v>
      </c>
      <c r="O20" s="61">
        <f t="shared" si="7"/>
        <v>1.2629999999999999</v>
      </c>
      <c r="P20" s="61">
        <f t="shared" si="7"/>
        <v>1.36</v>
      </c>
      <c r="Q20" s="61">
        <f t="shared" si="7"/>
        <v>0.499</v>
      </c>
      <c r="R20" s="61">
        <f t="shared" si="7"/>
        <v>0.23100000000000001</v>
      </c>
      <c r="S20" s="61">
        <v>0</v>
      </c>
      <c r="T20" s="61">
        <v>0</v>
      </c>
      <c r="U20" s="61">
        <v>0</v>
      </c>
      <c r="V20" s="61">
        <v>0</v>
      </c>
      <c r="W20" s="61">
        <f t="shared" si="7"/>
        <v>0.03</v>
      </c>
      <c r="X20" s="61">
        <v>0</v>
      </c>
      <c r="Y20" s="61">
        <v>0</v>
      </c>
      <c r="Z20" s="61">
        <f t="shared" si="7"/>
        <v>5.3999999999999999E-2</v>
      </c>
      <c r="AA20" s="61">
        <f t="shared" si="7"/>
        <v>1.3089999999999999</v>
      </c>
      <c r="AB20" s="61">
        <f t="shared" si="7"/>
        <v>1.022</v>
      </c>
      <c r="AC20" s="61">
        <f t="shared" si="7"/>
        <v>0.51700000000000002</v>
      </c>
      <c r="AD20" s="61">
        <f t="shared" si="7"/>
        <v>0.32100000000000001</v>
      </c>
      <c r="AE20" s="61">
        <v>0</v>
      </c>
      <c r="AF20" s="61">
        <v>0</v>
      </c>
      <c r="AG20" s="61">
        <v>0</v>
      </c>
      <c r="AH20" s="61">
        <v>0</v>
      </c>
      <c r="AI20" s="61">
        <v>0</v>
      </c>
      <c r="AJ20" s="61">
        <v>0</v>
      </c>
      <c r="AK20" s="61">
        <f t="shared" si="7"/>
        <v>4.5999999999999999E-2</v>
      </c>
      <c r="AL20" s="61">
        <f t="shared" si="7"/>
        <v>0.26</v>
      </c>
      <c r="AM20" s="61">
        <f t="shared" si="7"/>
        <v>0.77600000000000002</v>
      </c>
      <c r="AN20" s="61">
        <f t="shared" si="7"/>
        <v>0.219</v>
      </c>
      <c r="AO20" s="61">
        <f t="shared" si="7"/>
        <v>0.23599999999999999</v>
      </c>
      <c r="AP20" s="61">
        <f t="shared" si="7"/>
        <v>0.40600000000000003</v>
      </c>
      <c r="AQ20" s="61">
        <f t="shared" si="7"/>
        <v>4.3999999999999997E-2</v>
      </c>
      <c r="AR20" s="61">
        <v>0</v>
      </c>
      <c r="AS20" s="61">
        <v>0</v>
      </c>
      <c r="AT20" s="61">
        <v>0</v>
      </c>
      <c r="AU20" s="61">
        <f t="shared" si="7"/>
        <v>0.28899999999999998</v>
      </c>
      <c r="AV20" s="61">
        <v>0</v>
      </c>
      <c r="AW20" s="61">
        <f t="shared" si="7"/>
        <v>7.0999999999999994E-2</v>
      </c>
      <c r="AX20" s="61">
        <f t="shared" si="7"/>
        <v>0.27100000000000002</v>
      </c>
      <c r="AY20" s="66">
        <f>LC!AO18</f>
        <v>0.51760715069255347</v>
      </c>
      <c r="AZ20" s="67">
        <f>LC!AP18</f>
        <v>0.65032291069963044</v>
      </c>
      <c r="BA20" s="67">
        <f>LC!AQ18</f>
        <v>0.18096136332299473</v>
      </c>
      <c r="BB20" s="67">
        <f>LC!AR18</f>
        <v>0</v>
      </c>
      <c r="BC20" s="67">
        <f>LC!AS18</f>
        <v>0</v>
      </c>
      <c r="BD20" s="67">
        <f>LC!AT18</f>
        <v>0</v>
      </c>
      <c r="BE20" s="67">
        <f>LC!AU18</f>
        <v>0</v>
      </c>
      <c r="BF20" s="67">
        <f>LC!AV18</f>
        <v>0</v>
      </c>
      <c r="BG20" s="67">
        <f>LC!AW18</f>
        <v>0</v>
      </c>
      <c r="BH20" s="67">
        <f>LC!AX18</f>
        <v>0</v>
      </c>
      <c r="BI20" s="67">
        <f>LC!AY18</f>
        <v>0</v>
      </c>
      <c r="BJ20" s="67">
        <f>LC!AZ18</f>
        <v>0.46790331294218568</v>
      </c>
      <c r="BK20" s="67">
        <f>LC!BA18</f>
        <v>0.93209668705781468</v>
      </c>
      <c r="BL20" s="67">
        <f>LC!BB18</f>
        <v>0</v>
      </c>
      <c r="BM20" s="67">
        <f>LC!BC18</f>
        <v>0</v>
      </c>
      <c r="BN20" s="67">
        <f>LC!BD18</f>
        <v>0</v>
      </c>
      <c r="BO20" s="67">
        <f>LC!BE18</f>
        <v>0</v>
      </c>
      <c r="BP20" s="67">
        <f>LC!BF18</f>
        <v>0</v>
      </c>
      <c r="BQ20" s="67">
        <f>LC!BG18</f>
        <v>0</v>
      </c>
      <c r="BR20" s="67">
        <f>LC!BH18</f>
        <v>0</v>
      </c>
      <c r="BS20" s="67">
        <f>LC!BI18</f>
        <v>0</v>
      </c>
      <c r="BT20" s="67">
        <f>LC!BJ18</f>
        <v>0</v>
      </c>
      <c r="BU20" s="67">
        <f>LC!BK18</f>
        <v>0</v>
      </c>
      <c r="BV20" s="67">
        <f>LC!BL18</f>
        <v>0</v>
      </c>
      <c r="BW20" s="67">
        <f>LC!BM18</f>
        <v>1.0689299938345851</v>
      </c>
      <c r="BX20" s="67">
        <f>LC!BN18</f>
        <v>0.33107000616541526</v>
      </c>
      <c r="BY20" s="67">
        <f>LC!BO18</f>
        <v>0</v>
      </c>
      <c r="BZ20" s="67">
        <f>LC!BP18</f>
        <v>0</v>
      </c>
      <c r="CA20" s="67">
        <f>LC!BQ18</f>
        <v>0</v>
      </c>
      <c r="CB20" s="67">
        <f>LC!BR18</f>
        <v>0</v>
      </c>
      <c r="CC20" s="67">
        <f>LC!BS18</f>
        <v>0</v>
      </c>
      <c r="CD20" s="67">
        <f>LC!BT18</f>
        <v>0</v>
      </c>
      <c r="CE20" s="67">
        <f>LC!BU18</f>
        <v>0</v>
      </c>
      <c r="CF20" s="67">
        <f>LC!BV18</f>
        <v>0</v>
      </c>
      <c r="CG20" s="67">
        <f>LC!BW18</f>
        <v>0</v>
      </c>
      <c r="CH20" s="67">
        <f>LC!BX18</f>
        <v>0</v>
      </c>
      <c r="CI20" s="67">
        <f>LC!BY18</f>
        <v>1.0554237932008799</v>
      </c>
      <c r="CJ20" s="67">
        <f>LC!BZ18</f>
        <v>0.34457620679912004</v>
      </c>
      <c r="CK20" s="67">
        <f>LC!CA18</f>
        <v>0</v>
      </c>
      <c r="CL20" s="67">
        <f>LC!CB18</f>
        <v>0</v>
      </c>
      <c r="CM20" s="67">
        <f>LC!CC18</f>
        <v>0</v>
      </c>
      <c r="CN20" s="67">
        <f>LC!CD18</f>
        <v>0</v>
      </c>
      <c r="CO20" s="67">
        <f>LC!CE18</f>
        <v>0</v>
      </c>
      <c r="CP20" s="67">
        <f>LC!CF18</f>
        <v>0</v>
      </c>
      <c r="CQ20" s="67">
        <f>LC!CG18</f>
        <v>0</v>
      </c>
      <c r="CR20" s="67">
        <f>LC!CH18</f>
        <v>0</v>
      </c>
      <c r="CS20" s="67">
        <f>LC!CI18</f>
        <v>0</v>
      </c>
      <c r="CT20" s="67">
        <f>LC!CJ18</f>
        <v>0.18628545875166758</v>
      </c>
      <c r="CU20" s="67">
        <f>LC!CK18</f>
        <v>1.0007580292721254</v>
      </c>
      <c r="CV20" s="67">
        <f>LC!CL18</f>
        <v>0.21295651197620735</v>
      </c>
      <c r="CW20" s="67">
        <f>LC!CM18</f>
        <v>0</v>
      </c>
      <c r="CX20" s="67">
        <f>LC!CN18</f>
        <v>0</v>
      </c>
      <c r="CY20" s="67">
        <f>LC!CO18</f>
        <v>0</v>
      </c>
      <c r="CZ20" s="67">
        <f>LC!CP18</f>
        <v>0</v>
      </c>
      <c r="DA20" s="67">
        <f>LC!CQ18</f>
        <v>0</v>
      </c>
      <c r="DB20" s="67">
        <f>LC!CR18</f>
        <v>0</v>
      </c>
      <c r="DC20" s="67">
        <f>LC!CS18</f>
        <v>0</v>
      </c>
      <c r="DD20" s="67">
        <f>LC!CT18</f>
        <v>0</v>
      </c>
      <c r="DE20" s="67">
        <f>LC!CU18</f>
        <v>0</v>
      </c>
      <c r="DF20" s="67">
        <f>LC!CV18</f>
        <v>0.69579114174125101</v>
      </c>
      <c r="DG20" s="67">
        <f>LC!CW18</f>
        <v>0.994834104772373</v>
      </c>
      <c r="DH20" s="67">
        <f>LC!CX18</f>
        <v>0.20937475348637591</v>
      </c>
      <c r="DI20" s="67">
        <f>LC!CY18</f>
        <v>0</v>
      </c>
      <c r="DJ20" s="67">
        <f>LC!CZ18</f>
        <v>0</v>
      </c>
      <c r="DK20" s="67">
        <f>LC!DA18</f>
        <v>0</v>
      </c>
      <c r="DL20" s="67">
        <f>LC!DB18</f>
        <v>0</v>
      </c>
      <c r="DM20" s="67">
        <f>LC!DC18</f>
        <v>0</v>
      </c>
      <c r="DN20" s="67">
        <f>LC!DD18</f>
        <v>0</v>
      </c>
      <c r="DO20" s="67">
        <f>LC!DE18</f>
        <v>0</v>
      </c>
      <c r="DP20" s="67">
        <f>LC!DF18</f>
        <v>0</v>
      </c>
      <c r="DQ20" s="67">
        <f>LC!DG18</f>
        <v>0</v>
      </c>
      <c r="DR20" s="67">
        <f>LC!DH18</f>
        <v>5.2282883229176846E-2</v>
      </c>
      <c r="DS20" s="67">
        <f>LC!DI18</f>
        <v>1.8477171167708231</v>
      </c>
      <c r="DT20" s="67">
        <f>LC!DJ18</f>
        <v>0</v>
      </c>
      <c r="DU20" s="67">
        <f>LC!DK18</f>
        <v>0</v>
      </c>
      <c r="DV20" s="67">
        <f>LC!DL18</f>
        <v>0</v>
      </c>
      <c r="DW20" s="67">
        <f>LC!DM18</f>
        <v>0</v>
      </c>
      <c r="DX20" s="67">
        <f>LC!DN18</f>
        <v>0</v>
      </c>
      <c r="DY20" s="67">
        <f>LC!DO18</f>
        <v>0</v>
      </c>
      <c r="DZ20" s="67">
        <f>LC!DP18</f>
        <v>0</v>
      </c>
      <c r="EA20" s="67">
        <f>LC!DQ18</f>
        <v>0</v>
      </c>
      <c r="EB20" s="67">
        <f>LC!DR18</f>
        <v>0</v>
      </c>
      <c r="EC20" s="67">
        <f>LC!DS18</f>
        <v>0</v>
      </c>
      <c r="ED20" s="67">
        <f>LC!DT18</f>
        <v>0.74731567052803527</v>
      </c>
      <c r="EE20" s="67">
        <f>LC!DU18</f>
        <v>1.1526843294719651</v>
      </c>
      <c r="EF20" s="67">
        <f>LC!DV18</f>
        <v>0</v>
      </c>
      <c r="EG20" s="67">
        <f>LC!DW18</f>
        <v>0</v>
      </c>
      <c r="EH20" s="67">
        <f>LC!DX18</f>
        <v>0</v>
      </c>
      <c r="EI20" s="67">
        <f>LC!DY18</f>
        <v>0</v>
      </c>
      <c r="EJ20" s="67">
        <f>LC!DZ18</f>
        <v>0</v>
      </c>
      <c r="EK20" s="67">
        <f>LC!EA18</f>
        <v>0</v>
      </c>
      <c r="EL20" s="67">
        <f>LC!EB18</f>
        <v>0</v>
      </c>
      <c r="EM20" s="67">
        <f>LC!EC18</f>
        <v>0</v>
      </c>
      <c r="EN20" s="67">
        <f>LC!ED18</f>
        <v>0</v>
      </c>
      <c r="EO20" s="67">
        <f>LC!EE18</f>
        <v>0</v>
      </c>
      <c r="EP20" s="67">
        <f>LC!EF18</f>
        <v>0</v>
      </c>
      <c r="EQ20" s="67">
        <f>LC!EG18</f>
        <v>0.50524877326999373</v>
      </c>
      <c r="ER20" s="67">
        <f>LC!EH18</f>
        <v>1.3609729443546672</v>
      </c>
      <c r="ES20" s="67">
        <f>LC!EI18</f>
        <v>3.3778282375338975E-2</v>
      </c>
      <c r="ET20" s="67">
        <f>LC!EJ18</f>
        <v>0</v>
      </c>
      <c r="EU20" s="67">
        <f>LC!EK18</f>
        <v>0</v>
      </c>
      <c r="EV20" s="67">
        <f>LC!EL18</f>
        <v>0</v>
      </c>
      <c r="EW20" s="67">
        <f>LC!EM18</f>
        <v>0</v>
      </c>
      <c r="EX20" s="67">
        <f>LC!EN18</f>
        <v>0</v>
      </c>
      <c r="EY20" s="67">
        <f>LC!EO18</f>
        <v>0</v>
      </c>
      <c r="EZ20" s="67">
        <f>LC!EP18</f>
        <v>0</v>
      </c>
      <c r="FA20" s="67">
        <f>LC!EQ18</f>
        <v>0</v>
      </c>
      <c r="FB20" s="67">
        <f>LC!ER18</f>
        <v>0</v>
      </c>
      <c r="FC20" s="67">
        <f>LC!ES18</f>
        <v>0.55174383577196373</v>
      </c>
      <c r="FD20" s="67">
        <f>LC!ET18</f>
        <v>1.0449978746267741</v>
      </c>
      <c r="FE20" s="67">
        <f>LC!EU18</f>
        <v>0.30325828960126211</v>
      </c>
      <c r="FF20" s="67">
        <f>LC!EV18</f>
        <v>0</v>
      </c>
      <c r="FG20" s="67">
        <f>LC!EW18</f>
        <v>0</v>
      </c>
      <c r="FH20" s="67">
        <f>LC!EX18</f>
        <v>0</v>
      </c>
      <c r="FI20" s="67">
        <f>LC!EY18</f>
        <v>0</v>
      </c>
      <c r="FJ20" s="67">
        <f>LC!EZ18</f>
        <v>0</v>
      </c>
      <c r="FK20" s="67">
        <f>LC!FA18</f>
        <v>0</v>
      </c>
      <c r="FL20" s="67">
        <f>LC!FB18</f>
        <v>0</v>
      </c>
      <c r="FM20" s="67">
        <f>LC!FC18</f>
        <v>0</v>
      </c>
      <c r="FN20" s="67">
        <f>LC!FD18</f>
        <v>0</v>
      </c>
      <c r="FO20" s="67">
        <f>LC!FE18</f>
        <v>1.0573666914962931</v>
      </c>
      <c r="FP20" s="67">
        <f>LC!FF18</f>
        <v>0.84263330850370721</v>
      </c>
      <c r="FQ20" s="67">
        <f>LC!FG18</f>
        <v>0</v>
      </c>
      <c r="FR20" s="67">
        <f>LC!FH18</f>
        <v>0</v>
      </c>
      <c r="FS20" s="67">
        <f>LC!FI18</f>
        <v>0</v>
      </c>
      <c r="FT20" s="67">
        <f>LC!FJ18</f>
        <v>0</v>
      </c>
      <c r="FU20" s="67">
        <f>LC!FK18</f>
        <v>0</v>
      </c>
      <c r="FV20" s="67">
        <f>LC!FL18</f>
        <v>0</v>
      </c>
      <c r="FW20" s="67">
        <f>LC!FM18</f>
        <v>0</v>
      </c>
      <c r="FX20" s="67">
        <f>LC!FN18</f>
        <v>0</v>
      </c>
      <c r="FY20" s="67">
        <f>LC!FO18</f>
        <v>0</v>
      </c>
      <c r="FZ20" s="67">
        <f>LC!FP18</f>
        <v>0</v>
      </c>
      <c r="GA20" s="67">
        <f>LC!FQ18</f>
        <v>0.86104870264841971</v>
      </c>
      <c r="GB20" s="67">
        <f>LC!FR18</f>
        <v>0.63340582103106069</v>
      </c>
      <c r="GC20" s="67">
        <f>LC!FS18</f>
        <v>0.40554547632051907</v>
      </c>
      <c r="GD20" s="67">
        <f>LC!FT18</f>
        <v>0</v>
      </c>
      <c r="GE20" s="67">
        <f>LC!FU18</f>
        <v>0</v>
      </c>
      <c r="GF20" s="67">
        <f>LC!FV18</f>
        <v>0</v>
      </c>
      <c r="GG20" s="67">
        <f>LC!FW18</f>
        <v>0</v>
      </c>
      <c r="GH20" s="67">
        <f>LC!FX18</f>
        <v>0</v>
      </c>
      <c r="GI20" s="67">
        <f>LC!FY18</f>
        <v>0</v>
      </c>
      <c r="GJ20" s="67">
        <f>LC!FZ18</f>
        <v>0</v>
      </c>
      <c r="GK20" s="67">
        <f>LC!GA18</f>
        <v>0</v>
      </c>
      <c r="GL20" s="67">
        <f>LC!GB18</f>
        <v>0</v>
      </c>
      <c r="GM20" s="67">
        <f>LC!GC18</f>
        <v>0.86405678305759537</v>
      </c>
      <c r="GN20" s="67">
        <f>LC!GD18</f>
        <v>1.0359432169424045</v>
      </c>
      <c r="GO20" s="67">
        <f>LC!GE18</f>
        <v>0</v>
      </c>
      <c r="GP20" s="67">
        <f>LC!GF18</f>
        <v>0</v>
      </c>
      <c r="GQ20" s="67">
        <f>LC!GG18</f>
        <v>0</v>
      </c>
      <c r="GR20" s="67">
        <f>LC!GH18</f>
        <v>0</v>
      </c>
      <c r="GS20" s="67">
        <f>LC!GI18</f>
        <v>0</v>
      </c>
      <c r="GT20" s="67">
        <f>LC!GJ18</f>
        <v>0</v>
      </c>
      <c r="GU20" s="67">
        <f>LC!GK18</f>
        <v>0</v>
      </c>
      <c r="GV20" s="67">
        <f>LC!GL18</f>
        <v>0</v>
      </c>
      <c r="GW20" s="67">
        <f>LC!GM18</f>
        <v>0</v>
      </c>
      <c r="GX20" s="67">
        <f>LC!GN18</f>
        <v>0</v>
      </c>
    </row>
    <row r="21" spans="1:206" s="29" customFormat="1" x14ac:dyDescent="0.25">
      <c r="A21" s="100" t="s">
        <v>26</v>
      </c>
      <c r="B21" s="97" t="s">
        <v>91</v>
      </c>
      <c r="C21" s="68" t="str">
        <f t="shared" ref="C21:AX21" si="8">IF(C$19&lt;=0,C$19, "0")</f>
        <v>0</v>
      </c>
      <c r="D21" s="68" t="str">
        <f t="shared" si="8"/>
        <v>0</v>
      </c>
      <c r="E21" s="68" t="str">
        <f t="shared" si="8"/>
        <v>0</v>
      </c>
      <c r="F21" s="68">
        <f t="shared" si="8"/>
        <v>-0.372</v>
      </c>
      <c r="G21" s="68">
        <f t="shared" si="8"/>
        <v>-0.43</v>
      </c>
      <c r="H21" s="68">
        <f t="shared" si="8"/>
        <v>-0.78400000000000003</v>
      </c>
      <c r="I21" s="68">
        <f t="shared" si="8"/>
        <v>-0.371</v>
      </c>
      <c r="J21" s="68">
        <f t="shared" si="8"/>
        <v>-0.186</v>
      </c>
      <c r="K21" s="68">
        <f t="shared" si="8"/>
        <v>-7.6999999999999999E-2</v>
      </c>
      <c r="L21" s="68">
        <f t="shared" si="8"/>
        <v>-0.111</v>
      </c>
      <c r="M21" s="68" t="str">
        <f t="shared" si="8"/>
        <v>0</v>
      </c>
      <c r="N21" s="68" t="str">
        <f t="shared" si="8"/>
        <v>0</v>
      </c>
      <c r="O21" s="68" t="str">
        <f t="shared" si="8"/>
        <v>0</v>
      </c>
      <c r="P21" s="68" t="str">
        <f t="shared" si="8"/>
        <v>0</v>
      </c>
      <c r="Q21" s="68" t="str">
        <f t="shared" si="8"/>
        <v>0</v>
      </c>
      <c r="R21" s="68" t="str">
        <f t="shared" si="8"/>
        <v>0</v>
      </c>
      <c r="S21" s="68">
        <f t="shared" si="8"/>
        <v>-0.34100000000000003</v>
      </c>
      <c r="T21" s="68">
        <f t="shared" si="8"/>
        <v>-0.81599999999999995</v>
      </c>
      <c r="U21" s="68">
        <f t="shared" si="8"/>
        <v>-1.0589999999999999</v>
      </c>
      <c r="V21" s="68">
        <f t="shared" si="8"/>
        <v>-0.79700000000000004</v>
      </c>
      <c r="W21" s="68" t="str">
        <f t="shared" si="8"/>
        <v>0</v>
      </c>
      <c r="X21" s="68">
        <f t="shared" si="8"/>
        <v>-0.32600000000000001</v>
      </c>
      <c r="Y21" s="68">
        <f t="shared" si="8"/>
        <v>-4.1000000000000002E-2</v>
      </c>
      <c r="Z21" s="68" t="str">
        <f t="shared" si="8"/>
        <v>0</v>
      </c>
      <c r="AA21" s="68" t="str">
        <f t="shared" si="8"/>
        <v>0</v>
      </c>
      <c r="AB21" s="68" t="str">
        <f t="shared" si="8"/>
        <v>0</v>
      </c>
      <c r="AC21" s="68" t="str">
        <f t="shared" si="8"/>
        <v>0</v>
      </c>
      <c r="AD21" s="68" t="str">
        <f t="shared" si="8"/>
        <v>0</v>
      </c>
      <c r="AE21" s="68">
        <f t="shared" si="8"/>
        <v>-0.49</v>
      </c>
      <c r="AF21" s="68">
        <f t="shared" si="8"/>
        <v>-0.69699999999999995</v>
      </c>
      <c r="AG21" s="68">
        <f t="shared" si="8"/>
        <v>-0.41499999999999998</v>
      </c>
      <c r="AH21" s="68">
        <f t="shared" si="8"/>
        <v>-1.7999999999999999E-2</v>
      </c>
      <c r="AI21" s="68">
        <f t="shared" si="8"/>
        <v>-3.5000000000000003E-2</v>
      </c>
      <c r="AJ21" s="68">
        <f t="shared" si="8"/>
        <v>-6.0999999999999999E-2</v>
      </c>
      <c r="AK21" s="68" t="str">
        <f t="shared" si="8"/>
        <v>0</v>
      </c>
      <c r="AL21" s="68" t="str">
        <f t="shared" si="8"/>
        <v>0</v>
      </c>
      <c r="AM21" s="68" t="str">
        <f t="shared" si="8"/>
        <v>0</v>
      </c>
      <c r="AN21" s="68" t="str">
        <f t="shared" si="8"/>
        <v>0</v>
      </c>
      <c r="AO21" s="68" t="str">
        <f t="shared" si="8"/>
        <v>0</v>
      </c>
      <c r="AP21" s="68" t="str">
        <f t="shared" si="8"/>
        <v>0</v>
      </c>
      <c r="AQ21" s="68" t="str">
        <f t="shared" si="8"/>
        <v>0</v>
      </c>
      <c r="AR21" s="68">
        <f t="shared" si="8"/>
        <v>-0.29399999999999998</v>
      </c>
      <c r="AS21" s="68">
        <f t="shared" si="8"/>
        <v>-0.21099999999999999</v>
      </c>
      <c r="AT21" s="68">
        <f t="shared" si="8"/>
        <v>-0.123</v>
      </c>
      <c r="AU21" s="68" t="str">
        <f t="shared" si="8"/>
        <v>0</v>
      </c>
      <c r="AV21" s="68">
        <f t="shared" si="8"/>
        <v>-0.44</v>
      </c>
      <c r="AW21" s="68" t="str">
        <f t="shared" si="8"/>
        <v>0</v>
      </c>
      <c r="AX21" s="68" t="str">
        <f t="shared" si="8"/>
        <v>0</v>
      </c>
      <c r="AY21" s="66">
        <f>LC!AO20</f>
        <v>0</v>
      </c>
      <c r="AZ21" s="67">
        <f>LC!AP20</f>
        <v>0</v>
      </c>
      <c r="BA21" s="67">
        <f>LC!AQ20</f>
        <v>0</v>
      </c>
      <c r="BB21" s="67">
        <f>LC!AR20</f>
        <v>0</v>
      </c>
      <c r="BC21" s="67">
        <f>LC!AS20</f>
        <v>0</v>
      </c>
      <c r="BD21" s="67">
        <f>LC!AT20</f>
        <v>0</v>
      </c>
      <c r="BE21" s="67">
        <f>LC!AU20</f>
        <v>-0.2404658143013636</v>
      </c>
      <c r="BF21" s="67">
        <f>LC!AV20</f>
        <v>-1.1808539826529518</v>
      </c>
      <c r="BG21" s="67">
        <f>LC!AW20</f>
        <v>0</v>
      </c>
      <c r="BH21" s="67">
        <f>LC!AX20</f>
        <v>0</v>
      </c>
      <c r="BI21" s="67">
        <f>LC!AY20</f>
        <v>0</v>
      </c>
      <c r="BJ21" s="67">
        <f>LC!AZ20</f>
        <v>0</v>
      </c>
      <c r="BK21" s="67">
        <f>LC!BA20</f>
        <v>0</v>
      </c>
      <c r="BL21" s="67">
        <f>LC!BB20</f>
        <v>0</v>
      </c>
      <c r="BM21" s="67">
        <f>LC!BC20</f>
        <v>0</v>
      </c>
      <c r="BN21" s="67">
        <f>LC!BD20</f>
        <v>0</v>
      </c>
      <c r="BO21" s="67">
        <f>LC!BE20</f>
        <v>-5.6307602898567843E-2</v>
      </c>
      <c r="BP21" s="67">
        <f>LC!BF20</f>
        <v>0</v>
      </c>
      <c r="BQ21" s="67">
        <f>LC!BG20</f>
        <v>-1.3650121940557467</v>
      </c>
      <c r="BR21" s="67">
        <f>LC!BH20</f>
        <v>0</v>
      </c>
      <c r="BS21" s="67">
        <f>LC!BI20</f>
        <v>0</v>
      </c>
      <c r="BT21" s="67">
        <f>LC!BJ20</f>
        <v>0</v>
      </c>
      <c r="BU21" s="67">
        <f>LC!BK20</f>
        <v>0</v>
      </c>
      <c r="BV21" s="67">
        <f>LC!BL20</f>
        <v>0</v>
      </c>
      <c r="BW21" s="67">
        <f>LC!BM20</f>
        <v>0</v>
      </c>
      <c r="BX21" s="67">
        <f>LC!BN20</f>
        <v>0</v>
      </c>
      <c r="BY21" s="67">
        <f>LC!BO20</f>
        <v>0</v>
      </c>
      <c r="BZ21" s="67">
        <f>LC!BP20</f>
        <v>0</v>
      </c>
      <c r="CA21" s="67">
        <f>LC!BQ20</f>
        <v>0</v>
      </c>
      <c r="CB21" s="67">
        <f>LC!BR20</f>
        <v>0</v>
      </c>
      <c r="CC21" s="67">
        <f>LC!BS20</f>
        <v>0</v>
      </c>
      <c r="CD21" s="67">
        <f>LC!BT20</f>
        <v>-9.3205543772454824E-2</v>
      </c>
      <c r="CE21" s="67">
        <f>LC!BU20</f>
        <v>-1.3281142531818597</v>
      </c>
      <c r="CF21" s="67">
        <f>LC!BV20</f>
        <v>0</v>
      </c>
      <c r="CG21" s="67">
        <f>LC!BW20</f>
        <v>0</v>
      </c>
      <c r="CH21" s="67">
        <f>LC!BX20</f>
        <v>0</v>
      </c>
      <c r="CI21" s="67">
        <f>LC!BY20</f>
        <v>0</v>
      </c>
      <c r="CJ21" s="67">
        <f>LC!BZ20</f>
        <v>0</v>
      </c>
      <c r="CK21" s="67">
        <f>LC!CA20</f>
        <v>0</v>
      </c>
      <c r="CL21" s="67">
        <f>LC!CB20</f>
        <v>0</v>
      </c>
      <c r="CM21" s="67">
        <f>LC!CC20</f>
        <v>0</v>
      </c>
      <c r="CN21" s="67">
        <f>LC!CD20</f>
        <v>-0.51749986156086525</v>
      </c>
      <c r="CO21" s="67">
        <f>LC!CE20</f>
        <v>-0.90381993539344929</v>
      </c>
      <c r="CP21" s="67">
        <f>LC!CF20</f>
        <v>0</v>
      </c>
      <c r="CQ21" s="67">
        <f>LC!CG20</f>
        <v>0</v>
      </c>
      <c r="CR21" s="67">
        <f>LC!CH20</f>
        <v>0</v>
      </c>
      <c r="CS21" s="67">
        <f>LC!CI20</f>
        <v>0</v>
      </c>
      <c r="CT21" s="67">
        <f>LC!CJ20</f>
        <v>0</v>
      </c>
      <c r="CU21" s="67">
        <f>LC!CK20</f>
        <v>0</v>
      </c>
      <c r="CV21" s="67">
        <f>LC!CL20</f>
        <v>0</v>
      </c>
      <c r="CW21" s="67">
        <f>LC!CM20</f>
        <v>0</v>
      </c>
      <c r="CX21" s="67">
        <f>LC!CN20</f>
        <v>0</v>
      </c>
      <c r="CY21" s="67">
        <f>LC!CO20</f>
        <v>0</v>
      </c>
      <c r="CZ21" s="67">
        <f>LC!CP20</f>
        <v>-0.92831585244726877</v>
      </c>
      <c r="DA21" s="67">
        <f>LC!CQ20</f>
        <v>0</v>
      </c>
      <c r="DB21" s="67">
        <f>LC!CR20</f>
        <v>-0.80727715266343214</v>
      </c>
      <c r="DC21" s="67">
        <f>LC!CS20</f>
        <v>-0.19334100504158336</v>
      </c>
      <c r="DD21" s="67">
        <f>LC!CT20</f>
        <v>0</v>
      </c>
      <c r="DE21" s="67">
        <f>LC!CU20</f>
        <v>0</v>
      </c>
      <c r="DF21" s="67">
        <f>LC!CV20</f>
        <v>0</v>
      </c>
      <c r="DG21" s="67">
        <f>LC!CW20</f>
        <v>0</v>
      </c>
      <c r="DH21" s="67">
        <f>LC!CX20</f>
        <v>0</v>
      </c>
      <c r="DI21" s="67">
        <f>LC!CY20</f>
        <v>0</v>
      </c>
      <c r="DJ21" s="67">
        <f>LC!CZ20</f>
        <v>0</v>
      </c>
      <c r="DK21" s="67">
        <f>LC!DA20</f>
        <v>-0.67739361261280617</v>
      </c>
      <c r="DL21" s="67">
        <f>LC!DB20</f>
        <v>-0.85121845717327727</v>
      </c>
      <c r="DM21" s="67">
        <f>LC!DC20</f>
        <v>0</v>
      </c>
      <c r="DN21" s="67">
        <f>LC!DD20</f>
        <v>-0.40032194036619995</v>
      </c>
      <c r="DO21" s="67">
        <f>LC!DE20</f>
        <v>0</v>
      </c>
      <c r="DP21" s="67">
        <f>LC!DF20</f>
        <v>0</v>
      </c>
      <c r="DQ21" s="67">
        <f>LC!DG20</f>
        <v>0</v>
      </c>
      <c r="DR21" s="67">
        <f>LC!DH20</f>
        <v>0</v>
      </c>
      <c r="DS21" s="67">
        <f>LC!DI20</f>
        <v>0</v>
      </c>
      <c r="DT21" s="67">
        <f>LC!DJ20</f>
        <v>0</v>
      </c>
      <c r="DU21" s="67">
        <f>LC!DK20</f>
        <v>0</v>
      </c>
      <c r="DV21" s="67">
        <f>LC!DL20</f>
        <v>0</v>
      </c>
      <c r="DW21" s="67">
        <f>LC!DM20</f>
        <v>0</v>
      </c>
      <c r="DX21" s="67">
        <f>LC!DN20</f>
        <v>0</v>
      </c>
      <c r="DY21" s="67">
        <f>LC!DO20</f>
        <v>0</v>
      </c>
      <c r="DZ21" s="67">
        <f>LC!DP20</f>
        <v>-1.5895431239228337</v>
      </c>
      <c r="EA21" s="67">
        <f>LC!DQ20</f>
        <v>-0.33939088622945057</v>
      </c>
      <c r="EB21" s="67">
        <f>LC!DR20</f>
        <v>0</v>
      </c>
      <c r="EC21" s="67">
        <f>LC!DS20</f>
        <v>0</v>
      </c>
      <c r="ED21" s="67">
        <f>LC!DT20</f>
        <v>0</v>
      </c>
      <c r="EE21" s="67">
        <f>LC!DU20</f>
        <v>0</v>
      </c>
      <c r="EF21" s="67">
        <f>LC!DV20</f>
        <v>0</v>
      </c>
      <c r="EG21" s="67">
        <f>LC!DW20</f>
        <v>0</v>
      </c>
      <c r="EH21" s="67">
        <f>LC!DX20</f>
        <v>0</v>
      </c>
      <c r="EI21" s="67">
        <f>LC!DY20</f>
        <v>0</v>
      </c>
      <c r="EJ21" s="67">
        <f>LC!DZ20</f>
        <v>-3.6909232863377994E-3</v>
      </c>
      <c r="EK21" s="67">
        <f>LC!EA20</f>
        <v>-1.8349549278865211</v>
      </c>
      <c r="EL21" s="67">
        <f>LC!EB20</f>
        <v>-9.0288158979424438E-2</v>
      </c>
      <c r="EM21" s="67">
        <f>LC!EC20</f>
        <v>0</v>
      </c>
      <c r="EN21" s="67">
        <f>LC!ED20</f>
        <v>0</v>
      </c>
      <c r="EO21" s="67">
        <f>LC!EE20</f>
        <v>0</v>
      </c>
      <c r="EP21" s="67">
        <f>LC!EF20</f>
        <v>0</v>
      </c>
      <c r="EQ21" s="67">
        <f>LC!EG20</f>
        <v>0</v>
      </c>
      <c r="ER21" s="67">
        <f>LC!EH20</f>
        <v>0</v>
      </c>
      <c r="ES21" s="67">
        <f>LC!EI20</f>
        <v>0</v>
      </c>
      <c r="ET21" s="67">
        <f>LC!EJ20</f>
        <v>0</v>
      </c>
      <c r="EU21" s="67">
        <f>LC!EK20</f>
        <v>-0.54305708846522993</v>
      </c>
      <c r="EV21" s="67">
        <f>LC!EL20</f>
        <v>-0.96141646550236093</v>
      </c>
      <c r="EW21" s="67">
        <f>LC!EM20</f>
        <v>0</v>
      </c>
      <c r="EX21" s="67">
        <f>LC!EN20</f>
        <v>0</v>
      </c>
      <c r="EY21" s="67">
        <f>LC!EO20</f>
        <v>-0.42446045618469341</v>
      </c>
      <c r="EZ21" s="67">
        <f>LC!EP20</f>
        <v>0</v>
      </c>
      <c r="FA21" s="67">
        <f>LC!EQ20</f>
        <v>0</v>
      </c>
      <c r="FB21" s="67">
        <f>LC!ER20</f>
        <v>0</v>
      </c>
      <c r="FC21" s="67">
        <f>LC!ES20</f>
        <v>0</v>
      </c>
      <c r="FD21" s="67">
        <f>LC!ET20</f>
        <v>0</v>
      </c>
      <c r="FE21" s="67">
        <f>LC!EU20</f>
        <v>0</v>
      </c>
      <c r="FF21" s="67">
        <f>LC!EV20</f>
        <v>0</v>
      </c>
      <c r="FG21" s="67">
        <f>LC!EW20</f>
        <v>0</v>
      </c>
      <c r="FH21" s="67">
        <f>LC!EX20</f>
        <v>-1.3490085818657001</v>
      </c>
      <c r="FI21" s="67">
        <f>LC!EY20</f>
        <v>-0.57992542828658245</v>
      </c>
      <c r="FJ21" s="67">
        <f>LC!EZ20</f>
        <v>0</v>
      </c>
      <c r="FK21" s="67">
        <f>LC!FA20</f>
        <v>0</v>
      </c>
      <c r="FL21" s="67">
        <f>LC!FB20</f>
        <v>0</v>
      </c>
      <c r="FM21" s="67">
        <f>LC!FC20</f>
        <v>0</v>
      </c>
      <c r="FN21" s="67">
        <f>LC!FD20</f>
        <v>0</v>
      </c>
      <c r="FO21" s="67">
        <f>LC!FE20</f>
        <v>0</v>
      </c>
      <c r="FP21" s="67">
        <f>LC!FF20</f>
        <v>0</v>
      </c>
      <c r="FQ21" s="67">
        <f>LC!FG20</f>
        <v>0</v>
      </c>
      <c r="FR21" s="67">
        <f>LC!FH20</f>
        <v>0</v>
      </c>
      <c r="FS21" s="67">
        <f>LC!FI20</f>
        <v>0</v>
      </c>
      <c r="FT21" s="67">
        <f>LC!FJ20</f>
        <v>-0.58356772070811758</v>
      </c>
      <c r="FU21" s="67">
        <f>LC!FK20</f>
        <v>-1.3453662894441658</v>
      </c>
      <c r="FV21" s="67">
        <f>LC!FL20</f>
        <v>0</v>
      </c>
      <c r="FW21" s="67">
        <f>LC!FM20</f>
        <v>0</v>
      </c>
      <c r="FX21" s="67">
        <f>LC!FN20</f>
        <v>0</v>
      </c>
      <c r="FY21" s="67">
        <f>LC!FO20</f>
        <v>0</v>
      </c>
      <c r="FZ21" s="67">
        <f>LC!FP20</f>
        <v>0</v>
      </c>
      <c r="GA21" s="67">
        <f>LC!FQ20</f>
        <v>0</v>
      </c>
      <c r="GB21" s="67">
        <f>LC!FR20</f>
        <v>0</v>
      </c>
      <c r="GC21" s="67">
        <f>LC!FS20</f>
        <v>0</v>
      </c>
      <c r="GD21" s="67">
        <f>LC!FT20</f>
        <v>0</v>
      </c>
      <c r="GE21" s="67">
        <f>LC!FU20</f>
        <v>-0.4040199410930132</v>
      </c>
      <c r="GF21" s="67">
        <f>LC!FV20</f>
        <v>0</v>
      </c>
      <c r="GG21" s="67">
        <f>LC!FW20</f>
        <v>0</v>
      </c>
      <c r="GH21" s="67">
        <f>LC!FX20</f>
        <v>-1.5249140690592711</v>
      </c>
      <c r="GI21" s="67">
        <f>LC!FY20</f>
        <v>0</v>
      </c>
      <c r="GJ21" s="67">
        <f>LC!FZ20</f>
        <v>0</v>
      </c>
      <c r="GK21" s="67">
        <f>LC!GA20</f>
        <v>0</v>
      </c>
      <c r="GL21" s="67">
        <f>LC!GB20</f>
        <v>0</v>
      </c>
      <c r="GM21" s="67">
        <f>LC!GC20</f>
        <v>0</v>
      </c>
      <c r="GN21" s="67">
        <f>LC!GD20</f>
        <v>0</v>
      </c>
      <c r="GO21" s="67">
        <f>LC!GE20</f>
        <v>0</v>
      </c>
      <c r="GP21" s="67">
        <f>LC!GF20</f>
        <v>0</v>
      </c>
      <c r="GQ21" s="67">
        <f>LC!GG20</f>
        <v>-0.37793490146574182</v>
      </c>
      <c r="GR21" s="67">
        <f>LC!GH20</f>
        <v>-0.51346130498107279</v>
      </c>
      <c r="GS21" s="67">
        <f>LC!GI20</f>
        <v>0</v>
      </c>
      <c r="GT21" s="67">
        <f>LC!GJ20</f>
        <v>0</v>
      </c>
      <c r="GU21" s="67">
        <f>LC!GK20</f>
        <v>-1.0375378037054688</v>
      </c>
      <c r="GV21" s="67">
        <f>LC!GL20</f>
        <v>0</v>
      </c>
      <c r="GW21" s="67">
        <f>LC!GM20</f>
        <v>0</v>
      </c>
      <c r="GX21" s="67">
        <f>LC!GN20</f>
        <v>0</v>
      </c>
    </row>
    <row r="22" spans="1:206" s="30" customFormat="1" x14ac:dyDescent="0.25">
      <c r="A22" s="100" t="s">
        <v>26</v>
      </c>
      <c r="B22" s="97" t="s">
        <v>88</v>
      </c>
      <c r="C22" s="68">
        <f t="shared" ref="C22:AX22" si="9">C17+C21</f>
        <v>4.2059999999999995</v>
      </c>
      <c r="D22" s="57">
        <f t="shared" si="9"/>
        <v>3.6269999999999998</v>
      </c>
      <c r="E22" s="57">
        <f t="shared" si="9"/>
        <v>3.343</v>
      </c>
      <c r="F22" s="57">
        <f t="shared" si="9"/>
        <v>1.9240000000000004</v>
      </c>
      <c r="G22" s="57">
        <f t="shared" si="9"/>
        <v>1.3690000000000002</v>
      </c>
      <c r="H22" s="57">
        <f t="shared" si="9"/>
        <v>1.2350000000000001</v>
      </c>
      <c r="I22" s="57">
        <f t="shared" si="9"/>
        <v>1.1920000000000002</v>
      </c>
      <c r="J22" s="57">
        <f t="shared" si="9"/>
        <v>1.343</v>
      </c>
      <c r="K22" s="57">
        <f t="shared" si="9"/>
        <v>1.4039999999999999</v>
      </c>
      <c r="L22" s="57">
        <f t="shared" si="9"/>
        <v>2.3159999999999998</v>
      </c>
      <c r="M22" s="57">
        <f t="shared" si="9"/>
        <v>3.6430000000000002</v>
      </c>
      <c r="N22" s="57">
        <f t="shared" si="9"/>
        <v>4.6280000000000001</v>
      </c>
      <c r="O22" s="57">
        <f t="shared" si="9"/>
        <v>4.3360000000000003</v>
      </c>
      <c r="P22" s="57">
        <f t="shared" si="9"/>
        <v>4.1080000000000005</v>
      </c>
      <c r="Q22" s="57">
        <f t="shared" si="9"/>
        <v>3.6199999999999997</v>
      </c>
      <c r="R22" s="57">
        <f t="shared" si="9"/>
        <v>1.9259999999999999</v>
      </c>
      <c r="S22" s="57">
        <f t="shared" si="9"/>
        <v>1.353</v>
      </c>
      <c r="T22" s="57">
        <f t="shared" si="9"/>
        <v>0.86800000000000022</v>
      </c>
      <c r="U22" s="57">
        <f t="shared" si="9"/>
        <v>0.37600000000000011</v>
      </c>
      <c r="V22" s="57">
        <f t="shared" si="9"/>
        <v>0.83899999999999986</v>
      </c>
      <c r="W22" s="57">
        <f t="shared" si="9"/>
        <v>1.615</v>
      </c>
      <c r="X22" s="57">
        <f t="shared" si="9"/>
        <v>2.2959999999999998</v>
      </c>
      <c r="Y22" s="57">
        <f t="shared" si="9"/>
        <v>3.2040000000000002</v>
      </c>
      <c r="Z22" s="57">
        <f t="shared" si="9"/>
        <v>3.1679999999999997</v>
      </c>
      <c r="AA22" s="57">
        <f t="shared" si="9"/>
        <v>4.0609999999999999</v>
      </c>
      <c r="AB22" s="57">
        <f t="shared" si="9"/>
        <v>4.25</v>
      </c>
      <c r="AC22" s="57">
        <f t="shared" si="9"/>
        <v>4.75</v>
      </c>
      <c r="AD22" s="57">
        <f t="shared" si="9"/>
        <v>3.4969999999999999</v>
      </c>
      <c r="AE22" s="57">
        <f t="shared" si="9"/>
        <v>1.5919999999999999</v>
      </c>
      <c r="AF22" s="57">
        <f t="shared" si="9"/>
        <v>1.577</v>
      </c>
      <c r="AG22" s="57">
        <f t="shared" si="9"/>
        <v>0.69000000000000017</v>
      </c>
      <c r="AH22" s="57">
        <f t="shared" si="9"/>
        <v>1.0589999999999999</v>
      </c>
      <c r="AI22" s="57">
        <f t="shared" si="9"/>
        <v>1.3060000000000003</v>
      </c>
      <c r="AJ22" s="57">
        <f t="shared" si="9"/>
        <v>3.133</v>
      </c>
      <c r="AK22" s="57">
        <f t="shared" si="9"/>
        <v>5.282</v>
      </c>
      <c r="AL22" s="57">
        <f t="shared" si="9"/>
        <v>5.2439999999999998</v>
      </c>
      <c r="AM22" s="57">
        <f t="shared" si="9"/>
        <v>5.468</v>
      </c>
      <c r="AN22" s="57">
        <f t="shared" si="9"/>
        <v>4.609</v>
      </c>
      <c r="AO22" s="57">
        <f t="shared" si="9"/>
        <v>3.9340000000000002</v>
      </c>
      <c r="AP22" s="57">
        <f t="shared" si="9"/>
        <v>2.2619999999999996</v>
      </c>
      <c r="AQ22" s="57">
        <f t="shared" si="9"/>
        <v>1.456</v>
      </c>
      <c r="AR22" s="57">
        <f t="shared" si="9"/>
        <v>0.87999999999999989</v>
      </c>
      <c r="AS22" s="57">
        <f t="shared" si="9"/>
        <v>0.98500000000000021</v>
      </c>
      <c r="AT22" s="57">
        <f t="shared" si="9"/>
        <v>1.4869999999999999</v>
      </c>
      <c r="AU22" s="57">
        <f t="shared" si="9"/>
        <v>1.4250000000000003</v>
      </c>
      <c r="AV22" s="57">
        <f t="shared" si="9"/>
        <v>1.9530000000000003</v>
      </c>
      <c r="AW22" s="57">
        <f t="shared" si="9"/>
        <v>4.4489999999999998</v>
      </c>
      <c r="AX22" s="68">
        <f t="shared" si="9"/>
        <v>6.3</v>
      </c>
      <c r="AY22" s="66">
        <f t="shared" ref="AY22:DJ22" si="10">AY24+AY21</f>
        <v>5.5816516723014793</v>
      </c>
      <c r="AZ22" s="67">
        <f t="shared" si="10"/>
        <v>4.6666666666666661</v>
      </c>
      <c r="BA22" s="67">
        <f t="shared" si="10"/>
        <v>4.6666666666666661</v>
      </c>
      <c r="BB22" s="67">
        <f t="shared" si="10"/>
        <v>3.9628592014806774</v>
      </c>
      <c r="BC22" s="67">
        <f t="shared" si="10"/>
        <v>3.5231754788757561</v>
      </c>
      <c r="BD22" s="67">
        <f t="shared" si="10"/>
        <v>2.662679308685246</v>
      </c>
      <c r="BE22" s="67">
        <f t="shared" si="10"/>
        <v>2.2715446858713779</v>
      </c>
      <c r="BF22" s="67">
        <f t="shared" si="10"/>
        <v>2.2715446858713779</v>
      </c>
      <c r="BG22" s="67">
        <f t="shared" si="10"/>
        <v>2.662679308685246</v>
      </c>
      <c r="BH22" s="67">
        <f t="shared" si="10"/>
        <v>3.5717245786668084</v>
      </c>
      <c r="BI22" s="67">
        <f t="shared" si="10"/>
        <v>4.666666666666667</v>
      </c>
      <c r="BJ22" s="67">
        <f t="shared" si="10"/>
        <v>4.6926324152985632</v>
      </c>
      <c r="BK22" s="67">
        <f t="shared" si="10"/>
        <v>5.1481349843709232</v>
      </c>
      <c r="BL22" s="67">
        <f t="shared" si="10"/>
        <v>5.2918715812584249</v>
      </c>
      <c r="BM22" s="67">
        <f t="shared" si="10"/>
        <v>4.8188555271562343</v>
      </c>
      <c r="BN22" s="67">
        <f t="shared" si="10"/>
        <v>4.2800306682495606</v>
      </c>
      <c r="BO22" s="67">
        <f t="shared" si="10"/>
        <v>3.7848128811117996</v>
      </c>
      <c r="BP22" s="67">
        <f t="shared" si="10"/>
        <v>2.9176167819244534</v>
      </c>
      <c r="BQ22" s="67">
        <f t="shared" si="10"/>
        <v>2.523436736839296</v>
      </c>
      <c r="BR22" s="67">
        <f t="shared" si="10"/>
        <v>2.523436736839296</v>
      </c>
      <c r="BS22" s="67">
        <f t="shared" si="10"/>
        <v>2.6106789381236593</v>
      </c>
      <c r="BT22" s="67">
        <f t="shared" si="10"/>
        <v>3.8858506231644014</v>
      </c>
      <c r="BU22" s="67">
        <f t="shared" si="10"/>
        <v>4.6666666666666679</v>
      </c>
      <c r="BV22" s="67">
        <f t="shared" si="10"/>
        <v>5.1341995632243602</v>
      </c>
      <c r="BW22" s="67">
        <f t="shared" si="10"/>
        <v>4.740102256277952</v>
      </c>
      <c r="BX22" s="67">
        <f t="shared" si="10"/>
        <v>4.6835113092342304</v>
      </c>
      <c r="BY22" s="67">
        <f t="shared" si="10"/>
        <v>4.6666666666666679</v>
      </c>
      <c r="BZ22" s="67">
        <f t="shared" si="10"/>
        <v>4.6211214461001937</v>
      </c>
      <c r="CA22" s="67">
        <f t="shared" si="10"/>
        <v>3.9203336589286604</v>
      </c>
      <c r="CB22" s="67">
        <f t="shared" si="10"/>
        <v>3.0464376307444772</v>
      </c>
      <c r="CC22" s="67">
        <f t="shared" si="10"/>
        <v>2.6492121633880297</v>
      </c>
      <c r="CD22" s="67">
        <f t="shared" si="10"/>
        <v>2.6492121633880297</v>
      </c>
      <c r="CE22" s="67">
        <f t="shared" si="10"/>
        <v>3.0464376307444772</v>
      </c>
      <c r="CF22" s="67">
        <f t="shared" si="10"/>
        <v>4.5558944066989753</v>
      </c>
      <c r="CG22" s="67">
        <f t="shared" si="10"/>
        <v>4.6681404314676502</v>
      </c>
      <c r="CH22" s="67">
        <f t="shared" si="10"/>
        <v>5.5420364596518343</v>
      </c>
      <c r="CI22" s="67">
        <f t="shared" si="10"/>
        <v>4.747272820502169</v>
      </c>
      <c r="CJ22" s="67">
        <f t="shared" si="10"/>
        <v>4.6666666666666687</v>
      </c>
      <c r="CK22" s="67">
        <f t="shared" si="10"/>
        <v>4.6666666666666687</v>
      </c>
      <c r="CL22" s="67">
        <f t="shared" si="10"/>
        <v>4.5094160100949239</v>
      </c>
      <c r="CM22" s="67">
        <f t="shared" si="10"/>
        <v>3.9557718348577606</v>
      </c>
      <c r="CN22" s="67">
        <f t="shared" si="10"/>
        <v>3.0851727205967738</v>
      </c>
      <c r="CO22" s="67">
        <f t="shared" si="10"/>
        <v>2.6894458504781418</v>
      </c>
      <c r="CP22" s="67">
        <f t="shared" si="10"/>
        <v>2.6894458504781427</v>
      </c>
      <c r="CQ22" s="67">
        <f t="shared" si="10"/>
        <v>3.0851727205967738</v>
      </c>
      <c r="CR22" s="67">
        <f t="shared" si="10"/>
        <v>4.4895012222280055</v>
      </c>
      <c r="CS22" s="67">
        <f t="shared" si="10"/>
        <v>4.6666666666666652</v>
      </c>
      <c r="CT22" s="67">
        <f t="shared" si="10"/>
        <v>4.6666666666666687</v>
      </c>
      <c r="CU22" s="67">
        <f t="shared" si="10"/>
        <v>4.4333252250918349</v>
      </c>
      <c r="CV22" s="67">
        <f t="shared" si="10"/>
        <v>4.4333252250918367</v>
      </c>
      <c r="CW22" s="67">
        <f t="shared" si="10"/>
        <v>4.4333252250918349</v>
      </c>
      <c r="CX22" s="67">
        <f t="shared" si="10"/>
        <v>4.2785922153830978</v>
      </c>
      <c r="CY22" s="67">
        <f t="shared" si="10"/>
        <v>3.9725785632736206</v>
      </c>
      <c r="CZ22" s="67">
        <f t="shared" si="10"/>
        <v>3.1052763629358298</v>
      </c>
      <c r="DA22" s="67">
        <f t="shared" si="10"/>
        <v>2.7110480900550153</v>
      </c>
      <c r="DB22" s="67">
        <f t="shared" si="10"/>
        <v>2.7110480900550153</v>
      </c>
      <c r="DC22" s="67">
        <f t="shared" si="10"/>
        <v>3.1052763629358293</v>
      </c>
      <c r="DD22" s="67">
        <f t="shared" si="10"/>
        <v>4.1674537791676851</v>
      </c>
      <c r="DE22" s="67">
        <f t="shared" si="10"/>
        <v>4.4333252250918358</v>
      </c>
      <c r="DF22" s="67">
        <f t="shared" si="10"/>
        <v>4.4333252250918367</v>
      </c>
      <c r="DG22" s="67">
        <f t="shared" si="10"/>
        <v>4.6666666666666661</v>
      </c>
      <c r="DH22" s="67">
        <f t="shared" si="10"/>
        <v>4.6666666666666679</v>
      </c>
      <c r="DI22" s="67">
        <f t="shared" si="10"/>
        <v>4.6666666666666661</v>
      </c>
      <c r="DJ22" s="67">
        <f t="shared" si="10"/>
        <v>4.666666666666667</v>
      </c>
      <c r="DK22" s="67">
        <f t="shared" ref="DK22:FV22" si="11">DK24+DK21</f>
        <v>3.9892730540538599</v>
      </c>
      <c r="DL22" s="67">
        <f t="shared" si="11"/>
        <v>3.1252677676392637</v>
      </c>
      <c r="DM22" s="67">
        <f t="shared" si="11"/>
        <v>2.7325380919962652</v>
      </c>
      <c r="DN22" s="67">
        <f t="shared" si="11"/>
        <v>2.7325380919962599</v>
      </c>
      <c r="DO22" s="67">
        <f t="shared" si="11"/>
        <v>3.1252677676392637</v>
      </c>
      <c r="DP22" s="67">
        <f t="shared" si="11"/>
        <v>4.6176405350826553</v>
      </c>
      <c r="DQ22" s="67">
        <f t="shared" si="11"/>
        <v>4.6666666666666661</v>
      </c>
      <c r="DR22" s="67">
        <f t="shared" si="11"/>
        <v>4.6666666666666679</v>
      </c>
      <c r="DS22" s="67">
        <f t="shared" si="11"/>
        <v>4.6666666666666652</v>
      </c>
      <c r="DT22" s="67">
        <f t="shared" si="11"/>
        <v>4.6666666666666661</v>
      </c>
      <c r="DU22" s="67">
        <f t="shared" si="11"/>
        <v>4.6666666666666652</v>
      </c>
      <c r="DV22" s="67">
        <f t="shared" si="11"/>
        <v>4.6666666666666661</v>
      </c>
      <c r="DW22" s="67">
        <f t="shared" si="11"/>
        <v>4.0246738174377521</v>
      </c>
      <c r="DX22" s="67">
        <f t="shared" si="11"/>
        <v>3.1639654449463519</v>
      </c>
      <c r="DY22" s="67">
        <f t="shared" si="11"/>
        <v>2.7727343665411706</v>
      </c>
      <c r="DZ22" s="67">
        <f t="shared" si="11"/>
        <v>2.7727343665411697</v>
      </c>
      <c r="EA22" s="67">
        <f t="shared" si="11"/>
        <v>3.163965444946351</v>
      </c>
      <c r="EB22" s="67">
        <f t="shared" si="11"/>
        <v>4.6506435428860424</v>
      </c>
      <c r="EC22" s="67">
        <f t="shared" si="11"/>
        <v>4.6666666666666652</v>
      </c>
      <c r="ED22" s="67">
        <f t="shared" si="11"/>
        <v>4.6666666666666652</v>
      </c>
      <c r="EE22" s="67">
        <f t="shared" si="11"/>
        <v>4.666666666666667</v>
      </c>
      <c r="EF22" s="67">
        <f t="shared" si="11"/>
        <v>4.6666666666666679</v>
      </c>
      <c r="EG22" s="67">
        <f t="shared" si="11"/>
        <v>4.666666666666667</v>
      </c>
      <c r="EH22" s="67">
        <f t="shared" si="11"/>
        <v>4.6666666666666661</v>
      </c>
      <c r="EI22" s="67">
        <f t="shared" si="11"/>
        <v>4.0788556785157155</v>
      </c>
      <c r="EJ22" s="67">
        <f t="shared" si="11"/>
        <v>3.2214442199475113</v>
      </c>
      <c r="EK22" s="67">
        <f t="shared" si="11"/>
        <v>2.8317117387801449</v>
      </c>
      <c r="EL22" s="67">
        <f t="shared" si="11"/>
        <v>2.8317117387801471</v>
      </c>
      <c r="EM22" s="67">
        <f t="shared" si="11"/>
        <v>3.2214442199475122</v>
      </c>
      <c r="EN22" s="67">
        <f t="shared" si="11"/>
        <v>4.6666666666666661</v>
      </c>
      <c r="EO22" s="67">
        <f t="shared" si="11"/>
        <v>4.6666666666666661</v>
      </c>
      <c r="EP22" s="67">
        <f t="shared" si="11"/>
        <v>4.6666666666666679</v>
      </c>
      <c r="EQ22" s="67">
        <f t="shared" si="11"/>
        <v>4.6666666666666687</v>
      </c>
      <c r="ER22" s="67">
        <f t="shared" si="11"/>
        <v>4.666666666666667</v>
      </c>
      <c r="ES22" s="67">
        <f t="shared" si="11"/>
        <v>4.6666666666666687</v>
      </c>
      <c r="ET22" s="67">
        <f t="shared" si="11"/>
        <v>4.666666666666667</v>
      </c>
      <c r="EU22" s="67">
        <f t="shared" si="11"/>
        <v>4.123609578201437</v>
      </c>
      <c r="EV22" s="67">
        <f t="shared" si="11"/>
        <v>3.2694950335564279</v>
      </c>
      <c r="EW22" s="67">
        <f t="shared" si="11"/>
        <v>2.8812611496268783</v>
      </c>
      <c r="EX22" s="67">
        <f t="shared" si="11"/>
        <v>2.8812611496268783</v>
      </c>
      <c r="EY22" s="67">
        <f t="shared" si="11"/>
        <v>3.2694950335564306</v>
      </c>
      <c r="EZ22" s="67">
        <f t="shared" si="11"/>
        <v>4.6666666666666661</v>
      </c>
      <c r="FA22" s="67">
        <f t="shared" si="11"/>
        <v>4.6666666666666679</v>
      </c>
      <c r="FB22" s="67">
        <f t="shared" si="11"/>
        <v>4.6666666666666679</v>
      </c>
      <c r="FC22" s="67">
        <f t="shared" si="11"/>
        <v>4.6666666666666661</v>
      </c>
      <c r="FD22" s="67">
        <f t="shared" si="11"/>
        <v>4.6666666666666679</v>
      </c>
      <c r="FE22" s="67">
        <f t="shared" si="11"/>
        <v>4.6666666666666687</v>
      </c>
      <c r="FF22" s="67">
        <f t="shared" si="11"/>
        <v>4.666666666666667</v>
      </c>
      <c r="FG22" s="67">
        <f t="shared" si="11"/>
        <v>4.1684757155227814</v>
      </c>
      <c r="FH22" s="67">
        <f t="shared" si="11"/>
        <v>3.3176580848009669</v>
      </c>
      <c r="FI22" s="67">
        <f t="shared" si="11"/>
        <v>2.9309227981092332</v>
      </c>
      <c r="FJ22" s="67">
        <f t="shared" si="11"/>
        <v>2.9309227981092332</v>
      </c>
      <c r="FK22" s="67">
        <f t="shared" si="11"/>
        <v>3.3176580848009674</v>
      </c>
      <c r="FL22" s="67">
        <f t="shared" si="11"/>
        <v>4.6666666666666679</v>
      </c>
      <c r="FM22" s="67">
        <f t="shared" si="11"/>
        <v>4.6666666666666679</v>
      </c>
      <c r="FN22" s="67">
        <f t="shared" si="11"/>
        <v>4.666666666666667</v>
      </c>
      <c r="FO22" s="67">
        <f t="shared" si="11"/>
        <v>4.6666666666666679</v>
      </c>
      <c r="FP22" s="67">
        <f t="shared" si="11"/>
        <v>4.6666666666666687</v>
      </c>
      <c r="FQ22" s="67">
        <f t="shared" si="11"/>
        <v>4.6666666666666679</v>
      </c>
      <c r="FR22" s="67">
        <f t="shared" si="11"/>
        <v>4.6666666666666661</v>
      </c>
      <c r="FS22" s="67">
        <f t="shared" si="11"/>
        <v>4.2039138914518803</v>
      </c>
      <c r="FT22" s="67">
        <f t="shared" si="11"/>
        <v>3.356393174653264</v>
      </c>
      <c r="FU22" s="67">
        <f t="shared" si="11"/>
        <v>2.9711564851993462</v>
      </c>
      <c r="FV22" s="67">
        <f t="shared" si="11"/>
        <v>2.9711564851993462</v>
      </c>
      <c r="FW22" s="67">
        <f t="shared" ref="FW22:GX22" si="12">FW24+FW21</f>
        <v>3.3563931746532631</v>
      </c>
      <c r="FX22" s="67">
        <f t="shared" si="12"/>
        <v>4.6666666666666679</v>
      </c>
      <c r="FY22" s="67">
        <f t="shared" si="12"/>
        <v>4.6666666666666679</v>
      </c>
      <c r="FZ22" s="67">
        <f t="shared" si="12"/>
        <v>4.6666666666666687</v>
      </c>
      <c r="GA22" s="67">
        <f t="shared" si="12"/>
        <v>4.666666666666667</v>
      </c>
      <c r="GB22" s="67">
        <f t="shared" si="12"/>
        <v>4.666666666666667</v>
      </c>
      <c r="GC22" s="67">
        <f t="shared" si="12"/>
        <v>4.6666666666666687</v>
      </c>
      <c r="GD22" s="67">
        <f t="shared" si="12"/>
        <v>4.6666666666666679</v>
      </c>
      <c r="GE22" s="67">
        <f t="shared" si="12"/>
        <v>4.2486677911376018</v>
      </c>
      <c r="GF22" s="67">
        <f t="shared" si="12"/>
        <v>3.4044439882621798</v>
      </c>
      <c r="GG22" s="67">
        <f t="shared" si="12"/>
        <v>3.0207058960460782</v>
      </c>
      <c r="GH22" s="67">
        <f t="shared" si="12"/>
        <v>3.0207058960460795</v>
      </c>
      <c r="GI22" s="67">
        <f t="shared" si="12"/>
        <v>3.4044439882621798</v>
      </c>
      <c r="GJ22" s="67">
        <f t="shared" si="12"/>
        <v>4.6666666666666687</v>
      </c>
      <c r="GK22" s="67">
        <f t="shared" si="12"/>
        <v>4.6666666666666679</v>
      </c>
      <c r="GL22" s="67">
        <f t="shared" si="12"/>
        <v>4.6666666666666661</v>
      </c>
      <c r="GM22" s="67">
        <f t="shared" si="12"/>
        <v>4.6666666666666687</v>
      </c>
      <c r="GN22" s="67">
        <f t="shared" si="12"/>
        <v>4.666666666666667</v>
      </c>
      <c r="GO22" s="67">
        <f t="shared" si="12"/>
        <v>4.666666666666667</v>
      </c>
      <c r="GP22" s="67">
        <f t="shared" si="12"/>
        <v>4.6666666666666687</v>
      </c>
      <c r="GQ22" s="67">
        <f t="shared" si="12"/>
        <v>4.2747528307648723</v>
      </c>
      <c r="GR22" s="67">
        <f t="shared" si="12"/>
        <v>3.433825941812648</v>
      </c>
      <c r="GS22" s="67">
        <f t="shared" si="12"/>
        <v>3.0515864468343619</v>
      </c>
      <c r="GT22" s="67">
        <f t="shared" si="12"/>
        <v>3.0515864468343619</v>
      </c>
      <c r="GU22" s="67">
        <f t="shared" si="12"/>
        <v>3.4338259418126489</v>
      </c>
      <c r="GV22" s="67">
        <f t="shared" si="12"/>
        <v>4.666666666666667</v>
      </c>
      <c r="GW22" s="67">
        <f t="shared" si="12"/>
        <v>4.666666666666667</v>
      </c>
      <c r="GX22" s="67">
        <f t="shared" si="12"/>
        <v>4.6666666666666661</v>
      </c>
    </row>
    <row r="23" spans="1:206" s="30" customFormat="1" x14ac:dyDescent="0.25">
      <c r="A23" s="100" t="s">
        <v>26</v>
      </c>
      <c r="B23" s="97" t="s">
        <v>92</v>
      </c>
      <c r="C23" s="68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68"/>
      <c r="AY23" s="66">
        <f>LC!AO17</f>
        <v>0.4859362030197758</v>
      </c>
      <c r="AZ23" s="67">
        <f>LC!AP17</f>
        <v>0.4859362030197758</v>
      </c>
      <c r="BA23" s="67">
        <f>LC!AQ17</f>
        <v>0.4859362030197758</v>
      </c>
      <c r="BB23" s="67">
        <f>LC!AR17</f>
        <v>0.28699999999999998</v>
      </c>
      <c r="BC23" s="67">
        <f>LC!AS17</f>
        <v>0.28699999999999998</v>
      </c>
      <c r="BD23" s="67">
        <f>LC!AT17</f>
        <v>0.28699999999999998</v>
      </c>
      <c r="BE23" s="67">
        <f>LC!AU17</f>
        <v>0.28699999999999998</v>
      </c>
      <c r="BF23" s="67">
        <f>LC!AV17</f>
        <v>0.28699999999999998</v>
      </c>
      <c r="BG23" s="67">
        <f>LC!AW17</f>
        <v>0.28699999999999998</v>
      </c>
      <c r="BH23" s="67">
        <f>LC!AX17</f>
        <v>0.28699999999999998</v>
      </c>
      <c r="BI23" s="67">
        <f>LC!AY17</f>
        <v>0.30033333333333329</v>
      </c>
      <c r="BJ23" s="67">
        <f>LC!AZ17</f>
        <v>0.4859362030197758</v>
      </c>
      <c r="BK23" s="67">
        <f>LC!BA17</f>
        <v>0.82330348697039302</v>
      </c>
      <c r="BL23" s="67">
        <f>LC!BB17</f>
        <v>0.82330348697039302</v>
      </c>
      <c r="BM23" s="67">
        <f>LC!BC17</f>
        <v>0.82330348697039302</v>
      </c>
      <c r="BN23" s="67">
        <f>LC!BD17</f>
        <v>0.19833333333333331</v>
      </c>
      <c r="BO23" s="67">
        <f>LC!BE17</f>
        <v>0.19833333333333331</v>
      </c>
      <c r="BP23" s="67">
        <f>LC!BF17</f>
        <v>0.19833333333333331</v>
      </c>
      <c r="BQ23" s="67">
        <f>LC!BG17</f>
        <v>0.19833333333333331</v>
      </c>
      <c r="BR23" s="67">
        <f>LC!BH17</f>
        <v>0.19833333333333331</v>
      </c>
      <c r="BS23" s="67">
        <f>LC!BI17</f>
        <v>0.19833333333333331</v>
      </c>
      <c r="BT23" s="67">
        <f>LC!BJ17</f>
        <v>0.19833333333333331</v>
      </c>
      <c r="BU23" s="67">
        <f>LC!BK17</f>
        <v>0.55043209876543209</v>
      </c>
      <c r="BV23" s="67">
        <f>LC!BL17</f>
        <v>0.82330348697039302</v>
      </c>
      <c r="BW23" s="67">
        <f>LC!BM17</f>
        <v>1.343049937587677</v>
      </c>
      <c r="BX23" s="67">
        <f>LC!BN17</f>
        <v>1.343049937587677</v>
      </c>
      <c r="BY23" s="67">
        <f>LC!BO17</f>
        <v>1.2142940254929186</v>
      </c>
      <c r="BZ23" s="67">
        <f>LC!BP17</f>
        <v>0.19833333333333331</v>
      </c>
      <c r="CA23" s="67">
        <f>LC!BQ17</f>
        <v>0.19833333333333331</v>
      </c>
      <c r="CB23" s="67">
        <f>LC!BR17</f>
        <v>0.19833333333333331</v>
      </c>
      <c r="CC23" s="67">
        <f>LC!BS17</f>
        <v>0.19833333333333331</v>
      </c>
      <c r="CD23" s="67">
        <f>LC!BT17</f>
        <v>0.19833333333333331</v>
      </c>
      <c r="CE23" s="67">
        <f>LC!BU17</f>
        <v>0.19833333333333331</v>
      </c>
      <c r="CF23" s="67">
        <f>LC!BV17</f>
        <v>0.19833333333333331</v>
      </c>
      <c r="CG23" s="67">
        <f>LC!BW17</f>
        <v>0.96648743758767686</v>
      </c>
      <c r="CH23" s="67">
        <f>LC!BX17</f>
        <v>0.96648743758767686</v>
      </c>
      <c r="CI23" s="67">
        <f>LC!BY17</f>
        <v>1.714433425370798</v>
      </c>
      <c r="CJ23" s="67">
        <f>LC!BZ17</f>
        <v>1.714433425370798</v>
      </c>
      <c r="CK23" s="67">
        <f>LC!CA17</f>
        <v>1.58413738802756</v>
      </c>
      <c r="CL23" s="67">
        <f>LC!CB17</f>
        <v>0.19833333333333331</v>
      </c>
      <c r="CM23" s="67">
        <f>LC!CC17</f>
        <v>0.19833333333333331</v>
      </c>
      <c r="CN23" s="67">
        <f>LC!CD17</f>
        <v>0.19833333333333331</v>
      </c>
      <c r="CO23" s="67">
        <f>LC!CE17</f>
        <v>0.19833333333333331</v>
      </c>
      <c r="CP23" s="67">
        <f>LC!CF17</f>
        <v>0.19833333333333331</v>
      </c>
      <c r="CQ23" s="67">
        <f>LC!CG17</f>
        <v>0.19833333333333331</v>
      </c>
      <c r="CR23" s="67">
        <f>LC!CH17</f>
        <v>0.19833333333333331</v>
      </c>
      <c r="CS23" s="67">
        <f>LC!CI17</f>
        <v>1.0301197698614781</v>
      </c>
      <c r="CT23" s="67">
        <f>LC!CJ17</f>
        <v>1.714433425370798</v>
      </c>
      <c r="CU23" s="67">
        <f>LC!CK17</f>
        <v>2.1078239816852644</v>
      </c>
      <c r="CV23" s="67">
        <f>LC!CL17</f>
        <v>2.1071689532194906</v>
      </c>
      <c r="CW23" s="67">
        <f>LC!CM17</f>
        <v>1.8470515377387822</v>
      </c>
      <c r="CX23" s="67">
        <f>LC!CN17</f>
        <v>0.45569927466005128</v>
      </c>
      <c r="CY23" s="67">
        <f>LC!CO17</f>
        <v>0.19833333333333331</v>
      </c>
      <c r="CZ23" s="67">
        <f>LC!CP17</f>
        <v>0.19833333333333331</v>
      </c>
      <c r="DA23" s="67">
        <f>LC!CQ17</f>
        <v>0.19833333333333331</v>
      </c>
      <c r="DB23" s="67">
        <f>LC!CR17</f>
        <v>0.19833333333333331</v>
      </c>
      <c r="DC23" s="67">
        <f>LC!CS17</f>
        <v>0.19833333333333331</v>
      </c>
      <c r="DD23" s="67">
        <f>LC!CT17</f>
        <v>0.19833333333333331</v>
      </c>
      <c r="DE23" s="67">
        <f>LC!CU17</f>
        <v>1.2951319557056424</v>
      </c>
      <c r="DF23" s="67">
        <f>LC!CV17</f>
        <v>1.4666430143021811</v>
      </c>
      <c r="DG23" s="67">
        <f>LC!CW17</f>
        <v>1.9050000000000002</v>
      </c>
      <c r="DH23" s="67">
        <f>LC!CX17</f>
        <v>1.9050000000000002</v>
      </c>
      <c r="DI23" s="67">
        <f>LC!CY17</f>
        <v>1.6430991427147783</v>
      </c>
      <c r="DJ23" s="67">
        <f>LC!CZ17</f>
        <v>0.19833333333333331</v>
      </c>
      <c r="DK23" s="67">
        <f>LC!DA17</f>
        <v>0.19833333333333331</v>
      </c>
      <c r="DL23" s="67">
        <f>LC!DB17</f>
        <v>0.19833333333333331</v>
      </c>
      <c r="DM23" s="67">
        <f>LC!DC17</f>
        <v>0.19833333333333331</v>
      </c>
      <c r="DN23" s="67">
        <f>LC!DD17</f>
        <v>0.19833333333333331</v>
      </c>
      <c r="DO23" s="67">
        <f>LC!DE17</f>
        <v>0.19833333333333331</v>
      </c>
      <c r="DP23" s="67">
        <f>LC!DF17</f>
        <v>0.19833333333333331</v>
      </c>
      <c r="DQ23" s="67">
        <f>LC!DG17</f>
        <v>1.0932775968145823</v>
      </c>
      <c r="DR23" s="67">
        <f>LC!DH17</f>
        <v>1.9050000000000002</v>
      </c>
      <c r="DS23" s="67">
        <f>LC!DI17</f>
        <v>1.1073207876518909</v>
      </c>
      <c r="DT23" s="67">
        <f>LC!DJ17</f>
        <v>2.17257574761235</v>
      </c>
      <c r="DU23" s="67">
        <f>LC!DK17</f>
        <v>1.7030984535261309</v>
      </c>
      <c r="DV23" s="67">
        <f>LC!DL17</f>
        <v>0.54882690668980927</v>
      </c>
      <c r="DW23" s="67">
        <f>LC!DM17</f>
        <v>0.19833333333333331</v>
      </c>
      <c r="DX23" s="67">
        <f>LC!DN17</f>
        <v>0.19833333333333331</v>
      </c>
      <c r="DY23" s="67">
        <f>LC!DO17</f>
        <v>0.19833333333333331</v>
      </c>
      <c r="DZ23" s="67">
        <f>LC!DP17</f>
        <v>0.19833333333333331</v>
      </c>
      <c r="EA23" s="67">
        <f>LC!DQ17</f>
        <v>0.19833333333333331</v>
      </c>
      <c r="EB23" s="67">
        <f>LC!DR17</f>
        <v>0.19833333333333331</v>
      </c>
      <c r="EC23" s="67">
        <f>LC!DS17</f>
        <v>1.1553749437588769</v>
      </c>
      <c r="ED23" s="67">
        <f>LC!DT17</f>
        <v>1.2687676457222419</v>
      </c>
      <c r="EE23" s="67">
        <f>LC!DU17</f>
        <v>1.8882900799186668</v>
      </c>
      <c r="EF23" s="67">
        <f>LC!DV17</f>
        <v>2.2615094470558921</v>
      </c>
      <c r="EG23" s="67">
        <f>LC!DW17</f>
        <v>1.7938304696550542</v>
      </c>
      <c r="EH23" s="67">
        <f>LC!DX17</f>
        <v>0.62382679621753367</v>
      </c>
      <c r="EI23" s="67">
        <f>LC!DY17</f>
        <v>0.19833333333333331</v>
      </c>
      <c r="EJ23" s="67">
        <f>LC!DZ17</f>
        <v>0.19833333333333331</v>
      </c>
      <c r="EK23" s="67">
        <f>LC!EA17</f>
        <v>0.19833333333333331</v>
      </c>
      <c r="EL23" s="67">
        <f>LC!EB17</f>
        <v>0.19833333333333331</v>
      </c>
      <c r="EM23" s="67">
        <f>LC!EC17</f>
        <v>0.19833333333333331</v>
      </c>
      <c r="EN23" s="67">
        <f>LC!ED17</f>
        <v>0.23409431505016803</v>
      </c>
      <c r="EO23" s="67">
        <f>LC!EE17</f>
        <v>1.3088263339818238</v>
      </c>
      <c r="EP23" s="67">
        <f>LC!EF17</f>
        <v>2.1056164545889482</v>
      </c>
      <c r="EQ23" s="67">
        <f>LC!EG17</f>
        <v>2.6062345679012346</v>
      </c>
      <c r="ER23" s="67">
        <f>LC!EH17</f>
        <v>0.97404262895746196</v>
      </c>
      <c r="ES23" s="67">
        <f>LC!EI17</f>
        <v>1.8353566302213307</v>
      </c>
      <c r="ET23" s="67">
        <f>LC!EJ17</f>
        <v>0.6646843430849313</v>
      </c>
      <c r="EU23" s="67">
        <f>LC!EK17</f>
        <v>0.19833333333333331</v>
      </c>
      <c r="EV23" s="67">
        <f>LC!EL17</f>
        <v>0.19833333333333331</v>
      </c>
      <c r="EW23" s="67">
        <f>LC!EM17</f>
        <v>0.19833333333333331</v>
      </c>
      <c r="EX23" s="67">
        <f>LC!EN17</f>
        <v>0.19833333333333331</v>
      </c>
      <c r="EY23" s="67">
        <f>LC!EO17</f>
        <v>0.19833333333333331</v>
      </c>
      <c r="EZ23" s="67">
        <f>LC!EP17</f>
        <v>0.27645045915538186</v>
      </c>
      <c r="FA23" s="67">
        <f>LC!EQ17</f>
        <v>1.6080669351024861</v>
      </c>
      <c r="FB23" s="67">
        <f>LC!ER17</f>
        <v>2.4621814797474935</v>
      </c>
      <c r="FC23" s="67">
        <f>LC!ES17</f>
        <v>2.6304320987654322</v>
      </c>
      <c r="FD23" s="67">
        <f>LC!ET17</f>
        <v>1.6282905522061917</v>
      </c>
      <c r="FE23" s="67">
        <f>LC!EU17</f>
        <v>1.8802195636643488</v>
      </c>
      <c r="FF23" s="67">
        <f>LC!EV17</f>
        <v>0.7056541275879531</v>
      </c>
      <c r="FG23" s="67">
        <f>LC!EW17</f>
        <v>0.19833333333333331</v>
      </c>
      <c r="FH23" s="67">
        <f>LC!EX17</f>
        <v>0.19833333333333331</v>
      </c>
      <c r="FI23" s="67">
        <f>LC!EY17</f>
        <v>0.19833333333333331</v>
      </c>
      <c r="FJ23" s="67">
        <f>LC!EZ17</f>
        <v>0.19833333333333331</v>
      </c>
      <c r="FK23" s="67">
        <f>LC!FA17</f>
        <v>0.19833333333333331</v>
      </c>
      <c r="FL23" s="67">
        <f>LC!FB17</f>
        <v>0.31891884089621947</v>
      </c>
      <c r="FM23" s="67">
        <f>LC!FC17</f>
        <v>1.6677766814344612</v>
      </c>
      <c r="FN23" s="67">
        <f>LC!FD17</f>
        <v>2.5185943121562735</v>
      </c>
      <c r="FO23" s="67">
        <f>LC!FE17</f>
        <v>2.4293521967687406</v>
      </c>
      <c r="FP23" s="67">
        <f>LC!FF17</f>
        <v>1.8736122008534903</v>
      </c>
      <c r="FQ23" s="67">
        <f>LC!FG17</f>
        <v>2.2539614820125005</v>
      </c>
      <c r="FR23" s="67">
        <f>LC!FH17</f>
        <v>0.73719595069873023</v>
      </c>
      <c r="FS23" s="67">
        <f>LC!FI17</f>
        <v>0.19833333333333331</v>
      </c>
      <c r="FT23" s="67">
        <f>LC!FJ17</f>
        <v>0.19833333333333331</v>
      </c>
      <c r="FU23" s="67">
        <f>LC!FK17</f>
        <v>0.19833333333333331</v>
      </c>
      <c r="FV23" s="67">
        <f>LC!FL17</f>
        <v>0.19833333333333331</v>
      </c>
      <c r="FW23" s="67">
        <f>LC!FM17</f>
        <v>0.19833333333333331</v>
      </c>
      <c r="FX23" s="67">
        <f>LC!FN17</f>
        <v>0.3519592612448133</v>
      </c>
      <c r="FY23" s="67">
        <f>LC!FO17</f>
        <v>1.7146301167770153</v>
      </c>
      <c r="FZ23" s="67">
        <f>LC!FP17</f>
        <v>2.5621508335756329</v>
      </c>
      <c r="GA23" s="67">
        <f>LC!FQ17</f>
        <v>2.6783333333333332</v>
      </c>
      <c r="GB23" s="67">
        <f>LC!FR17</f>
        <v>2.13850003051849</v>
      </c>
      <c r="GC23" s="67">
        <f>LC!FS17</f>
        <v>1.9058746645702829</v>
      </c>
      <c r="GD23" s="67">
        <f>LC!FT17</f>
        <v>0.77805349756612929</v>
      </c>
      <c r="GE23" s="67">
        <f>LC!FU17</f>
        <v>0.19833333333333331</v>
      </c>
      <c r="GF23" s="67">
        <f>LC!FV17</f>
        <v>0.19833333333333331</v>
      </c>
      <c r="GG23" s="67">
        <f>LC!FW17</f>
        <v>0.19833333333333331</v>
      </c>
      <c r="GH23" s="67">
        <f>LC!FX17</f>
        <v>0.19833333333333331</v>
      </c>
      <c r="GI23" s="67">
        <f>LC!FY17</f>
        <v>0.19833333333333331</v>
      </c>
      <c r="GJ23" s="67">
        <f>LC!FZ17</f>
        <v>0.39431540535002835</v>
      </c>
      <c r="GK23" s="67">
        <f>LC!GA17</f>
        <v>1.7741868117876889</v>
      </c>
      <c r="GL23" s="67">
        <f>LC!GB17</f>
        <v>2.6184106146631096</v>
      </c>
      <c r="GM23" s="67">
        <f>LC!GC17</f>
        <v>2.7025308641975312</v>
      </c>
      <c r="GN23" s="67">
        <f>LC!GD17</f>
        <v>1.7661654403561542</v>
      </c>
      <c r="GO23" s="67">
        <f>LC!GE17</f>
        <v>2.3434212633246161</v>
      </c>
      <c r="GP23" s="67">
        <f>LC!GF17</f>
        <v>0.80024218437507733</v>
      </c>
      <c r="GQ23" s="67">
        <f>LC!GG17</f>
        <v>0.19833333333333331</v>
      </c>
      <c r="GR23" s="67">
        <f>LC!GH17</f>
        <v>0.19833333333333331</v>
      </c>
      <c r="GS23" s="67">
        <f>LC!GI17</f>
        <v>0.19833333333333331</v>
      </c>
      <c r="GT23" s="67">
        <f>LC!GJ17</f>
        <v>0.19833333333333331</v>
      </c>
      <c r="GU23" s="67">
        <f>LC!GK17</f>
        <v>0.19833333333333331</v>
      </c>
      <c r="GV23" s="67">
        <f>LC!GL17</f>
        <v>0.41800268939679291</v>
      </c>
      <c r="GW23" s="67">
        <f>LC!GM17</f>
        <v>1.8082859703550198</v>
      </c>
      <c r="GX23" s="67">
        <f>LC!GN17</f>
        <v>2.6492128593072435</v>
      </c>
    </row>
    <row r="24" spans="1:206" s="30" customFormat="1" x14ac:dyDescent="0.25">
      <c r="A24" s="100" t="s">
        <v>26</v>
      </c>
      <c r="B24" s="97" t="s">
        <v>89</v>
      </c>
      <c r="C24" s="68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68"/>
      <c r="AY24" s="25">
        <f>LC!AO16</f>
        <v>5.5816516723014793</v>
      </c>
      <c r="AZ24" s="25">
        <f>LC!AP16</f>
        <v>4.6666666666666661</v>
      </c>
      <c r="BA24" s="25">
        <f>LC!AQ16</f>
        <v>4.6666666666666661</v>
      </c>
      <c r="BB24" s="25">
        <f>LC!AR16</f>
        <v>3.9628592014806774</v>
      </c>
      <c r="BC24" s="25">
        <f>LC!AS16</f>
        <v>3.5231754788757561</v>
      </c>
      <c r="BD24" s="25">
        <f>LC!AT16</f>
        <v>2.662679308685246</v>
      </c>
      <c r="BE24" s="25">
        <f>LC!AU16</f>
        <v>2.5120105001727415</v>
      </c>
      <c r="BF24" s="25">
        <f>LC!AV16</f>
        <v>3.4523986685243298</v>
      </c>
      <c r="BG24" s="25">
        <f>LC!AW16</f>
        <v>2.662679308685246</v>
      </c>
      <c r="BH24" s="25">
        <f>LC!AX16</f>
        <v>3.5717245786668084</v>
      </c>
      <c r="BI24" s="25">
        <f>LC!AY16</f>
        <v>4.666666666666667</v>
      </c>
      <c r="BJ24" s="25">
        <f>LC!AZ16</f>
        <v>4.6926324152985632</v>
      </c>
      <c r="BK24" s="25">
        <f>LC!BA16</f>
        <v>5.1481349843709232</v>
      </c>
      <c r="BL24" s="25">
        <f>LC!BB16</f>
        <v>5.2918715812584249</v>
      </c>
      <c r="BM24" s="25">
        <f>LC!BC16</f>
        <v>4.8188555271562343</v>
      </c>
      <c r="BN24" s="25">
        <f>LC!BD16</f>
        <v>4.2800306682495606</v>
      </c>
      <c r="BO24" s="25">
        <f>LC!BE16</f>
        <v>3.8411204840103674</v>
      </c>
      <c r="BP24" s="25">
        <f>LC!BF16</f>
        <v>2.9176167819244534</v>
      </c>
      <c r="BQ24" s="25">
        <f>LC!BG16</f>
        <v>3.8884489308950427</v>
      </c>
      <c r="BR24" s="25">
        <f>LC!BH16</f>
        <v>2.523436736839296</v>
      </c>
      <c r="BS24" s="25">
        <f>LC!BI16</f>
        <v>2.6106789381236593</v>
      </c>
      <c r="BT24" s="25">
        <f>LC!BJ16</f>
        <v>3.8858506231644014</v>
      </c>
      <c r="BU24" s="25">
        <f>LC!BK16</f>
        <v>4.6666666666666679</v>
      </c>
      <c r="BV24" s="25">
        <f>LC!BL16</f>
        <v>5.1341995632243602</v>
      </c>
      <c r="BW24" s="25">
        <f>LC!BM16</f>
        <v>4.740102256277952</v>
      </c>
      <c r="BX24" s="25">
        <f>LC!BN16</f>
        <v>4.6835113092342304</v>
      </c>
      <c r="BY24" s="25">
        <f>LC!BO16</f>
        <v>4.6666666666666679</v>
      </c>
      <c r="BZ24" s="25">
        <f>LC!BP16</f>
        <v>4.6211214461001937</v>
      </c>
      <c r="CA24" s="25">
        <f>LC!BQ16</f>
        <v>3.9203336589286604</v>
      </c>
      <c r="CB24" s="25">
        <f>LC!BR16</f>
        <v>3.0464376307444772</v>
      </c>
      <c r="CC24" s="25">
        <f>LC!BS16</f>
        <v>2.6492121633880297</v>
      </c>
      <c r="CD24" s="25">
        <f>LC!BT16</f>
        <v>2.7424177071604845</v>
      </c>
      <c r="CE24" s="25">
        <f>LC!BU16</f>
        <v>4.3745518839263369</v>
      </c>
      <c r="CF24" s="25">
        <f>LC!BV16</f>
        <v>4.5558944066989753</v>
      </c>
      <c r="CG24" s="25">
        <f>LC!BW16</f>
        <v>4.6681404314676502</v>
      </c>
      <c r="CH24" s="25">
        <f>LC!BX16</f>
        <v>5.5420364596518343</v>
      </c>
      <c r="CI24" s="25">
        <f>LC!BY16</f>
        <v>4.747272820502169</v>
      </c>
      <c r="CJ24" s="25">
        <f>LC!BZ16</f>
        <v>4.6666666666666687</v>
      </c>
      <c r="CK24" s="25">
        <f>LC!CA16</f>
        <v>4.6666666666666687</v>
      </c>
      <c r="CL24" s="25">
        <f>LC!CB16</f>
        <v>4.5094160100949239</v>
      </c>
      <c r="CM24" s="25">
        <f>LC!CC16</f>
        <v>3.9557718348577606</v>
      </c>
      <c r="CN24" s="25">
        <f>LC!CD16</f>
        <v>3.6026725821576391</v>
      </c>
      <c r="CO24" s="25">
        <f>LC!CE16</f>
        <v>3.5932657858715911</v>
      </c>
      <c r="CP24" s="25">
        <f>LC!CF16</f>
        <v>2.6894458504781427</v>
      </c>
      <c r="CQ24" s="25">
        <f>LC!CG16</f>
        <v>3.0851727205967738</v>
      </c>
      <c r="CR24" s="25">
        <f>LC!CH16</f>
        <v>4.4895012222280055</v>
      </c>
      <c r="CS24" s="25">
        <f>LC!CI16</f>
        <v>4.6666666666666652</v>
      </c>
      <c r="CT24" s="25">
        <f>LC!CJ16</f>
        <v>4.6666666666666687</v>
      </c>
      <c r="CU24" s="25">
        <f>LC!CK16</f>
        <v>4.4333252250918349</v>
      </c>
      <c r="CV24" s="25">
        <f>LC!CL16</f>
        <v>4.4333252250918367</v>
      </c>
      <c r="CW24" s="25">
        <f>LC!CM16</f>
        <v>4.4333252250918349</v>
      </c>
      <c r="CX24" s="25">
        <f>LC!CN16</f>
        <v>4.2785922153830978</v>
      </c>
      <c r="CY24" s="25">
        <f>LC!CO16</f>
        <v>3.9725785632736206</v>
      </c>
      <c r="CZ24" s="25">
        <f>LC!CP16</f>
        <v>4.0335922153830985</v>
      </c>
      <c r="DA24" s="25">
        <f>LC!CQ16</f>
        <v>2.7110480900550153</v>
      </c>
      <c r="DB24" s="25">
        <f>LC!CR16</f>
        <v>3.5183252427184475</v>
      </c>
      <c r="DC24" s="25">
        <f>LC!CS16</f>
        <v>3.2986173679774127</v>
      </c>
      <c r="DD24" s="25">
        <f>LC!CT16</f>
        <v>4.1674537791676851</v>
      </c>
      <c r="DE24" s="25">
        <f>LC!CU16</f>
        <v>4.4333252250918358</v>
      </c>
      <c r="DF24" s="25">
        <f>LC!CV16</f>
        <v>4.4333252250918367</v>
      </c>
      <c r="DG24" s="25">
        <f>LC!CW16</f>
        <v>4.6666666666666661</v>
      </c>
      <c r="DH24" s="25">
        <f>LC!CX16</f>
        <v>4.6666666666666679</v>
      </c>
      <c r="DI24" s="25">
        <f>LC!CY16</f>
        <v>4.6666666666666661</v>
      </c>
      <c r="DJ24" s="25">
        <f>LC!CZ16</f>
        <v>4.666666666666667</v>
      </c>
      <c r="DK24" s="25">
        <f>LC!DA16</f>
        <v>4.6666666666666661</v>
      </c>
      <c r="DL24" s="25">
        <f>LC!DB16</f>
        <v>3.976486224812541</v>
      </c>
      <c r="DM24" s="25">
        <f>LC!DC16</f>
        <v>2.7325380919962652</v>
      </c>
      <c r="DN24" s="25">
        <f>LC!DD16</f>
        <v>3.1328600323624598</v>
      </c>
      <c r="DO24" s="25">
        <f>LC!DE16</f>
        <v>3.1252677676392637</v>
      </c>
      <c r="DP24" s="25">
        <f>LC!DF16</f>
        <v>4.6176405350826553</v>
      </c>
      <c r="DQ24" s="25">
        <f>LC!DG16</f>
        <v>4.6666666666666661</v>
      </c>
      <c r="DR24" s="25">
        <f>LC!DH16</f>
        <v>4.6666666666666679</v>
      </c>
      <c r="DS24" s="25">
        <f>LC!DI16</f>
        <v>4.6666666666666652</v>
      </c>
      <c r="DT24" s="25">
        <f>LC!DJ16</f>
        <v>4.6666666666666661</v>
      </c>
      <c r="DU24" s="25">
        <f>LC!DK16</f>
        <v>4.6666666666666652</v>
      </c>
      <c r="DV24" s="25">
        <f>LC!DL16</f>
        <v>4.6666666666666661</v>
      </c>
      <c r="DW24" s="25">
        <f>LC!DM16</f>
        <v>4.0246738174377521</v>
      </c>
      <c r="DX24" s="25">
        <f>LC!DN16</f>
        <v>3.1639654449463519</v>
      </c>
      <c r="DY24" s="25">
        <f>LC!DO16</f>
        <v>2.7727343665411706</v>
      </c>
      <c r="DZ24" s="25">
        <f>LC!DP16</f>
        <v>4.3622774904640034</v>
      </c>
      <c r="EA24" s="25">
        <f>LC!DQ16</f>
        <v>3.5033563311758016</v>
      </c>
      <c r="EB24" s="25">
        <f>LC!DR16</f>
        <v>4.6506435428860424</v>
      </c>
      <c r="EC24" s="25">
        <f>LC!DS16</f>
        <v>4.6666666666666652</v>
      </c>
      <c r="ED24" s="25">
        <f>LC!DT16</f>
        <v>4.6666666666666652</v>
      </c>
      <c r="EE24" s="25">
        <f>LC!DU16</f>
        <v>4.666666666666667</v>
      </c>
      <c r="EF24" s="25">
        <f>LC!DV16</f>
        <v>4.6666666666666679</v>
      </c>
      <c r="EG24" s="25">
        <f>LC!DW16</f>
        <v>4.666666666666667</v>
      </c>
      <c r="EH24" s="25">
        <f>LC!DX16</f>
        <v>4.6666666666666661</v>
      </c>
      <c r="EI24" s="25">
        <f>LC!DY16</f>
        <v>4.0788556785157155</v>
      </c>
      <c r="EJ24" s="25">
        <f>LC!DZ16</f>
        <v>3.2251351432338491</v>
      </c>
      <c r="EK24" s="25">
        <f>LC!EA16</f>
        <v>4.6666666666666661</v>
      </c>
      <c r="EL24" s="25">
        <f>LC!EB16</f>
        <v>2.9219998977595716</v>
      </c>
      <c r="EM24" s="25">
        <f>LC!EC16</f>
        <v>3.2214442199475122</v>
      </c>
      <c r="EN24" s="25">
        <f>LC!ED16</f>
        <v>4.6666666666666661</v>
      </c>
      <c r="EO24" s="25">
        <f>LC!EE16</f>
        <v>4.6666666666666661</v>
      </c>
      <c r="EP24" s="25">
        <f>LC!EF16</f>
        <v>4.6666666666666679</v>
      </c>
      <c r="EQ24" s="25">
        <f>LC!EG16</f>
        <v>4.6666666666666687</v>
      </c>
      <c r="ER24" s="25">
        <f>LC!EH16</f>
        <v>4.666666666666667</v>
      </c>
      <c r="ES24" s="25">
        <f>LC!EI16</f>
        <v>4.6666666666666687</v>
      </c>
      <c r="ET24" s="25">
        <f>LC!EJ16</f>
        <v>4.666666666666667</v>
      </c>
      <c r="EU24" s="25">
        <f>LC!EK16</f>
        <v>4.666666666666667</v>
      </c>
      <c r="EV24" s="25">
        <f>LC!EL16</f>
        <v>4.2309114990587888</v>
      </c>
      <c r="EW24" s="25">
        <f>LC!EM16</f>
        <v>2.8812611496268783</v>
      </c>
      <c r="EX24" s="25">
        <f>LC!EN16</f>
        <v>2.8812611496268783</v>
      </c>
      <c r="EY24" s="25">
        <f>LC!EO16</f>
        <v>3.693955489741124</v>
      </c>
      <c r="EZ24" s="25">
        <f>LC!EP16</f>
        <v>4.6666666666666661</v>
      </c>
      <c r="FA24" s="25">
        <f>LC!EQ16</f>
        <v>4.6666666666666679</v>
      </c>
      <c r="FB24" s="25">
        <f>LC!ER16</f>
        <v>4.6666666666666679</v>
      </c>
      <c r="FC24" s="25">
        <f>LC!ES16</f>
        <v>4.6666666666666661</v>
      </c>
      <c r="FD24" s="25">
        <f>LC!ET16</f>
        <v>4.6666666666666679</v>
      </c>
      <c r="FE24" s="25">
        <f>LC!EU16</f>
        <v>4.6666666666666687</v>
      </c>
      <c r="FF24" s="25">
        <f>LC!EV16</f>
        <v>4.666666666666667</v>
      </c>
      <c r="FG24" s="25">
        <f>LC!EW16</f>
        <v>4.1684757155227814</v>
      </c>
      <c r="FH24" s="25">
        <f>LC!EX16</f>
        <v>4.666666666666667</v>
      </c>
      <c r="FI24" s="25">
        <f>LC!EY16</f>
        <v>3.5108482263958156</v>
      </c>
      <c r="FJ24" s="25">
        <f>LC!EZ16</f>
        <v>2.9309227981092332</v>
      </c>
      <c r="FK24" s="25">
        <f>LC!FA16</f>
        <v>3.3176580848009674</v>
      </c>
      <c r="FL24" s="25">
        <f>LC!FB16</f>
        <v>4.6666666666666679</v>
      </c>
      <c r="FM24" s="25">
        <f>LC!FC16</f>
        <v>4.6666666666666679</v>
      </c>
      <c r="FN24" s="25">
        <f>LC!FD16</f>
        <v>4.666666666666667</v>
      </c>
      <c r="FO24" s="25">
        <f>LC!FE16</f>
        <v>4.6666666666666679</v>
      </c>
      <c r="FP24" s="25">
        <f>LC!FF16</f>
        <v>4.6666666666666687</v>
      </c>
      <c r="FQ24" s="25">
        <f>LC!FG16</f>
        <v>4.6666666666666679</v>
      </c>
      <c r="FR24" s="25">
        <f>LC!FH16</f>
        <v>4.6666666666666661</v>
      </c>
      <c r="FS24" s="25">
        <f>LC!FI16</f>
        <v>4.2039138914518803</v>
      </c>
      <c r="FT24" s="25">
        <f>LC!FJ16</f>
        <v>3.9399608953613816</v>
      </c>
      <c r="FU24" s="25">
        <f>LC!FK16</f>
        <v>4.316522774643512</v>
      </c>
      <c r="FV24" s="25">
        <f>LC!FL16</f>
        <v>2.9711564851993462</v>
      </c>
      <c r="FW24" s="25">
        <f>LC!FM16</f>
        <v>3.3563931746532631</v>
      </c>
      <c r="FX24" s="25">
        <f>LC!FN16</f>
        <v>4.6666666666666679</v>
      </c>
      <c r="FY24" s="25">
        <f>LC!FO16</f>
        <v>4.6666666666666679</v>
      </c>
      <c r="FZ24" s="25">
        <f>LC!FP16</f>
        <v>4.6666666666666687</v>
      </c>
      <c r="GA24" s="25">
        <f>LC!FQ16</f>
        <v>4.666666666666667</v>
      </c>
      <c r="GB24" s="25">
        <f>LC!FR16</f>
        <v>4.666666666666667</v>
      </c>
      <c r="GC24" s="25">
        <f>LC!FS16</f>
        <v>4.6666666666666687</v>
      </c>
      <c r="GD24" s="25">
        <f>LC!FT16</f>
        <v>4.6666666666666679</v>
      </c>
      <c r="GE24" s="25">
        <f>LC!FU16</f>
        <v>4.652687732230615</v>
      </c>
      <c r="GF24" s="25">
        <f>LC!FV16</f>
        <v>3.4044439882621798</v>
      </c>
      <c r="GG24" s="25">
        <f>LC!FW16</f>
        <v>3.0207058960460782</v>
      </c>
      <c r="GH24" s="25">
        <f>LC!FX16</f>
        <v>4.5456199651053506</v>
      </c>
      <c r="GI24" s="25">
        <f>LC!FY16</f>
        <v>3.4044439882621798</v>
      </c>
      <c r="GJ24" s="25">
        <f>LC!FZ16</f>
        <v>4.6666666666666687</v>
      </c>
      <c r="GK24" s="25">
        <f>LC!GA16</f>
        <v>4.6666666666666679</v>
      </c>
      <c r="GL24" s="25">
        <f>LC!GB16</f>
        <v>4.6666666666666661</v>
      </c>
      <c r="GM24" s="25">
        <f>LC!GC16</f>
        <v>4.6666666666666687</v>
      </c>
      <c r="GN24" s="25">
        <f>LC!GD16</f>
        <v>4.666666666666667</v>
      </c>
      <c r="GO24" s="25">
        <f>LC!GE16</f>
        <v>4.666666666666667</v>
      </c>
      <c r="GP24" s="25">
        <f>LC!GF16</f>
        <v>4.6666666666666687</v>
      </c>
      <c r="GQ24" s="25">
        <f>LC!GG16</f>
        <v>4.6526877322306142</v>
      </c>
      <c r="GR24" s="25">
        <f>LC!GH16</f>
        <v>3.9472872467937208</v>
      </c>
      <c r="GS24" s="25">
        <f>LC!GI16</f>
        <v>3.0515864468343619</v>
      </c>
      <c r="GT24" s="25">
        <f>LC!GJ16</f>
        <v>3.0515864468343619</v>
      </c>
      <c r="GU24" s="25">
        <f>LC!GK16</f>
        <v>4.4713637455181177</v>
      </c>
      <c r="GV24" s="25">
        <f>LC!GL16</f>
        <v>4.666666666666667</v>
      </c>
      <c r="GW24" s="25">
        <f>LC!GM16</f>
        <v>4.666666666666667</v>
      </c>
      <c r="GX24" s="25">
        <f>LC!GN16</f>
        <v>4.6666666666666661</v>
      </c>
    </row>
    <row r="25" spans="1:206" s="26" customFormat="1" x14ac:dyDescent="0.25">
      <c r="A25" s="100"/>
      <c r="B25" s="97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</row>
    <row r="26" spans="1:206" s="23" customFormat="1" x14ac:dyDescent="0.25">
      <c r="A26" s="100"/>
      <c r="B26" s="9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8"/>
    </row>
    <row r="27" spans="1:206" s="23" customFormat="1" x14ac:dyDescent="0.25">
      <c r="A27" s="100"/>
      <c r="B27" s="97"/>
      <c r="C27" s="104">
        <v>2014</v>
      </c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3">
        <v>2015</v>
      </c>
      <c r="P27" s="103"/>
      <c r="Q27" s="103"/>
      <c r="R27" s="103"/>
      <c r="S27" s="103"/>
      <c r="T27" s="103"/>
      <c r="U27" s="103"/>
      <c r="V27" s="103"/>
      <c r="W27" s="103"/>
      <c r="X27" s="103"/>
      <c r="Y27" s="103"/>
      <c r="Z27" s="103"/>
      <c r="AA27" s="104">
        <v>2016</v>
      </c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3">
        <v>2017</v>
      </c>
      <c r="AN27" s="103"/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4">
        <v>2018</v>
      </c>
      <c r="AZ27" s="104"/>
      <c r="BA27" s="104"/>
      <c r="BB27" s="104"/>
      <c r="BC27" s="104"/>
      <c r="BD27" s="104"/>
      <c r="BE27" s="104"/>
      <c r="BF27" s="104"/>
      <c r="BG27" s="104"/>
      <c r="BH27" s="104"/>
      <c r="BI27" s="104"/>
      <c r="BJ27" s="104"/>
      <c r="BK27" s="103">
        <v>2019</v>
      </c>
      <c r="BL27" s="103"/>
      <c r="BM27" s="103"/>
      <c r="BN27" s="103"/>
      <c r="BO27" s="103"/>
      <c r="BP27" s="103"/>
      <c r="BQ27" s="103"/>
      <c r="BR27" s="103"/>
      <c r="BS27" s="103"/>
      <c r="BT27" s="103"/>
      <c r="BU27" s="103"/>
      <c r="BV27" s="103"/>
      <c r="BW27" s="104">
        <v>2020</v>
      </c>
      <c r="BX27" s="104"/>
      <c r="BY27" s="104"/>
      <c r="BZ27" s="104"/>
      <c r="CA27" s="104"/>
      <c r="CB27" s="104"/>
      <c r="CC27" s="104"/>
      <c r="CD27" s="104"/>
      <c r="CE27" s="104"/>
      <c r="CF27" s="104"/>
      <c r="CG27" s="104"/>
      <c r="CH27" s="104"/>
      <c r="CI27" s="103">
        <v>2021</v>
      </c>
      <c r="CJ27" s="103"/>
      <c r="CK27" s="103"/>
      <c r="CL27" s="103"/>
      <c r="CM27" s="103"/>
      <c r="CN27" s="103"/>
      <c r="CO27" s="103"/>
      <c r="CP27" s="103"/>
      <c r="CQ27" s="103"/>
      <c r="CR27" s="103"/>
      <c r="CS27" s="103"/>
      <c r="CT27" s="103"/>
      <c r="CU27" s="104">
        <v>2022</v>
      </c>
      <c r="CV27" s="104"/>
      <c r="CW27" s="104"/>
      <c r="CX27" s="104"/>
      <c r="CY27" s="104"/>
      <c r="CZ27" s="104"/>
      <c r="DA27" s="104"/>
      <c r="DB27" s="104"/>
      <c r="DC27" s="104"/>
      <c r="DD27" s="104"/>
      <c r="DE27" s="104"/>
      <c r="DF27" s="104"/>
      <c r="DG27" s="103">
        <v>2023</v>
      </c>
      <c r="DH27" s="103"/>
      <c r="DI27" s="103"/>
      <c r="DJ27" s="103"/>
      <c r="DK27" s="103"/>
      <c r="DL27" s="103"/>
      <c r="DM27" s="103"/>
      <c r="DN27" s="103"/>
      <c r="DO27" s="103"/>
      <c r="DP27" s="103"/>
      <c r="DQ27" s="103"/>
      <c r="DR27" s="103"/>
      <c r="DS27" s="104">
        <v>2024</v>
      </c>
      <c r="DT27" s="104"/>
      <c r="DU27" s="104"/>
      <c r="DV27" s="104"/>
      <c r="DW27" s="104"/>
      <c r="DX27" s="104"/>
      <c r="DY27" s="104"/>
      <c r="DZ27" s="104"/>
      <c r="EA27" s="104"/>
      <c r="EB27" s="104"/>
      <c r="EC27" s="104"/>
      <c r="ED27" s="104"/>
      <c r="EE27" s="103">
        <v>2025</v>
      </c>
      <c r="EF27" s="103"/>
      <c r="EG27" s="103"/>
      <c r="EH27" s="103"/>
      <c r="EI27" s="103"/>
      <c r="EJ27" s="103"/>
      <c r="EK27" s="103"/>
      <c r="EL27" s="103"/>
      <c r="EM27" s="103"/>
      <c r="EN27" s="103"/>
      <c r="EO27" s="103"/>
      <c r="EP27" s="103"/>
      <c r="EQ27" s="104">
        <v>2026</v>
      </c>
      <c r="ER27" s="104"/>
      <c r="ES27" s="104"/>
      <c r="ET27" s="104"/>
      <c r="EU27" s="104"/>
      <c r="EV27" s="104"/>
      <c r="EW27" s="104"/>
      <c r="EX27" s="104"/>
      <c r="EY27" s="104"/>
      <c r="EZ27" s="104"/>
      <c r="FA27" s="104"/>
      <c r="FB27" s="104"/>
      <c r="FC27" s="103">
        <v>2027</v>
      </c>
      <c r="FD27" s="103"/>
      <c r="FE27" s="103"/>
      <c r="FF27" s="103"/>
      <c r="FG27" s="103"/>
      <c r="FH27" s="103"/>
      <c r="FI27" s="103"/>
      <c r="FJ27" s="103"/>
      <c r="FK27" s="103"/>
      <c r="FL27" s="103"/>
      <c r="FM27" s="103"/>
      <c r="FN27" s="103"/>
      <c r="FO27" s="104">
        <v>2028</v>
      </c>
      <c r="FP27" s="104"/>
      <c r="FQ27" s="104"/>
      <c r="FR27" s="104"/>
      <c r="FS27" s="104"/>
      <c r="FT27" s="104"/>
      <c r="FU27" s="104"/>
      <c r="FV27" s="104"/>
      <c r="FW27" s="104"/>
      <c r="FX27" s="104"/>
      <c r="FY27" s="104"/>
      <c r="FZ27" s="104"/>
      <c r="GA27" s="103">
        <v>2029</v>
      </c>
      <c r="GB27" s="103"/>
      <c r="GC27" s="103"/>
      <c r="GD27" s="103"/>
      <c r="GE27" s="103"/>
      <c r="GF27" s="103"/>
      <c r="GG27" s="103"/>
      <c r="GH27" s="103"/>
      <c r="GI27" s="103"/>
      <c r="GJ27" s="103"/>
      <c r="GK27" s="103"/>
      <c r="GL27" s="103"/>
      <c r="GM27" s="104">
        <v>2030</v>
      </c>
      <c r="GN27" s="104"/>
      <c r="GO27" s="104"/>
      <c r="GP27" s="104"/>
      <c r="GQ27" s="104"/>
      <c r="GR27" s="104"/>
      <c r="GS27" s="104"/>
      <c r="GT27" s="104"/>
      <c r="GU27" s="104"/>
      <c r="GV27" s="104"/>
      <c r="GW27" s="104"/>
      <c r="GX27" s="104"/>
    </row>
    <row r="28" spans="1:206" s="23" customFormat="1" x14ac:dyDescent="0.25">
      <c r="A28" s="100"/>
      <c r="B28" s="97"/>
      <c r="C28" s="24" t="s">
        <v>0</v>
      </c>
      <c r="D28" s="24" t="s">
        <v>1</v>
      </c>
      <c r="E28" s="24" t="s">
        <v>2</v>
      </c>
      <c r="F28" s="24" t="s">
        <v>3</v>
      </c>
      <c r="G28" s="24" t="s">
        <v>4</v>
      </c>
      <c r="H28" s="24" t="s">
        <v>5</v>
      </c>
      <c r="I28" s="24" t="s">
        <v>6</v>
      </c>
      <c r="J28" s="24" t="s">
        <v>7</v>
      </c>
      <c r="K28" s="24" t="s">
        <v>8</v>
      </c>
      <c r="L28" s="24" t="s">
        <v>9</v>
      </c>
      <c r="M28" s="24" t="s">
        <v>10</v>
      </c>
      <c r="N28" s="24" t="s">
        <v>11</v>
      </c>
      <c r="O28" s="24" t="s">
        <v>0</v>
      </c>
      <c r="P28" s="24" t="s">
        <v>1</v>
      </c>
      <c r="Q28" s="24" t="s">
        <v>2</v>
      </c>
      <c r="R28" s="24" t="s">
        <v>3</v>
      </c>
      <c r="S28" s="24" t="s">
        <v>4</v>
      </c>
      <c r="T28" s="24" t="s">
        <v>5</v>
      </c>
      <c r="U28" s="24" t="s">
        <v>6</v>
      </c>
      <c r="V28" s="24" t="s">
        <v>7</v>
      </c>
      <c r="W28" s="24" t="s">
        <v>8</v>
      </c>
      <c r="X28" s="24" t="s">
        <v>9</v>
      </c>
      <c r="Y28" s="24" t="s">
        <v>10</v>
      </c>
      <c r="Z28" s="24" t="s">
        <v>11</v>
      </c>
      <c r="AA28" s="24" t="s">
        <v>0</v>
      </c>
      <c r="AB28" s="24" t="s">
        <v>1</v>
      </c>
      <c r="AC28" s="24" t="s">
        <v>2</v>
      </c>
      <c r="AD28" s="24" t="s">
        <v>3</v>
      </c>
      <c r="AE28" s="24" t="s">
        <v>4</v>
      </c>
      <c r="AF28" s="24" t="s">
        <v>5</v>
      </c>
      <c r="AG28" s="24" t="s">
        <v>6</v>
      </c>
      <c r="AH28" s="24" t="s">
        <v>7</v>
      </c>
      <c r="AI28" s="24" t="s">
        <v>8</v>
      </c>
      <c r="AJ28" s="24" t="s">
        <v>9</v>
      </c>
      <c r="AK28" s="24" t="s">
        <v>10</v>
      </c>
      <c r="AL28" s="24" t="s">
        <v>11</v>
      </c>
      <c r="AM28" s="24" t="s">
        <v>0</v>
      </c>
      <c r="AN28" s="24" t="s">
        <v>1</v>
      </c>
      <c r="AO28" s="24" t="s">
        <v>2</v>
      </c>
      <c r="AP28" s="24" t="s">
        <v>3</v>
      </c>
      <c r="AQ28" s="24" t="s">
        <v>4</v>
      </c>
      <c r="AR28" s="24" t="s">
        <v>5</v>
      </c>
      <c r="AS28" s="24" t="s">
        <v>6</v>
      </c>
      <c r="AT28" s="24" t="s">
        <v>7</v>
      </c>
      <c r="AU28" s="24" t="s">
        <v>8</v>
      </c>
      <c r="AV28" s="24" t="s">
        <v>9</v>
      </c>
      <c r="AW28" s="24" t="s">
        <v>10</v>
      </c>
      <c r="AX28" s="24" t="s">
        <v>11</v>
      </c>
      <c r="AY28" s="24" t="s">
        <v>0</v>
      </c>
      <c r="AZ28" s="24" t="s">
        <v>1</v>
      </c>
      <c r="BA28" s="24" t="s">
        <v>2</v>
      </c>
      <c r="BB28" s="24" t="s">
        <v>3</v>
      </c>
      <c r="BC28" s="24" t="s">
        <v>4</v>
      </c>
      <c r="BD28" s="24" t="s">
        <v>5</v>
      </c>
      <c r="BE28" s="24" t="s">
        <v>6</v>
      </c>
      <c r="BF28" s="24" t="s">
        <v>7</v>
      </c>
      <c r="BG28" s="24" t="s">
        <v>8</v>
      </c>
      <c r="BH28" s="24" t="s">
        <v>9</v>
      </c>
      <c r="BI28" s="24" t="s">
        <v>10</v>
      </c>
      <c r="BJ28" s="24" t="s">
        <v>11</v>
      </c>
      <c r="BK28" s="24" t="s">
        <v>0</v>
      </c>
      <c r="BL28" s="24" t="s">
        <v>1</v>
      </c>
      <c r="BM28" s="24" t="s">
        <v>2</v>
      </c>
      <c r="BN28" s="24" t="s">
        <v>3</v>
      </c>
      <c r="BO28" s="24" t="s">
        <v>4</v>
      </c>
      <c r="BP28" s="24" t="s">
        <v>5</v>
      </c>
      <c r="BQ28" s="24" t="s">
        <v>6</v>
      </c>
      <c r="BR28" s="24" t="s">
        <v>7</v>
      </c>
      <c r="BS28" s="24" t="s">
        <v>8</v>
      </c>
      <c r="BT28" s="24" t="s">
        <v>9</v>
      </c>
      <c r="BU28" s="24" t="s">
        <v>10</v>
      </c>
      <c r="BV28" s="24" t="s">
        <v>11</v>
      </c>
      <c r="BW28" s="24" t="s">
        <v>0</v>
      </c>
      <c r="BX28" s="24" t="s">
        <v>1</v>
      </c>
      <c r="BY28" s="24" t="s">
        <v>2</v>
      </c>
      <c r="BZ28" s="24" t="s">
        <v>3</v>
      </c>
      <c r="CA28" s="24" t="s">
        <v>4</v>
      </c>
      <c r="CB28" s="24" t="s">
        <v>5</v>
      </c>
      <c r="CC28" s="24" t="s">
        <v>6</v>
      </c>
      <c r="CD28" s="24" t="s">
        <v>7</v>
      </c>
      <c r="CE28" s="24" t="s">
        <v>8</v>
      </c>
      <c r="CF28" s="24" t="s">
        <v>9</v>
      </c>
      <c r="CG28" s="24" t="s">
        <v>10</v>
      </c>
      <c r="CH28" s="24" t="s">
        <v>11</v>
      </c>
      <c r="CI28" s="24" t="s">
        <v>0</v>
      </c>
      <c r="CJ28" s="24" t="s">
        <v>1</v>
      </c>
      <c r="CK28" s="24" t="s">
        <v>2</v>
      </c>
      <c r="CL28" s="24" t="s">
        <v>3</v>
      </c>
      <c r="CM28" s="24" t="s">
        <v>4</v>
      </c>
      <c r="CN28" s="24" t="s">
        <v>5</v>
      </c>
      <c r="CO28" s="24" t="s">
        <v>6</v>
      </c>
      <c r="CP28" s="24" t="s">
        <v>7</v>
      </c>
      <c r="CQ28" s="24" t="s">
        <v>8</v>
      </c>
      <c r="CR28" s="24" t="s">
        <v>9</v>
      </c>
      <c r="CS28" s="24" t="s">
        <v>10</v>
      </c>
      <c r="CT28" s="24" t="s">
        <v>11</v>
      </c>
      <c r="CU28" s="24" t="s">
        <v>0</v>
      </c>
      <c r="CV28" s="24" t="s">
        <v>1</v>
      </c>
      <c r="CW28" s="24" t="s">
        <v>2</v>
      </c>
      <c r="CX28" s="24" t="s">
        <v>3</v>
      </c>
      <c r="CY28" s="24" t="s">
        <v>4</v>
      </c>
      <c r="CZ28" s="24" t="s">
        <v>5</v>
      </c>
      <c r="DA28" s="24" t="s">
        <v>6</v>
      </c>
      <c r="DB28" s="24" t="s">
        <v>7</v>
      </c>
      <c r="DC28" s="24" t="s">
        <v>8</v>
      </c>
      <c r="DD28" s="24" t="s">
        <v>9</v>
      </c>
      <c r="DE28" s="24" t="s">
        <v>10</v>
      </c>
      <c r="DF28" s="24" t="s">
        <v>11</v>
      </c>
      <c r="DG28" s="24" t="s">
        <v>0</v>
      </c>
      <c r="DH28" s="24" t="s">
        <v>1</v>
      </c>
      <c r="DI28" s="24" t="s">
        <v>2</v>
      </c>
      <c r="DJ28" s="24" t="s">
        <v>3</v>
      </c>
      <c r="DK28" s="24" t="s">
        <v>4</v>
      </c>
      <c r="DL28" s="24" t="s">
        <v>5</v>
      </c>
      <c r="DM28" s="24" t="s">
        <v>6</v>
      </c>
      <c r="DN28" s="24" t="s">
        <v>7</v>
      </c>
      <c r="DO28" s="24" t="s">
        <v>8</v>
      </c>
      <c r="DP28" s="24" t="s">
        <v>9</v>
      </c>
      <c r="DQ28" s="24" t="s">
        <v>10</v>
      </c>
      <c r="DR28" s="24" t="s">
        <v>11</v>
      </c>
      <c r="DS28" s="24" t="s">
        <v>0</v>
      </c>
      <c r="DT28" s="24" t="s">
        <v>1</v>
      </c>
      <c r="DU28" s="24" t="s">
        <v>2</v>
      </c>
      <c r="DV28" s="24" t="s">
        <v>3</v>
      </c>
      <c r="DW28" s="24" t="s">
        <v>4</v>
      </c>
      <c r="DX28" s="24" t="s">
        <v>5</v>
      </c>
      <c r="DY28" s="24" t="s">
        <v>6</v>
      </c>
      <c r="DZ28" s="24" t="s">
        <v>7</v>
      </c>
      <c r="EA28" s="24" t="s">
        <v>8</v>
      </c>
      <c r="EB28" s="24" t="s">
        <v>9</v>
      </c>
      <c r="EC28" s="24" t="s">
        <v>10</v>
      </c>
      <c r="ED28" s="24" t="s">
        <v>11</v>
      </c>
      <c r="EE28" s="24" t="s">
        <v>0</v>
      </c>
      <c r="EF28" s="24" t="s">
        <v>1</v>
      </c>
      <c r="EG28" s="24" t="s">
        <v>2</v>
      </c>
      <c r="EH28" s="24" t="s">
        <v>3</v>
      </c>
      <c r="EI28" s="24" t="s">
        <v>4</v>
      </c>
      <c r="EJ28" s="24" t="s">
        <v>5</v>
      </c>
      <c r="EK28" s="24" t="s">
        <v>6</v>
      </c>
      <c r="EL28" s="24" t="s">
        <v>7</v>
      </c>
      <c r="EM28" s="24" t="s">
        <v>8</v>
      </c>
      <c r="EN28" s="24" t="s">
        <v>9</v>
      </c>
      <c r="EO28" s="24" t="s">
        <v>10</v>
      </c>
      <c r="EP28" s="24" t="s">
        <v>11</v>
      </c>
      <c r="EQ28" s="24" t="s">
        <v>0</v>
      </c>
      <c r="ER28" s="24" t="s">
        <v>1</v>
      </c>
      <c r="ES28" s="24" t="s">
        <v>2</v>
      </c>
      <c r="ET28" s="24" t="s">
        <v>3</v>
      </c>
      <c r="EU28" s="24" t="s">
        <v>4</v>
      </c>
      <c r="EV28" s="24" t="s">
        <v>5</v>
      </c>
      <c r="EW28" s="24" t="s">
        <v>6</v>
      </c>
      <c r="EX28" s="24" t="s">
        <v>7</v>
      </c>
      <c r="EY28" s="24" t="s">
        <v>8</v>
      </c>
      <c r="EZ28" s="24" t="s">
        <v>9</v>
      </c>
      <c r="FA28" s="24" t="s">
        <v>10</v>
      </c>
      <c r="FB28" s="24" t="s">
        <v>11</v>
      </c>
      <c r="FC28" s="24" t="s">
        <v>0</v>
      </c>
      <c r="FD28" s="24" t="s">
        <v>1</v>
      </c>
      <c r="FE28" s="24" t="s">
        <v>2</v>
      </c>
      <c r="FF28" s="24" t="s">
        <v>3</v>
      </c>
      <c r="FG28" s="24" t="s">
        <v>4</v>
      </c>
      <c r="FH28" s="24" t="s">
        <v>5</v>
      </c>
      <c r="FI28" s="24" t="s">
        <v>6</v>
      </c>
      <c r="FJ28" s="24" t="s">
        <v>7</v>
      </c>
      <c r="FK28" s="24" t="s">
        <v>8</v>
      </c>
      <c r="FL28" s="24" t="s">
        <v>9</v>
      </c>
      <c r="FM28" s="24" t="s">
        <v>10</v>
      </c>
      <c r="FN28" s="24" t="s">
        <v>11</v>
      </c>
      <c r="FO28" s="24" t="s">
        <v>0</v>
      </c>
      <c r="FP28" s="24" t="s">
        <v>1</v>
      </c>
      <c r="FQ28" s="24" t="s">
        <v>2</v>
      </c>
      <c r="FR28" s="24" t="s">
        <v>3</v>
      </c>
      <c r="FS28" s="24" t="s">
        <v>4</v>
      </c>
      <c r="FT28" s="24" t="s">
        <v>5</v>
      </c>
      <c r="FU28" s="24" t="s">
        <v>6</v>
      </c>
      <c r="FV28" s="24" t="s">
        <v>7</v>
      </c>
      <c r="FW28" s="24" t="s">
        <v>8</v>
      </c>
      <c r="FX28" s="24" t="s">
        <v>9</v>
      </c>
      <c r="FY28" s="24" t="s">
        <v>10</v>
      </c>
      <c r="FZ28" s="24" t="s">
        <v>11</v>
      </c>
      <c r="GA28" s="24" t="s">
        <v>0</v>
      </c>
      <c r="GB28" s="24" t="s">
        <v>1</v>
      </c>
      <c r="GC28" s="24" t="s">
        <v>2</v>
      </c>
      <c r="GD28" s="24" t="s">
        <v>3</v>
      </c>
      <c r="GE28" s="24" t="s">
        <v>4</v>
      </c>
      <c r="GF28" s="24" t="s">
        <v>5</v>
      </c>
      <c r="GG28" s="24" t="s">
        <v>6</v>
      </c>
      <c r="GH28" s="24" t="s">
        <v>7</v>
      </c>
      <c r="GI28" s="24" t="s">
        <v>8</v>
      </c>
      <c r="GJ28" s="24" t="s">
        <v>9</v>
      </c>
      <c r="GK28" s="24" t="s">
        <v>10</v>
      </c>
      <c r="GL28" s="24" t="s">
        <v>11</v>
      </c>
      <c r="GM28" s="24" t="s">
        <v>0</v>
      </c>
      <c r="GN28" s="24" t="s">
        <v>1</v>
      </c>
      <c r="GO28" s="24" t="s">
        <v>2</v>
      </c>
      <c r="GP28" s="24" t="s">
        <v>3</v>
      </c>
      <c r="GQ28" s="24" t="s">
        <v>4</v>
      </c>
      <c r="GR28" s="24" t="s">
        <v>5</v>
      </c>
      <c r="GS28" s="24" t="s">
        <v>6</v>
      </c>
      <c r="GT28" s="24" t="s">
        <v>7</v>
      </c>
      <c r="GU28" s="24" t="s">
        <v>8</v>
      </c>
      <c r="GV28" s="24" t="s">
        <v>9</v>
      </c>
      <c r="GW28" s="24" t="s">
        <v>10</v>
      </c>
      <c r="GX28" s="24" t="s">
        <v>11</v>
      </c>
    </row>
    <row r="29" spans="1:206" s="23" customFormat="1" x14ac:dyDescent="0.25">
      <c r="A29" s="100" t="s">
        <v>114</v>
      </c>
      <c r="B29" s="97" t="s">
        <v>94</v>
      </c>
      <c r="C29" s="58">
        <v>9.5239999999999991</v>
      </c>
      <c r="D29" s="58">
        <v>7.4809999999999999</v>
      </c>
      <c r="E29" s="58">
        <v>6.9889999999999999</v>
      </c>
      <c r="F29" s="58">
        <v>5.133</v>
      </c>
      <c r="G29" s="58">
        <v>4.5960000000000001</v>
      </c>
      <c r="H29" s="58">
        <v>3.556</v>
      </c>
      <c r="I29" s="58">
        <v>3.2080000000000002</v>
      </c>
      <c r="J29" s="58">
        <v>3.927</v>
      </c>
      <c r="K29" s="58">
        <v>3.722</v>
      </c>
      <c r="L29" s="58">
        <v>5.24</v>
      </c>
      <c r="M29" s="58">
        <v>7.1870000000000003</v>
      </c>
      <c r="N29" s="58">
        <v>9.6270000000000007</v>
      </c>
      <c r="O29" s="58">
        <v>10.115</v>
      </c>
      <c r="P29" s="58">
        <v>9.16</v>
      </c>
      <c r="Q29" s="58">
        <v>6.4980000000000002</v>
      </c>
      <c r="R29" s="58">
        <v>3.286</v>
      </c>
      <c r="S29" s="58">
        <v>1.8879999999999999</v>
      </c>
      <c r="T29" s="58">
        <v>2.2679999999999998</v>
      </c>
      <c r="U29" s="58">
        <v>1.4790000000000001</v>
      </c>
      <c r="V29" s="58">
        <v>1.462</v>
      </c>
      <c r="W29" s="58">
        <v>3.0089999999999999</v>
      </c>
      <c r="X29" s="58">
        <v>3.7770000000000001</v>
      </c>
      <c r="Y29" s="58">
        <v>4.9829999999999997</v>
      </c>
      <c r="Z29" s="58">
        <v>5.7210000000000001</v>
      </c>
      <c r="AA29" s="58">
        <v>5.6980000000000004</v>
      </c>
      <c r="AB29" s="58">
        <v>5.125</v>
      </c>
      <c r="AC29" s="58">
        <v>2.5169999999999999</v>
      </c>
      <c r="AD29" s="58">
        <v>4.07</v>
      </c>
      <c r="AE29" s="58">
        <v>4.0860000000000003</v>
      </c>
      <c r="AF29" s="58">
        <v>2.9180000000000001</v>
      </c>
      <c r="AG29" s="58">
        <v>3.0179999999999998</v>
      </c>
      <c r="AH29" s="58">
        <v>3.2040000000000002</v>
      </c>
      <c r="AI29" s="58">
        <v>3.3109999999999999</v>
      </c>
      <c r="AJ29" s="58">
        <v>3.9870000000000001</v>
      </c>
      <c r="AK29" s="58">
        <v>4.8620000000000001</v>
      </c>
      <c r="AL29" s="58">
        <v>5.2969999999999997</v>
      </c>
      <c r="AM29" s="58">
        <v>4.5270000000000001</v>
      </c>
      <c r="AN29" s="58">
        <v>4.32</v>
      </c>
      <c r="AO29" s="58">
        <v>4.1130000000000004</v>
      </c>
      <c r="AP29" s="58">
        <v>4.1109999999999998</v>
      </c>
      <c r="AQ29" s="58">
        <v>3.5979999999999999</v>
      </c>
      <c r="AR29" s="58">
        <v>3.226</v>
      </c>
      <c r="AS29" s="58">
        <v>3.5059999999999998</v>
      </c>
      <c r="AT29" s="58">
        <v>3.73</v>
      </c>
      <c r="AU29" s="58">
        <v>3.37</v>
      </c>
      <c r="AV29" s="58">
        <v>3.665</v>
      </c>
      <c r="AW29" s="58">
        <v>4.1070000000000002</v>
      </c>
      <c r="AX29" s="58">
        <v>4.0780000000000003</v>
      </c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  <c r="CK29" s="24"/>
      <c r="CL29" s="24"/>
      <c r="CM29" s="24"/>
      <c r="CN29" s="24"/>
      <c r="CO29" s="24"/>
      <c r="CP29" s="24"/>
      <c r="CQ29" s="24"/>
      <c r="CR29" s="24"/>
      <c r="CS29" s="24"/>
      <c r="CT29" s="24"/>
      <c r="CU29" s="24"/>
      <c r="CV29" s="24"/>
      <c r="CW29" s="24"/>
      <c r="CX29" s="24"/>
      <c r="CY29" s="24"/>
      <c r="CZ29" s="24"/>
      <c r="DA29" s="24"/>
      <c r="DB29" s="24"/>
      <c r="DC29" s="24"/>
      <c r="DD29" s="24"/>
      <c r="DE29" s="24"/>
      <c r="DF29" s="24"/>
      <c r="DG29" s="24"/>
      <c r="DH29" s="24"/>
      <c r="DI29" s="24"/>
      <c r="DJ29" s="24"/>
      <c r="DK29" s="24"/>
      <c r="DL29" s="24"/>
      <c r="DM29" s="24"/>
      <c r="DN29" s="24"/>
      <c r="DO29" s="24"/>
      <c r="DP29" s="24"/>
      <c r="DQ29" s="24"/>
      <c r="DR29" s="24"/>
      <c r="DS29" s="24"/>
      <c r="DT29" s="24"/>
      <c r="DU29" s="24"/>
      <c r="DV29" s="24"/>
      <c r="DW29" s="24"/>
      <c r="DX29" s="24"/>
      <c r="DY29" s="24"/>
      <c r="DZ29" s="24"/>
      <c r="EA29" s="24"/>
      <c r="EB29" s="24"/>
      <c r="EC29" s="24"/>
      <c r="ED29" s="24"/>
      <c r="EE29" s="24"/>
      <c r="EF29" s="24"/>
      <c r="EG29" s="24"/>
      <c r="EH29" s="24"/>
      <c r="EI29" s="24"/>
      <c r="EJ29" s="24"/>
      <c r="EK29" s="24"/>
      <c r="EL29" s="24"/>
      <c r="EM29" s="24"/>
      <c r="EN29" s="24"/>
      <c r="EO29" s="24"/>
      <c r="EP29" s="24"/>
      <c r="EQ29" s="24"/>
      <c r="ER29" s="24"/>
      <c r="ES29" s="24"/>
      <c r="ET29" s="24"/>
      <c r="EU29" s="24"/>
      <c r="EV29" s="24"/>
      <c r="EW29" s="24"/>
      <c r="EX29" s="24"/>
      <c r="EY29" s="24"/>
      <c r="EZ29" s="24"/>
      <c r="FA29" s="24"/>
      <c r="FB29" s="24"/>
      <c r="FC29" s="24"/>
      <c r="FD29" s="24"/>
      <c r="FE29" s="24"/>
      <c r="FF29" s="24"/>
      <c r="FG29" s="24"/>
      <c r="FH29" s="24"/>
      <c r="FI29" s="24"/>
      <c r="FJ29" s="24"/>
      <c r="FK29" s="24"/>
      <c r="FL29" s="24"/>
      <c r="FM29" s="24"/>
      <c r="FN29" s="24"/>
      <c r="FO29" s="24"/>
      <c r="FP29" s="24"/>
      <c r="FQ29" s="24"/>
      <c r="FR29" s="24"/>
      <c r="FS29" s="24"/>
      <c r="FT29" s="24"/>
      <c r="FU29" s="24"/>
      <c r="FV29" s="24"/>
      <c r="FW29" s="24"/>
      <c r="FX29" s="24"/>
      <c r="FY29" s="24"/>
      <c r="FZ29" s="24"/>
      <c r="GA29" s="24"/>
      <c r="GB29" s="24"/>
      <c r="GC29" s="24"/>
      <c r="GD29" s="24"/>
      <c r="GE29" s="24"/>
      <c r="GF29" s="24"/>
      <c r="GG29" s="24"/>
      <c r="GH29" s="24"/>
      <c r="GI29" s="24"/>
      <c r="GJ29" s="24"/>
      <c r="GK29" s="24"/>
      <c r="GL29" s="24"/>
      <c r="GM29" s="24"/>
      <c r="GN29" s="24"/>
      <c r="GO29" s="24"/>
      <c r="GP29" s="24"/>
      <c r="GQ29" s="24"/>
      <c r="GR29" s="24"/>
      <c r="GS29" s="24"/>
      <c r="GT29" s="24"/>
      <c r="GU29" s="24"/>
      <c r="GV29" s="24"/>
      <c r="GW29" s="24"/>
      <c r="GX29" s="24"/>
    </row>
    <row r="30" spans="1:206" s="23" customFormat="1" x14ac:dyDescent="0.25">
      <c r="A30" s="100" t="s">
        <v>114</v>
      </c>
      <c r="B30" s="97" t="s">
        <v>28</v>
      </c>
      <c r="C30" s="58">
        <v>9.5239999999999991</v>
      </c>
      <c r="D30" s="58">
        <v>7.4809999999999999</v>
      </c>
      <c r="E30" s="58">
        <v>6.9889999999999999</v>
      </c>
      <c r="F30" s="58">
        <v>5.133</v>
      </c>
      <c r="G30" s="58">
        <v>4.5960000000000001</v>
      </c>
      <c r="H30" s="58">
        <v>3.556</v>
      </c>
      <c r="I30" s="58">
        <v>3.2080000000000002</v>
      </c>
      <c r="J30" s="58">
        <v>3.927</v>
      </c>
      <c r="K30" s="58">
        <v>3.722</v>
      </c>
      <c r="L30" s="58">
        <v>5.24</v>
      </c>
      <c r="M30" s="58">
        <v>7.1870000000000003</v>
      </c>
      <c r="N30" s="58">
        <v>9.6270000000000007</v>
      </c>
      <c r="O30" s="58">
        <v>10.115</v>
      </c>
      <c r="P30" s="58">
        <v>9.16</v>
      </c>
      <c r="Q30" s="58">
        <v>6.4980000000000002</v>
      </c>
      <c r="R30" s="58">
        <v>3.286</v>
      </c>
      <c r="S30" s="58">
        <v>1.8879999999999999</v>
      </c>
      <c r="T30" s="58">
        <v>2.2679999999999998</v>
      </c>
      <c r="U30" s="58">
        <v>1.4790000000000001</v>
      </c>
      <c r="V30" s="58">
        <v>1.462</v>
      </c>
      <c r="W30" s="58">
        <v>3.0089999999999999</v>
      </c>
      <c r="X30" s="58">
        <v>3.7770000000000001</v>
      </c>
      <c r="Y30" s="58">
        <v>4.9829999999999997</v>
      </c>
      <c r="Z30" s="58">
        <v>5.7210000000000001</v>
      </c>
      <c r="AA30" s="58">
        <v>5.6980000000000004</v>
      </c>
      <c r="AB30" s="58">
        <v>5.125</v>
      </c>
      <c r="AC30" s="58">
        <v>2.5169999999999999</v>
      </c>
      <c r="AD30" s="58">
        <v>4.07</v>
      </c>
      <c r="AE30" s="58">
        <v>4.0860000000000003</v>
      </c>
      <c r="AF30" s="58">
        <v>2.9180000000000001</v>
      </c>
      <c r="AG30" s="58">
        <v>3.0179999999999998</v>
      </c>
      <c r="AH30" s="58">
        <v>3.2040000000000002</v>
      </c>
      <c r="AI30" s="58">
        <v>3.3109999999999999</v>
      </c>
      <c r="AJ30" s="58">
        <v>3.9870000000000001</v>
      </c>
      <c r="AK30" s="58">
        <v>4.8620000000000001</v>
      </c>
      <c r="AL30" s="58">
        <v>5.2969999999999997</v>
      </c>
      <c r="AM30" s="58">
        <v>4.5270000000000001</v>
      </c>
      <c r="AN30" s="58">
        <v>4.32</v>
      </c>
      <c r="AO30" s="58">
        <v>4.1130000000000004</v>
      </c>
      <c r="AP30" s="58">
        <v>4.1109999999999998</v>
      </c>
      <c r="AQ30" s="58">
        <v>3.5979999999999999</v>
      </c>
      <c r="AR30" s="58">
        <v>3.226</v>
      </c>
      <c r="AS30" s="58">
        <v>3.5059999999999998</v>
      </c>
      <c r="AT30" s="58">
        <v>3.73</v>
      </c>
      <c r="AU30" s="58">
        <v>3.37</v>
      </c>
      <c r="AV30" s="58">
        <v>3.665</v>
      </c>
      <c r="AW30" s="58">
        <v>4.1070000000000002</v>
      </c>
      <c r="AX30" s="58">
        <v>4.0780000000000003</v>
      </c>
      <c r="AY30" s="69">
        <f>LC!AO25</f>
        <v>2.5831081947904364</v>
      </c>
      <c r="AZ30" s="69">
        <f>LC!AP25</f>
        <v>2.5831081947904364</v>
      </c>
      <c r="BA30" s="69">
        <f>LC!AQ25</f>
        <v>2.5831081947904364</v>
      </c>
      <c r="BB30" s="69">
        <f>LC!AR25</f>
        <v>2.3632646518447458</v>
      </c>
      <c r="BC30" s="69">
        <f>LC!AS25</f>
        <v>2.2546718493447466</v>
      </c>
      <c r="BD30" s="69">
        <f>LC!AT25</f>
        <v>2.2546718493447457</v>
      </c>
      <c r="BE30" s="69">
        <f>LC!AU25</f>
        <v>2.2546718493447462</v>
      </c>
      <c r="BF30" s="69">
        <f>LC!AV25</f>
        <v>2.2546718493447462</v>
      </c>
      <c r="BG30" s="69">
        <f>LC!AW25</f>
        <v>2.2546718493447457</v>
      </c>
      <c r="BH30" s="69">
        <f>LC!AX25</f>
        <v>2.7056062192136952</v>
      </c>
      <c r="BI30" s="69">
        <f>LC!AY25</f>
        <v>2.5831081947904364</v>
      </c>
      <c r="BJ30" s="69">
        <f>LC!AZ25</f>
        <v>2.5831081947904369</v>
      </c>
      <c r="BK30" s="69">
        <f>LC!BA25</f>
        <v>2.3478765778999411</v>
      </c>
      <c r="BL30" s="69">
        <f>LC!BB25</f>
        <v>2.3478765778999411</v>
      </c>
      <c r="BM30" s="69">
        <f>LC!BC25</f>
        <v>2.3478765778999406</v>
      </c>
      <c r="BN30" s="69">
        <f>LC!BD25</f>
        <v>2.3478765778999411</v>
      </c>
      <c r="BO30" s="69">
        <f>LC!BE25</f>
        <v>2.0664865558323497</v>
      </c>
      <c r="BP30" s="69">
        <f>LC!BF25</f>
        <v>2.0664865558323493</v>
      </c>
      <c r="BQ30" s="69">
        <f>LC!BG25</f>
        <v>2.0664865558323493</v>
      </c>
      <c r="BR30" s="69">
        <f>LC!BH25</f>
        <v>2.0664865558323493</v>
      </c>
      <c r="BS30" s="69">
        <f>LC!BI25</f>
        <v>2.0664865558323489</v>
      </c>
      <c r="BT30" s="69">
        <f>LC!BJ25</f>
        <v>2.3478765778999411</v>
      </c>
      <c r="BU30" s="69">
        <f>LC!BK25</f>
        <v>2.3478765778999406</v>
      </c>
      <c r="BV30" s="69">
        <f>LC!BL25</f>
        <v>2.3478765778999406</v>
      </c>
      <c r="BW30" s="69">
        <f>LC!BM25</f>
        <v>2.1126449610094444</v>
      </c>
      <c r="BX30" s="69">
        <f>LC!BN25</f>
        <v>2.1126449610094444</v>
      </c>
      <c r="BY30" s="69">
        <f>LC!BO25</f>
        <v>2.1126449610094449</v>
      </c>
      <c r="BZ30" s="69">
        <f>LC!BP25</f>
        <v>1.8783012623199524</v>
      </c>
      <c r="CA30" s="69">
        <f>LC!BQ25</f>
        <v>1.8783012623199531</v>
      </c>
      <c r="CB30" s="69">
        <f>LC!BR25</f>
        <v>1.8783012623199529</v>
      </c>
      <c r="CC30" s="69">
        <f>LC!BS25</f>
        <v>1.8783012623199531</v>
      </c>
      <c r="CD30" s="69">
        <f>LC!BT25</f>
        <v>1.8783012623199529</v>
      </c>
      <c r="CE30" s="69">
        <f>LC!BU25</f>
        <v>1.8783012623199529</v>
      </c>
      <c r="CF30" s="69">
        <f>LC!BV25</f>
        <v>1.8783012623199529</v>
      </c>
      <c r="CG30" s="69">
        <f>LC!BW25</f>
        <v>2.1126449610094449</v>
      </c>
      <c r="CH30" s="69">
        <f>LC!BX25</f>
        <v>2.1126449610094449</v>
      </c>
      <c r="CI30" s="69">
        <f>LC!BY25</f>
        <v>1.963068776596812</v>
      </c>
      <c r="CJ30" s="69">
        <f>LC!BZ25</f>
        <v>1.963068776596812</v>
      </c>
      <c r="CK30" s="69">
        <f>LC!CA25</f>
        <v>1.963068776596812</v>
      </c>
      <c r="CL30" s="69">
        <f>LC!CB25</f>
        <v>1.6901159688075558</v>
      </c>
      <c r="CM30" s="69">
        <f>LC!CC25</f>
        <v>1.6901159688075558</v>
      </c>
      <c r="CN30" s="69">
        <f>LC!CD25</f>
        <v>1.690115968807556</v>
      </c>
      <c r="CO30" s="69">
        <f>LC!CE25</f>
        <v>1.690115968807556</v>
      </c>
      <c r="CP30" s="69">
        <f>LC!CF25</f>
        <v>1.690115968807556</v>
      </c>
      <c r="CQ30" s="69">
        <f>LC!CG25</f>
        <v>1.690115968807556</v>
      </c>
      <c r="CR30" s="69">
        <f>LC!CH25</f>
        <v>1.690115968807556</v>
      </c>
      <c r="CS30" s="69">
        <f>LC!CI25</f>
        <v>1.9630687765968118</v>
      </c>
      <c r="CT30" s="69">
        <f>LC!CJ25</f>
        <v>1.9630687765968118</v>
      </c>
      <c r="CU30" s="69">
        <f>LC!CK25</f>
        <v>1.8134925921841794</v>
      </c>
      <c r="CV30" s="69">
        <f>LC!CL25</f>
        <v>1.8134925921841794</v>
      </c>
      <c r="CW30" s="69">
        <f>LC!CM25</f>
        <v>1.8134925921841791</v>
      </c>
      <c r="CX30" s="69">
        <f>LC!CN25</f>
        <v>1.5704550212774495</v>
      </c>
      <c r="CY30" s="69">
        <f>LC!CO25</f>
        <v>1.5704550212774495</v>
      </c>
      <c r="CZ30" s="69">
        <f>LC!CP25</f>
        <v>1.5704550212774495</v>
      </c>
      <c r="DA30" s="69">
        <f>LC!CQ25</f>
        <v>1.5704550212774495</v>
      </c>
      <c r="DB30" s="69">
        <f>LC!CR25</f>
        <v>1.5704550212774495</v>
      </c>
      <c r="DC30" s="69">
        <f>LC!CS25</f>
        <v>1.5704550212774495</v>
      </c>
      <c r="DD30" s="69">
        <f>LC!CT25</f>
        <v>1.5704550212774497</v>
      </c>
      <c r="DE30" s="69">
        <f>LC!CU25</f>
        <v>1.8134925921841794</v>
      </c>
      <c r="DF30" s="69">
        <f>LC!CV25</f>
        <v>1.8134925921841794</v>
      </c>
      <c r="DG30" s="69">
        <f>LC!CW25</f>
        <v>1.6639164077715463</v>
      </c>
      <c r="DH30" s="69">
        <f>LC!CX25</f>
        <v>1.663916407771546</v>
      </c>
      <c r="DI30" s="69">
        <f>LC!CY25</f>
        <v>1.6639164077715463</v>
      </c>
      <c r="DJ30" s="69">
        <f>LC!CZ25</f>
        <v>1.8134925921841794</v>
      </c>
      <c r="DK30" s="69">
        <f>LC!DA25</f>
        <v>1.4507940737473437</v>
      </c>
      <c r="DL30" s="69">
        <f>LC!DB25</f>
        <v>1.4507940737473435</v>
      </c>
      <c r="DM30" s="69">
        <f>LC!DC25</f>
        <v>1.4507940737473435</v>
      </c>
      <c r="DN30" s="69">
        <f>LC!DD25</f>
        <v>1.4507940737473435</v>
      </c>
      <c r="DO30" s="69">
        <f>LC!DE25</f>
        <v>1.4507940737473437</v>
      </c>
      <c r="DP30" s="69">
        <f>LC!DF25</f>
        <v>1.7409528884968124</v>
      </c>
      <c r="DQ30" s="69">
        <f>LC!DG25</f>
        <v>1.6639164077715463</v>
      </c>
      <c r="DR30" s="69">
        <f>LC!DH25</f>
        <v>1.6639164077715463</v>
      </c>
      <c r="DS30" s="69">
        <f>LC!DI25</f>
        <v>1.5143402233589138</v>
      </c>
      <c r="DT30" s="69">
        <f>LC!DJ25</f>
        <v>1.5143402233589138</v>
      </c>
      <c r="DU30" s="69">
        <f>LC!DK25</f>
        <v>1.5143402233589138</v>
      </c>
      <c r="DV30" s="69">
        <f>LC!DL25</f>
        <v>1.3311331262172372</v>
      </c>
      <c r="DW30" s="69">
        <f>LC!DM25</f>
        <v>1.331133126217237</v>
      </c>
      <c r="DX30" s="69">
        <f>LC!DN25</f>
        <v>1.331133126217237</v>
      </c>
      <c r="DY30" s="69">
        <f>LC!DO25</f>
        <v>1.331133126217237</v>
      </c>
      <c r="DZ30" s="69">
        <f>LC!DP25</f>
        <v>1.331133126217237</v>
      </c>
      <c r="EA30" s="69">
        <f>LC!DQ25</f>
        <v>1.331133126217237</v>
      </c>
      <c r="EB30" s="69">
        <f>LC!DR25</f>
        <v>1.5973597514606843</v>
      </c>
      <c r="EC30" s="69">
        <f>LC!DS25</f>
        <v>1.5143402233589138</v>
      </c>
      <c r="ED30" s="69">
        <f>LC!DT25</f>
        <v>1.5143402233589138</v>
      </c>
      <c r="EE30" s="69">
        <f>LC!DU25</f>
        <v>1.364764038946281</v>
      </c>
      <c r="EF30" s="69">
        <f>LC!DV25</f>
        <v>1.364764038946281</v>
      </c>
      <c r="EG30" s="69">
        <f>LC!DW25</f>
        <v>1.364764038946281</v>
      </c>
      <c r="EH30" s="69">
        <f>LC!DX25</f>
        <v>1.211472178687131</v>
      </c>
      <c r="EI30" s="69">
        <f>LC!DY25</f>
        <v>1.2114721786871312</v>
      </c>
      <c r="EJ30" s="69">
        <f>LC!DZ25</f>
        <v>1.2114721786871312</v>
      </c>
      <c r="EK30" s="69">
        <f>LC!EA25</f>
        <v>1.2114721786871312</v>
      </c>
      <c r="EL30" s="69">
        <f>LC!EB25</f>
        <v>1.211472178687131</v>
      </c>
      <c r="EM30" s="69">
        <f>LC!EC25</f>
        <v>1.2114721786871312</v>
      </c>
      <c r="EN30" s="69">
        <f>LC!ED25</f>
        <v>1.211472178687131</v>
      </c>
      <c r="EO30" s="69">
        <f>LC!EE25</f>
        <v>1.364764038946281</v>
      </c>
      <c r="EP30" s="69">
        <f>LC!EF25</f>
        <v>1.364764038946281</v>
      </c>
      <c r="EQ30" s="69">
        <f>LC!EG25</f>
        <v>1.3015514908972841</v>
      </c>
      <c r="ER30" s="69">
        <f>LC!EH25</f>
        <v>1.3015514908972841</v>
      </c>
      <c r="ES30" s="69">
        <f>LC!EI25</f>
        <v>1.3015514908972841</v>
      </c>
      <c r="ET30" s="69">
        <f>LC!EJ25</f>
        <v>1.0918112311570245</v>
      </c>
      <c r="EU30" s="69">
        <f>LC!EK25</f>
        <v>1.0918112311570245</v>
      </c>
      <c r="EV30" s="69">
        <f>LC!EL25</f>
        <v>1.0918112311570245</v>
      </c>
      <c r="EW30" s="69">
        <f>LC!EM25</f>
        <v>1.0918112311570249</v>
      </c>
      <c r="EX30" s="69">
        <f>LC!EN25</f>
        <v>1.0918112311570245</v>
      </c>
      <c r="EY30" s="69">
        <f>LC!EO25</f>
        <v>1.0918112311570245</v>
      </c>
      <c r="EZ30" s="69">
        <f>LC!EP25</f>
        <v>1.3101734773884295</v>
      </c>
      <c r="FA30" s="69">
        <f>LC!EQ25</f>
        <v>1.3015514908972841</v>
      </c>
      <c r="FB30" s="69">
        <f>LC!ER25</f>
        <v>1.3015514908972841</v>
      </c>
      <c r="FC30" s="69">
        <f>LC!ES25</f>
        <v>1.2383389428482878</v>
      </c>
      <c r="FD30" s="69">
        <f>LC!ET25</f>
        <v>1.2383389428482878</v>
      </c>
      <c r="FE30" s="69">
        <f>LC!EU25</f>
        <v>1.2383389428482878</v>
      </c>
      <c r="FF30" s="69">
        <f>LC!EV25</f>
        <v>1.0412411927178276</v>
      </c>
      <c r="FG30" s="69">
        <f>LC!EW25</f>
        <v>1.0412411927178276</v>
      </c>
      <c r="FH30" s="69">
        <f>LC!EX25</f>
        <v>1.0412411927178276</v>
      </c>
      <c r="FI30" s="69">
        <f>LC!EY25</f>
        <v>1.0412411927178276</v>
      </c>
      <c r="FJ30" s="69">
        <f>LC!EZ25</f>
        <v>1.0412411927178276</v>
      </c>
      <c r="FK30" s="69">
        <f>LC!FA25</f>
        <v>1.0412411927178276</v>
      </c>
      <c r="FL30" s="69">
        <f>LC!FB25</f>
        <v>1.0412411927178273</v>
      </c>
      <c r="FM30" s="69">
        <f>LC!FC25</f>
        <v>1.2383389428482878</v>
      </c>
      <c r="FN30" s="69">
        <f>LC!FD25</f>
        <v>1.2383389428482878</v>
      </c>
      <c r="FO30" s="69">
        <f>LC!FE25</f>
        <v>1.1751263947992914</v>
      </c>
      <c r="FP30" s="69">
        <f>LC!FF25</f>
        <v>1.1751263947992914</v>
      </c>
      <c r="FQ30" s="69">
        <f>LC!FG25</f>
        <v>1.1751263947992914</v>
      </c>
      <c r="FR30" s="69">
        <f>LC!FH25</f>
        <v>0.99067115427863039</v>
      </c>
      <c r="FS30" s="69">
        <f>LC!FI25</f>
        <v>0.99067115427863028</v>
      </c>
      <c r="FT30" s="69">
        <f>LC!FJ25</f>
        <v>0.99067115427863028</v>
      </c>
      <c r="FU30" s="69">
        <f>LC!FK25</f>
        <v>0.99067115427863039</v>
      </c>
      <c r="FV30" s="69">
        <f>LC!FL25</f>
        <v>0.99067115427863051</v>
      </c>
      <c r="FW30" s="69">
        <f>LC!FM25</f>
        <v>0.99067115427863051</v>
      </c>
      <c r="FX30" s="69">
        <f>LC!FN25</f>
        <v>0.99067115427863039</v>
      </c>
      <c r="FY30" s="69">
        <f>LC!FO25</f>
        <v>1.1751263947992914</v>
      </c>
      <c r="FZ30" s="69">
        <f>LC!FP25</f>
        <v>1.1751263947992914</v>
      </c>
      <c r="GA30" s="69">
        <f>LC!FQ25</f>
        <v>1.1119138467502951</v>
      </c>
      <c r="GB30" s="69">
        <f>LC!FR25</f>
        <v>1.1119138467502951</v>
      </c>
      <c r="GC30" s="69">
        <f>LC!FS25</f>
        <v>1.1119138467502951</v>
      </c>
      <c r="GD30" s="69">
        <f>LC!FT25</f>
        <v>0.94010111583943312</v>
      </c>
      <c r="GE30" s="69">
        <f>LC!FU25</f>
        <v>0.94010111583943312</v>
      </c>
      <c r="GF30" s="69">
        <f>LC!FV25</f>
        <v>0.94010111583943312</v>
      </c>
      <c r="GG30" s="69">
        <f>LC!FW25</f>
        <v>0.94010111583943312</v>
      </c>
      <c r="GH30" s="69">
        <f>LC!FX25</f>
        <v>0.94010111583943312</v>
      </c>
      <c r="GI30" s="69">
        <f>LC!FY25</f>
        <v>0.94010111583943312</v>
      </c>
      <c r="GJ30" s="69">
        <f>LC!FZ25</f>
        <v>0.94010111583943312</v>
      </c>
      <c r="GK30" s="69">
        <f>LC!GA25</f>
        <v>1.1119138467502951</v>
      </c>
      <c r="GL30" s="69">
        <f>LC!GB25</f>
        <v>1.1119138467502951</v>
      </c>
      <c r="GM30" s="69">
        <f>LC!GC25</f>
        <v>1.0487012987012985</v>
      </c>
      <c r="GN30" s="69">
        <f>LC!GD25</f>
        <v>1.0487012987012985</v>
      </c>
      <c r="GO30" s="69">
        <f>LC!GE25</f>
        <v>1.0487012987012985</v>
      </c>
      <c r="GP30" s="69">
        <f>LC!GF25</f>
        <v>0.88953107740023618</v>
      </c>
      <c r="GQ30" s="69">
        <f>LC!GG25</f>
        <v>0.88953107740023618</v>
      </c>
      <c r="GR30" s="69">
        <f>LC!GH25</f>
        <v>0.88953107740023618</v>
      </c>
      <c r="GS30" s="69">
        <f>LC!GI25</f>
        <v>0.88953107740023607</v>
      </c>
      <c r="GT30" s="69">
        <f>LC!GJ25</f>
        <v>0.88953107740023607</v>
      </c>
      <c r="GU30" s="69">
        <f>LC!GK25</f>
        <v>0.88953107740023618</v>
      </c>
      <c r="GV30" s="69">
        <f>LC!GL25</f>
        <v>1.0674372928802833</v>
      </c>
      <c r="GW30" s="69">
        <f>LC!GM25</f>
        <v>1.28092475145634</v>
      </c>
      <c r="GX30" s="69">
        <f>LC!GN25</f>
        <v>1.0808982683982682</v>
      </c>
    </row>
    <row r="31" spans="1:206" s="23" customFormat="1" x14ac:dyDescent="0.25">
      <c r="A31" s="100" t="s">
        <v>114</v>
      </c>
      <c r="B31" s="97" t="s">
        <v>74</v>
      </c>
      <c r="C31" s="56">
        <v>2.4849999999999999</v>
      </c>
      <c r="D31" s="56">
        <v>2.008</v>
      </c>
      <c r="E31" s="56">
        <v>2.2770000000000001</v>
      </c>
      <c r="F31" s="56">
        <v>2.2959999999999998</v>
      </c>
      <c r="G31" s="56">
        <v>2.339</v>
      </c>
      <c r="H31" s="56">
        <v>2.6040000000000001</v>
      </c>
      <c r="I31" s="56">
        <v>2.7370000000000001</v>
      </c>
      <c r="J31" s="56">
        <v>2.5249999999999999</v>
      </c>
      <c r="K31" s="56">
        <v>2.8340000000000001</v>
      </c>
      <c r="L31" s="56">
        <v>2.3559999999999999</v>
      </c>
      <c r="M31" s="56">
        <v>2.3050000000000002</v>
      </c>
      <c r="N31" s="56">
        <v>2.31</v>
      </c>
      <c r="O31" s="56">
        <v>1.968</v>
      </c>
      <c r="P31" s="56">
        <v>2.2629999999999999</v>
      </c>
      <c r="Q31" s="56">
        <v>2.98</v>
      </c>
      <c r="R31" s="56">
        <v>3.5030000000000001</v>
      </c>
      <c r="S31" s="56">
        <v>3.4470000000000001</v>
      </c>
      <c r="T31" s="56">
        <v>3.0649999999999999</v>
      </c>
      <c r="U31" s="56">
        <v>3.5289999999999999</v>
      </c>
      <c r="V31" s="56">
        <v>3.4580000000000002</v>
      </c>
      <c r="W31" s="56">
        <v>3.8450000000000002</v>
      </c>
      <c r="X31" s="56">
        <v>3.9350000000000001</v>
      </c>
      <c r="Y31" s="56">
        <v>2.7559999999999998</v>
      </c>
      <c r="Z31" s="56">
        <v>2.9769999999999999</v>
      </c>
      <c r="AA31" s="57">
        <v>2.8580000000000001</v>
      </c>
      <c r="AB31" s="57">
        <v>2.9750000000000001</v>
      </c>
      <c r="AC31" s="57">
        <v>3.11</v>
      </c>
      <c r="AD31" s="57">
        <v>3.722</v>
      </c>
      <c r="AE31" s="57">
        <v>3.8090000000000002</v>
      </c>
      <c r="AF31" s="57">
        <v>3.9529999999999998</v>
      </c>
      <c r="AG31" s="57">
        <v>4.4080000000000004</v>
      </c>
      <c r="AH31" s="57">
        <v>2.9470000000000001</v>
      </c>
      <c r="AI31" s="57">
        <v>2.76</v>
      </c>
      <c r="AJ31" s="57">
        <v>4.05</v>
      </c>
      <c r="AK31" s="57">
        <v>3.58</v>
      </c>
      <c r="AL31" s="57">
        <v>3.2290000000000001</v>
      </c>
      <c r="AM31" s="57">
        <v>5.0049999999999999</v>
      </c>
      <c r="AN31" s="57">
        <v>3.6589999999999998</v>
      </c>
      <c r="AO31" s="57">
        <v>4.0179999999999998</v>
      </c>
      <c r="AP31" s="57">
        <v>4.7320000000000002</v>
      </c>
      <c r="AQ31" s="57">
        <v>4.8159999999999998</v>
      </c>
      <c r="AR31" s="57">
        <v>4.2169999999999996</v>
      </c>
      <c r="AS31" s="57">
        <v>4.4729999999999999</v>
      </c>
      <c r="AT31" s="57">
        <v>4.2069999999999999</v>
      </c>
      <c r="AU31" s="57">
        <v>4.2030000000000003</v>
      </c>
      <c r="AV31" s="57">
        <v>4.1020000000000003</v>
      </c>
      <c r="AW31" s="57">
        <v>4.7009999999999996</v>
      </c>
      <c r="AX31" s="57">
        <v>5.6609999999999996</v>
      </c>
      <c r="AY31" s="69"/>
      <c r="AZ31" s="69"/>
      <c r="BA31" s="69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</row>
    <row r="32" spans="1:206" s="23" customFormat="1" x14ac:dyDescent="0.25">
      <c r="A32" s="100" t="s">
        <v>114</v>
      </c>
      <c r="B32" s="97" t="s">
        <v>93</v>
      </c>
      <c r="C32" s="70">
        <v>-7.0389999999999997</v>
      </c>
      <c r="D32" s="70">
        <v>-5.2830000000000004</v>
      </c>
      <c r="E32" s="70">
        <v>-5.4550000000000001</v>
      </c>
      <c r="F32" s="70">
        <v>-4.4809999999999999</v>
      </c>
      <c r="G32" s="70">
        <v>-4.2460000000000004</v>
      </c>
      <c r="H32" s="70">
        <v>-3.8359999999999999</v>
      </c>
      <c r="I32" s="70">
        <v>-3.4940000000000002</v>
      </c>
      <c r="J32" s="70">
        <v>-3.6789999999999998</v>
      </c>
      <c r="K32" s="70">
        <v>-4.085</v>
      </c>
      <c r="L32" s="70">
        <v>-4.5049999999999999</v>
      </c>
      <c r="M32" s="70">
        <v>-5.5359999999999996</v>
      </c>
      <c r="N32" s="70">
        <v>-7.0220000000000002</v>
      </c>
      <c r="O32" s="70">
        <v>-6.7350000000000003</v>
      </c>
      <c r="P32" s="70">
        <v>-6.6289999999999996</v>
      </c>
      <c r="Q32" s="70">
        <v>-5.077</v>
      </c>
      <c r="R32" s="70">
        <v>-3.6419999999999999</v>
      </c>
      <c r="S32" s="70">
        <v>-2.927</v>
      </c>
      <c r="T32" s="70">
        <v>-3.2429999999999999</v>
      </c>
      <c r="U32" s="70">
        <v>-2.9950000000000001</v>
      </c>
      <c r="V32" s="70">
        <v>-2.8050000000000002</v>
      </c>
      <c r="W32" s="70">
        <v>-3.0350000000000001</v>
      </c>
      <c r="X32" s="70">
        <v>-3.8540000000000001</v>
      </c>
      <c r="Y32" s="70">
        <v>-4.4829999999999997</v>
      </c>
      <c r="Z32" s="70">
        <v>-5.5369999999999999</v>
      </c>
      <c r="AA32" s="70">
        <v>-5.93</v>
      </c>
      <c r="AB32" s="70">
        <v>-5.4569999999999999</v>
      </c>
      <c r="AC32" s="70">
        <v>-6.14</v>
      </c>
      <c r="AD32" s="70">
        <v>-4.4279999999999999</v>
      </c>
      <c r="AE32" s="70">
        <v>-3.6339999999999999</v>
      </c>
      <c r="AF32" s="70">
        <v>-2.9940000000000002</v>
      </c>
      <c r="AG32" s="70">
        <v>-3.214</v>
      </c>
      <c r="AH32" s="70">
        <v>-3.3719999999999999</v>
      </c>
      <c r="AI32" s="70">
        <v>-3.3109999999999999</v>
      </c>
      <c r="AJ32" s="70">
        <v>-4.7110000000000003</v>
      </c>
      <c r="AK32" s="70">
        <v>-6.5330000000000004</v>
      </c>
      <c r="AL32" s="70">
        <v>-6.8730000000000002</v>
      </c>
      <c r="AM32" s="70">
        <v>-7.5730000000000004</v>
      </c>
      <c r="AN32" s="70">
        <v>-5.6879999999999997</v>
      </c>
      <c r="AO32" s="70">
        <v>-4.4189999999999996</v>
      </c>
      <c r="AP32" s="70">
        <v>-3.8610000000000002</v>
      </c>
      <c r="AQ32" s="70">
        <v>-3.4630000000000001</v>
      </c>
      <c r="AR32" s="70">
        <v>-3.1240000000000001</v>
      </c>
      <c r="AS32" s="70">
        <v>-3.2410000000000001</v>
      </c>
      <c r="AT32" s="70">
        <v>-3.181</v>
      </c>
      <c r="AU32" s="70">
        <v>-3.302</v>
      </c>
      <c r="AV32" s="70">
        <v>-4.38</v>
      </c>
      <c r="AW32" s="70">
        <v>-5.8719999999999999</v>
      </c>
      <c r="AX32" s="70">
        <v>-7.5129999999999999</v>
      </c>
      <c r="AY32" s="69"/>
      <c r="AZ32" s="69"/>
      <c r="BA32" s="69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</row>
    <row r="33" spans="1:206" s="23" customFormat="1" x14ac:dyDescent="0.25">
      <c r="A33" s="100" t="s">
        <v>114</v>
      </c>
      <c r="B33" s="97" t="s">
        <v>97</v>
      </c>
      <c r="C33" s="58">
        <v>-4.5540000000000003</v>
      </c>
      <c r="D33" s="58">
        <v>-3.2750000000000004</v>
      </c>
      <c r="E33" s="58">
        <v>-3.1779999999999999</v>
      </c>
      <c r="F33" s="58">
        <v>-2.1850000000000001</v>
      </c>
      <c r="G33" s="58">
        <v>-1.9070000000000005</v>
      </c>
      <c r="H33" s="58">
        <v>-1.2319999999999998</v>
      </c>
      <c r="I33" s="58">
        <v>-0.75700000000000012</v>
      </c>
      <c r="J33" s="58">
        <v>-1.1539999999999999</v>
      </c>
      <c r="K33" s="58">
        <v>-1.2509999999999999</v>
      </c>
      <c r="L33" s="58">
        <v>-2.149</v>
      </c>
      <c r="M33" s="58">
        <v>-3.2309999999999994</v>
      </c>
      <c r="N33" s="58">
        <v>-4.7119999999999997</v>
      </c>
      <c r="O33" s="58">
        <v>-4.7670000000000003</v>
      </c>
      <c r="P33" s="58">
        <v>-4.3659999999999997</v>
      </c>
      <c r="Q33" s="58">
        <v>-2.097</v>
      </c>
      <c r="R33" s="58">
        <v>-0.13899999999999979</v>
      </c>
      <c r="S33" s="58">
        <v>0.52</v>
      </c>
      <c r="T33" s="58">
        <v>-0.17799999999999994</v>
      </c>
      <c r="U33" s="58">
        <v>0.53399999999999981</v>
      </c>
      <c r="V33" s="58">
        <v>0.65300000000000002</v>
      </c>
      <c r="W33" s="58">
        <v>0.81</v>
      </c>
      <c r="X33" s="58">
        <v>8.0999999999999961E-2</v>
      </c>
      <c r="Y33" s="58">
        <v>-1.7269999999999999</v>
      </c>
      <c r="Z33" s="58">
        <v>-2.56</v>
      </c>
      <c r="AA33" s="58">
        <v>-3.0719999999999996</v>
      </c>
      <c r="AB33" s="58">
        <v>-2.4819999999999998</v>
      </c>
      <c r="AC33" s="58">
        <v>-3.03</v>
      </c>
      <c r="AD33" s="58">
        <v>-0.70599999999999996</v>
      </c>
      <c r="AE33" s="58">
        <v>0.17500000000000027</v>
      </c>
      <c r="AF33" s="58">
        <v>0.95899999999999963</v>
      </c>
      <c r="AG33" s="58">
        <v>1.1940000000000004</v>
      </c>
      <c r="AH33" s="58">
        <v>-0.42499999999999982</v>
      </c>
      <c r="AI33" s="58">
        <v>-0.55100000000000016</v>
      </c>
      <c r="AJ33" s="58">
        <v>-0.66100000000000048</v>
      </c>
      <c r="AK33" s="58">
        <v>-2.9530000000000003</v>
      </c>
      <c r="AL33" s="58">
        <v>-3.6440000000000001</v>
      </c>
      <c r="AM33" s="58">
        <v>-2.5680000000000005</v>
      </c>
      <c r="AN33" s="58">
        <v>-2.0289999999999999</v>
      </c>
      <c r="AO33" s="58">
        <v>-0.4009999999999998</v>
      </c>
      <c r="AP33" s="58">
        <v>0.871</v>
      </c>
      <c r="AQ33" s="58">
        <v>1.3529999999999998</v>
      </c>
      <c r="AR33" s="58">
        <v>1.0929999999999995</v>
      </c>
      <c r="AS33" s="58">
        <v>1.2319999999999998</v>
      </c>
      <c r="AT33" s="58">
        <v>1.0259999999999998</v>
      </c>
      <c r="AU33" s="58">
        <v>0.90100000000000025</v>
      </c>
      <c r="AV33" s="58">
        <v>-0.27799999999999958</v>
      </c>
      <c r="AW33" s="58">
        <v>-1.1710000000000003</v>
      </c>
      <c r="AX33" s="58">
        <v>-1.8520000000000003</v>
      </c>
    </row>
    <row r="34" spans="1:206" s="23" customFormat="1" x14ac:dyDescent="0.25">
      <c r="A34" s="100" t="s">
        <v>114</v>
      </c>
      <c r="B34" s="97" t="s">
        <v>95</v>
      </c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25">
        <f>LC!AO26-LC!AO31</f>
        <v>-2.0289415281237697</v>
      </c>
      <c r="AZ34" s="25">
        <f>LC!AP26-LC!AP31</f>
        <v>-0.27156645129786172</v>
      </c>
      <c r="BA34" s="25">
        <f>LC!AQ26-LC!AQ31</f>
        <v>-5.3293741596385225E-2</v>
      </c>
      <c r="BB34" s="25">
        <f>LC!AR26-LC!AR31</f>
        <v>0.34546284217640411</v>
      </c>
      <c r="BC34" s="25">
        <f>LC!AS26-LC!AS31</f>
        <v>0.48970171381417771</v>
      </c>
      <c r="BD34" s="25">
        <f>LC!AT26-LC!AT31</f>
        <v>1.5017392771294622</v>
      </c>
      <c r="BE34" s="25">
        <f>LC!AU26-LC!AU31</f>
        <v>1.6860839507808048</v>
      </c>
      <c r="BF34" s="25">
        <f>LC!AV26-LC!AV31</f>
        <v>0.74569578242921697</v>
      </c>
      <c r="BG34" s="25">
        <f>LC!AW26-LC!AW31</f>
        <v>1.4343875468517857</v>
      </c>
      <c r="BH34" s="25">
        <f>LC!AX26-LC!AX31</f>
        <v>7.5671979782355958E-2</v>
      </c>
      <c r="BI34" s="25">
        <f>LC!AY26-LC!AY31</f>
        <v>0.30851130923422998</v>
      </c>
      <c r="BJ34" s="25">
        <f>LC!AZ26-LC!AZ31</f>
        <v>0.28201849383973032</v>
      </c>
      <c r="BK34" s="25">
        <f>LC!BA26-LC!BA31</f>
        <v>-0.70630465637495776</v>
      </c>
      <c r="BL34" s="25">
        <f>LC!BB26-LC!BB31</f>
        <v>-0.65028753215175294</v>
      </c>
      <c r="BM34" s="25">
        <f>LC!BC26-LC!BC31</f>
        <v>-0.14397919119777614</v>
      </c>
      <c r="BN34" s="25">
        <f>LC!BD26-LC!BD31</f>
        <v>0.48160091612120892</v>
      </c>
      <c r="BO34" s="25">
        <f>LC!BE26-LC!BE31</f>
        <v>0.21886065087704054</v>
      </c>
      <c r="BP34" s="25">
        <f>LC!BF26-LC!BF31</f>
        <v>1.2921796437959863</v>
      </c>
      <c r="BQ34" s="25">
        <f>LC!BG26-LC!BG31</f>
        <v>0.35463978167718224</v>
      </c>
      <c r="BR34" s="25">
        <f>LC!BH26-LC!BH31</f>
        <v>1.7196519757329289</v>
      </c>
      <c r="BS34" s="25">
        <f>LC!BI26-LC!BI31</f>
        <v>1.532532913893212</v>
      </c>
      <c r="BT34" s="25">
        <f>LC!BJ26-LC!BJ31</f>
        <v>0.55415162109611016</v>
      </c>
      <c r="BU34" s="25">
        <f>LC!BK26-LC!BK31</f>
        <v>0.22460953382839222</v>
      </c>
      <c r="BV34" s="25">
        <f>LC!BL26-LC!BL31</f>
        <v>-0.29286179300697945</v>
      </c>
      <c r="BW34" s="25">
        <f>LC!BM26-LC!BM31</f>
        <v>-0.25733050282564185</v>
      </c>
      <c r="BX34" s="25">
        <f>LC!BN26-LC!BN31</f>
        <v>-3.287304393533752E-3</v>
      </c>
      <c r="BY34" s="25">
        <f>LC!BO26-LC!BO31</f>
        <v>4.6466046738759648E-2</v>
      </c>
      <c r="BZ34" s="25">
        <f>LC!BP26-LC!BP31</f>
        <v>0.95117623170119758</v>
      </c>
      <c r="CA34" s="25">
        <f>LC!BQ26-LC!BQ31</f>
        <v>0.87651054280456875</v>
      </c>
      <c r="CB34" s="25">
        <f>LC!BR26-LC!BR31</f>
        <v>1.6263341401089453</v>
      </c>
      <c r="CC34" s="25">
        <f>LC!BS26-LC!BS31</f>
        <v>2.0235596074653928</v>
      </c>
      <c r="CD34" s="25">
        <f>LC!BT26-LC!BT31</f>
        <v>1.9303540636929379</v>
      </c>
      <c r="CE34" s="25">
        <f>LC!BU26-LC!BU31</f>
        <v>0.29821988692708556</v>
      </c>
      <c r="CF34" s="25">
        <f>LC!BV26-LC!BV31</f>
        <v>1.0237269366760984</v>
      </c>
      <c r="CG34" s="25">
        <f>LC!BW26-LC!BW31</f>
        <v>1.073704211099912</v>
      </c>
      <c r="CH34" s="25">
        <f>LC!BX26-LC!BX31</f>
        <v>0.10230646324392323</v>
      </c>
      <c r="CI34" s="25">
        <f>LC!BY26-LC!BY31</f>
        <v>0.69446346635832112</v>
      </c>
      <c r="CJ34" s="25">
        <f>LC!BZ26-LC!BZ31</f>
        <v>0.89871085951141128</v>
      </c>
      <c r="CK34" s="25">
        <f>LC!CA26-LC!CA31</f>
        <v>1.2916666666666665</v>
      </c>
      <c r="CL34" s="25">
        <f>LC!CB26-LC!CB31</f>
        <v>1.0775028004660141</v>
      </c>
      <c r="CM34" s="25">
        <f>LC!CC26-LC!CC31</f>
        <v>0.61829532993248093</v>
      </c>
      <c r="CN34" s="25">
        <f>LC!CD26-LC!CD31</f>
        <v>0.97139458263260181</v>
      </c>
      <c r="CO34" s="25">
        <f>LC!CE26-LC!CE31</f>
        <v>0.98080137891865027</v>
      </c>
      <c r="CP34" s="25">
        <f>LC!CF26-LC!CF31</f>
        <v>1.9914468232738742</v>
      </c>
      <c r="CQ34" s="25">
        <f>LC!CG26-LC!CG31</f>
        <v>2.4888944441934675</v>
      </c>
      <c r="CR34" s="25">
        <f>LC!CH26-LC!CH31</f>
        <v>1.1484673842935416</v>
      </c>
      <c r="CS34" s="25">
        <f>LC!CI26-LC!CI31</f>
        <v>1.2916666666666667</v>
      </c>
      <c r="CT34" s="25">
        <f>LC!CJ26-LC!CJ31</f>
        <v>1.0260185486882623</v>
      </c>
      <c r="CU34" s="25">
        <f>LC!CK26-LC!CK31</f>
        <v>0.51410893998847063</v>
      </c>
      <c r="CV34" s="25">
        <f>LC!CL26-LC!CL31</f>
        <v>0.7201261073102232</v>
      </c>
      <c r="CW34" s="25">
        <f>LC!CM26-LC!CM31</f>
        <v>1.2286704728630942</v>
      </c>
      <c r="CX34" s="25">
        <f>LC!CN26-LC!CN31</f>
        <v>1.1353050232485407</v>
      </c>
      <c r="CY34" s="25">
        <f>LC!CO26-LC!CO31</f>
        <v>1.277561294562843</v>
      </c>
      <c r="CZ34" s="25">
        <f>LC!CP26-LC!CP31</f>
        <v>0.33745270242677394</v>
      </c>
      <c r="DA34" s="25">
        <f>LC!CQ26-LC!CQ31</f>
        <v>1.8876127392950308</v>
      </c>
      <c r="DB34" s="25">
        <f>LC!CR26-LC!CR31</f>
        <v>1.0384886076655659</v>
      </c>
      <c r="DC34" s="25">
        <f>LC!CS26-LC!CS31</f>
        <v>1.9515224898590511</v>
      </c>
      <c r="DD34" s="25">
        <f>LC!CT26-LC!CT31</f>
        <v>1.2046834859286937</v>
      </c>
      <c r="DE34" s="25">
        <f>LC!CU26-LC!CU31</f>
        <v>1.2916666666666667</v>
      </c>
      <c r="DF34" s="25">
        <f>LC!CV26-LC!CV31</f>
        <v>1.2916666666666667</v>
      </c>
      <c r="DG34" s="25">
        <f>LC!CW26-LC!CW31</f>
        <v>1.140250791434879</v>
      </c>
      <c r="DH34" s="25">
        <f>LC!CX26-LC!CX31</f>
        <v>1.1402507914348783</v>
      </c>
      <c r="DI34" s="25">
        <f>LC!CY26-LC!CY31</f>
        <v>1.140250791434879</v>
      </c>
      <c r="DJ34" s="25">
        <f>LC!CZ26-LC!CZ31</f>
        <v>0.83040872759423068</v>
      </c>
      <c r="DK34" s="25">
        <f>LC!DA26-LC!DA31</f>
        <v>0.68466468453521823</v>
      </c>
      <c r="DL34" s="25">
        <f>LC!DB26-LC!DB31</f>
        <v>0.60145636922008938</v>
      </c>
      <c r="DM34" s="25">
        <f>LC!DC26-LC!DC31</f>
        <v>2.7082387005867448</v>
      </c>
      <c r="DN34" s="25">
        <f>LC!DD26-LC!DD31</f>
        <v>1.4450825616701697</v>
      </c>
      <c r="DO34" s="25">
        <f>LC!DE26-LC!DE31</f>
        <v>2.4526748263933666</v>
      </c>
      <c r="DP34" s="25">
        <f>LC!DF26-LC!DF31</f>
        <v>0.97074077281437732</v>
      </c>
      <c r="DQ34" s="25">
        <f>LC!DG26-LC!DG31</f>
        <v>1.1402507914348781</v>
      </c>
      <c r="DR34" s="25">
        <f>LC!DH26-LC!DH31</f>
        <v>1.1402507914348781</v>
      </c>
      <c r="DS34" s="25">
        <f>LC!DI26-LC!DI31</f>
        <v>1.0062567245524612</v>
      </c>
      <c r="DT34" s="25">
        <f>LC!DJ26-LC!DJ31</f>
        <v>1.0062567245524616</v>
      </c>
      <c r="DU34" s="25">
        <f>LC!DK26-LC!DK31</f>
        <v>1.0062567245524607</v>
      </c>
      <c r="DV34" s="25">
        <f>LC!DL26-LC!DL31</f>
        <v>1.2509094688135927</v>
      </c>
      <c r="DW34" s="25">
        <f>LC!DM26-LC!DM31</f>
        <v>0.75436281592304866</v>
      </c>
      <c r="DX34" s="25">
        <f>LC!DN26-LC!DN31</f>
        <v>2.1158454192630272</v>
      </c>
      <c r="DY34" s="25">
        <f>LC!DO26-LC!DO31</f>
        <v>1.8172694737649082</v>
      </c>
      <c r="DZ34" s="25">
        <f>LC!DP26-LC!DP31</f>
        <v>0.91753337374537614</v>
      </c>
      <c r="EA34" s="25">
        <f>LC!DQ26-LC!DQ31</f>
        <v>1.7764545330335775</v>
      </c>
      <c r="EB34" s="25">
        <f>LC!DR26-LC!DR31</f>
        <v>1.0508890639555517</v>
      </c>
      <c r="EC34" s="25">
        <f>LC!DS26-LC!DS31</f>
        <v>1.0062567245524607</v>
      </c>
      <c r="ED34" s="25">
        <f>LC!DT26-LC!DT31</f>
        <v>1.0062567245524612</v>
      </c>
      <c r="EE34" s="25">
        <f>LC!DU26-LC!DU31</f>
        <v>1.4878077430180996</v>
      </c>
      <c r="EF34" s="25">
        <f>LC!DV26-LC!DV31</f>
        <v>1.4878077430181</v>
      </c>
      <c r="EG34" s="25">
        <f>LC!DW26-LC!DW31</f>
        <v>1.4878077430180996</v>
      </c>
      <c r="EH34" s="25">
        <f>LC!DX26-LC!DX31</f>
        <v>1.3087116915961192</v>
      </c>
      <c r="EI34" s="25">
        <f>LC!DY26-LC!DY31</f>
        <v>0.82406094731087864</v>
      </c>
      <c r="EJ34" s="25">
        <f>LC!DZ26-LC!DZ31</f>
        <v>1.5373567410095046</v>
      </c>
      <c r="EK34" s="25">
        <f>LC!EA26-LC!EA31</f>
        <v>0.53327050073973425</v>
      </c>
      <c r="EL34" s="25">
        <f>LC!EB26-LC!EB31</f>
        <v>2.8404919864837814</v>
      </c>
      <c r="EM34" s="25">
        <f>LC!EC26-LC!EC31</f>
        <v>2.0686541867463299</v>
      </c>
      <c r="EN34" s="25">
        <f>LC!ED26-LC!ED31</f>
        <v>1.3733317908341514</v>
      </c>
      <c r="EO34" s="25">
        <f>LC!EE26-LC!EE31</f>
        <v>1.342935170202566</v>
      </c>
      <c r="EP34" s="25">
        <f>LC!EF26-LC!EF31</f>
        <v>1.342935170202566</v>
      </c>
      <c r="EQ34" s="25">
        <f>LC!EG26-LC!EG31</f>
        <v>1.2628717937192868</v>
      </c>
      <c r="ER34" s="25">
        <f>LC!EH26-LC!EH31</f>
        <v>1.2628717937192877</v>
      </c>
      <c r="ES34" s="25">
        <f>LC!EI26-LC!EI31</f>
        <v>1.2628717937192873</v>
      </c>
      <c r="ET34" s="25">
        <f>LC!EJ26-LC!EJ31</f>
        <v>1.3665139143786456</v>
      </c>
      <c r="EU34" s="25">
        <f>LC!EK26-LC!EK31</f>
        <v>0.89375907869870908</v>
      </c>
      <c r="EV34" s="25">
        <f>LC!EL26-LC!EL31</f>
        <v>0.64162316633607608</v>
      </c>
      <c r="EW34" s="25">
        <f>LC!EM26-LC!EM31</f>
        <v>1.8703912230927258</v>
      </c>
      <c r="EX34" s="25">
        <f>LC!EN26-LC!EN31</f>
        <v>2.8703912230927258</v>
      </c>
      <c r="EY34" s="25">
        <f>LC!EO26-LC!EO31</f>
        <v>2.0576968829784805</v>
      </c>
      <c r="EZ34" s="25">
        <f>LC!EP26-LC!EP31</f>
        <v>1.2111856462378996</v>
      </c>
      <c r="FA34" s="25">
        <f>LC!EQ26-LC!EQ31</f>
        <v>1.2628717937192868</v>
      </c>
      <c r="FB34" s="25">
        <f>LC!ER26-LC!ER31</f>
        <v>1.2628717937192868</v>
      </c>
      <c r="FC34" s="25">
        <f>LC!ES26-LC!ES31</f>
        <v>1.2228401054776465</v>
      </c>
      <c r="FD34" s="25">
        <f>LC!ET26-LC!ET31</f>
        <v>1.222840105477647</v>
      </c>
      <c r="FE34" s="25">
        <f>LC!EU26-LC!EU31</f>
        <v>1.222840105477647</v>
      </c>
      <c r="FF34" s="25">
        <f>LC!EV26-LC!EV31</f>
        <v>1.3552252280702628</v>
      </c>
      <c r="FG34" s="25">
        <f>LC!EW26-LC!EW31</f>
        <v>1.4142194389830263</v>
      </c>
      <c r="FH34" s="25">
        <f>LC!EX26-LC!EX31</f>
        <v>1.0442442012958828</v>
      </c>
      <c r="FI34" s="25">
        <f>LC!EY26-LC!EY31</f>
        <v>2.2000626415667339</v>
      </c>
      <c r="FJ34" s="25">
        <f>LC!EZ26-LC!EZ31</f>
        <v>2.7799880698533164</v>
      </c>
      <c r="FK34" s="25">
        <f>LC!FA26-LC!FA31</f>
        <v>2.3932527831615831</v>
      </c>
      <c r="FL34" s="25">
        <f>LC!FB26-LC!FB31</f>
        <v>1.4166730850135476</v>
      </c>
      <c r="FM34" s="25">
        <f>LC!FC26-LC!FC31</f>
        <v>1.222840105477647</v>
      </c>
      <c r="FN34" s="25">
        <f>LC!FD26-LC!FD31</f>
        <v>1.2228401054776474</v>
      </c>
      <c r="FO34" s="25">
        <f>LC!FE26-LC!FE31</f>
        <v>1.0210943454085399</v>
      </c>
      <c r="FP34" s="25">
        <f>LC!FF26-LC!FF31</f>
        <v>1.1828084172360074</v>
      </c>
      <c r="FQ34" s="25">
        <f>LC!FG26-LC!FG31</f>
        <v>1.1828084172360074</v>
      </c>
      <c r="FR34" s="25">
        <f>LC!FH26-LC!FH31</f>
        <v>1.3439365417618805</v>
      </c>
      <c r="FS34" s="25">
        <f>LC!FI26-LC!FI31</f>
        <v>1.4662554717536156</v>
      </c>
      <c r="FT34" s="25">
        <f>LC!FJ26-LC!FJ31</f>
        <v>1.7302084678441143</v>
      </c>
      <c r="FU34" s="25">
        <f>LC!FK26-LC!FK31</f>
        <v>1.3536465885619839</v>
      </c>
      <c r="FV34" s="25">
        <f>LC!FL26-LC!FL31</f>
        <v>2.6990128780061493</v>
      </c>
      <c r="FW34" s="25">
        <f>LC!FM26-LC!FM31</f>
        <v>2.3137761885522323</v>
      </c>
      <c r="FX34" s="25">
        <f>LC!FN26-LC!FN31</f>
        <v>1.4037982775577911</v>
      </c>
      <c r="FY34" s="25">
        <f>LC!FO26-LC!FO31</f>
        <v>1.1828084172360069</v>
      </c>
      <c r="FZ34" s="25">
        <f>LC!FP26-LC!FP31</f>
        <v>1.1828084172360074</v>
      </c>
      <c r="GA34" s="25">
        <f>LC!FQ26-LC!FQ31</f>
        <v>1.1427767289943684</v>
      </c>
      <c r="GB34" s="25">
        <f>LC!FR26-LC!FR31</f>
        <v>1.1427767289943684</v>
      </c>
      <c r="GC34" s="25">
        <f>LC!FS26-LC!FS31</f>
        <v>1.1427767289943676</v>
      </c>
      <c r="GD34" s="25">
        <f>LC!FT26-LC!FT31</f>
        <v>1.3326478554534968</v>
      </c>
      <c r="GE34" s="25">
        <f>LC!FU26-LC!FU31</f>
        <v>0.9767401262178278</v>
      </c>
      <c r="GF34" s="25">
        <f>LC!FV26-LC!FV31</f>
        <v>2.2249838701862625</v>
      </c>
      <c r="GG34" s="25">
        <f>LC!FW26-LC!FW31</f>
        <v>2.6087219624023641</v>
      </c>
      <c r="GH34" s="25">
        <f>LC!FX26-LC!FX31</f>
        <v>1.0838078933430928</v>
      </c>
      <c r="GI34" s="25">
        <f>LC!FY26-LC!FY31</f>
        <v>2.2249838701862625</v>
      </c>
      <c r="GJ34" s="25">
        <f>LC!FZ26-LC!FZ31</f>
        <v>1.3909234701020339</v>
      </c>
      <c r="GK34" s="25">
        <f>LC!GA26-LC!GA31</f>
        <v>1.1427767289943684</v>
      </c>
      <c r="GL34" s="25">
        <f>LC!GB26-LC!GB31</f>
        <v>1.1427767289943684</v>
      </c>
      <c r="GM34" s="25">
        <f>LC!GC26-LC!GC31</f>
        <v>1.1427767289943687</v>
      </c>
      <c r="GN34" s="25">
        <f>LC!GD26-LC!GD31</f>
        <v>1.1427767289943678</v>
      </c>
      <c r="GO34" s="25">
        <f>LC!GE26-LC!GE31</f>
        <v>1.1427767289943678</v>
      </c>
      <c r="GP34" s="25">
        <f>LC!GF26-LC!GF31</f>
        <v>1.3213591691451132</v>
      </c>
      <c r="GQ34" s="25">
        <f>LC!GG26-LC!GG31</f>
        <v>0.97518753731837837</v>
      </c>
      <c r="GR34" s="25">
        <f>LC!GH26-LC!GH31</f>
        <v>1.6805880227552716</v>
      </c>
      <c r="GS34" s="25">
        <f>LC!GI26-LC!GI31</f>
        <v>2.5762888227146306</v>
      </c>
      <c r="GT34" s="25">
        <f>LC!GJ26-LC!GJ31</f>
        <v>2.5762888227146306</v>
      </c>
      <c r="GU34" s="25">
        <f>LC!GK26-LC!GK31</f>
        <v>1.1565115240308748</v>
      </c>
      <c r="GV34" s="25">
        <f>LC!GL26-LC!GL31</f>
        <v>1.2001424471662292</v>
      </c>
      <c r="GW34" s="25">
        <f>LC!GM26-LC!GM31</f>
        <v>0.91055327623932669</v>
      </c>
      <c r="GX34" s="25">
        <f>LC!GN26-LC!GN31</f>
        <v>1.1105797592973985</v>
      </c>
    </row>
    <row r="35" spans="1:206" s="23" customFormat="1" x14ac:dyDescent="0.25">
      <c r="A35" s="100" t="s">
        <v>114</v>
      </c>
      <c r="B35" s="97" t="s">
        <v>17</v>
      </c>
      <c r="C35" s="58">
        <v>4.97</v>
      </c>
      <c r="D35" s="58">
        <v>4.2060000000000004</v>
      </c>
      <c r="E35" s="58">
        <v>3.8109999999999999</v>
      </c>
      <c r="F35" s="58">
        <v>2.948</v>
      </c>
      <c r="G35" s="58">
        <v>2.6890000000000001</v>
      </c>
      <c r="H35" s="58">
        <v>2.3239999999999998</v>
      </c>
      <c r="I35" s="58">
        <v>2.4510000000000001</v>
      </c>
      <c r="J35" s="58">
        <v>2.7730000000000001</v>
      </c>
      <c r="K35" s="58">
        <v>2.4710000000000001</v>
      </c>
      <c r="L35" s="58">
        <v>3.0910000000000002</v>
      </c>
      <c r="M35" s="58">
        <v>3.956</v>
      </c>
      <c r="N35" s="58">
        <v>4.915</v>
      </c>
      <c r="O35" s="58">
        <v>5.3479999999999999</v>
      </c>
      <c r="P35" s="58">
        <v>4.7939999999999996</v>
      </c>
      <c r="Q35" s="58">
        <v>4.4009999999999998</v>
      </c>
      <c r="R35" s="58">
        <v>3.1469999999999998</v>
      </c>
      <c r="S35" s="58">
        <v>2.4079999999999999</v>
      </c>
      <c r="T35" s="58">
        <v>2.09</v>
      </c>
      <c r="U35" s="58">
        <v>2.0129999999999999</v>
      </c>
      <c r="V35" s="58">
        <v>2.1150000000000002</v>
      </c>
      <c r="W35" s="58">
        <v>2.593</v>
      </c>
      <c r="X35" s="58">
        <v>3.54</v>
      </c>
      <c r="Y35" s="58">
        <v>3.7759999999999998</v>
      </c>
      <c r="Z35" s="58">
        <v>3.915</v>
      </c>
      <c r="AA35" s="58">
        <v>5.0549999999999997</v>
      </c>
      <c r="AB35" s="58">
        <v>4.5599999999999996</v>
      </c>
      <c r="AC35" s="58">
        <v>2.0379999999999998</v>
      </c>
      <c r="AD35" s="58">
        <v>3.3250000000000002</v>
      </c>
      <c r="AE35" s="58">
        <v>2.3359999999999999</v>
      </c>
      <c r="AF35" s="58">
        <v>2.1779999999999999</v>
      </c>
      <c r="AG35" s="58">
        <v>2.2090000000000001</v>
      </c>
      <c r="AH35" s="58">
        <v>2.2869999999999999</v>
      </c>
      <c r="AI35" s="58">
        <v>2.3980000000000001</v>
      </c>
      <c r="AJ35" s="58">
        <v>3.5489999999999999</v>
      </c>
      <c r="AK35" s="58">
        <v>4.5350000000000001</v>
      </c>
      <c r="AL35" s="58">
        <v>5.032</v>
      </c>
      <c r="AM35" s="58">
        <v>5.9290000000000003</v>
      </c>
      <c r="AN35" s="58">
        <v>4.5359999999999996</v>
      </c>
      <c r="AO35" s="58">
        <v>3.976</v>
      </c>
      <c r="AP35" s="58">
        <v>3.4689999999999999</v>
      </c>
      <c r="AQ35" s="58">
        <v>2.73</v>
      </c>
      <c r="AR35" s="58">
        <v>2.258</v>
      </c>
      <c r="AS35" s="58">
        <v>2.4540000000000002</v>
      </c>
      <c r="AT35" s="58">
        <v>2.3079999999999998</v>
      </c>
      <c r="AU35" s="58">
        <v>2.7989999999999999</v>
      </c>
      <c r="AV35" s="58">
        <v>3.2469999999999999</v>
      </c>
      <c r="AW35" s="58">
        <v>4.3840000000000003</v>
      </c>
      <c r="AX35" s="58">
        <v>5.2380000000000004</v>
      </c>
      <c r="AY35" s="63">
        <f>LC!AO29</f>
        <v>4.7520711758560337</v>
      </c>
      <c r="AZ35" s="63">
        <f>LC!AP29</f>
        <v>4.244216241031725</v>
      </c>
      <c r="BA35" s="63">
        <f>LC!AQ29</f>
        <v>3.4098831338203603</v>
      </c>
      <c r="BB35" s="63">
        <f>LC!AR29</f>
        <v>2.82947749402115</v>
      </c>
      <c r="BC35" s="63">
        <f>LC!AS29</f>
        <v>2.2853472067093903</v>
      </c>
      <c r="BD35" s="63">
        <f>LC!AT29</f>
        <v>1.9951443868097851</v>
      </c>
      <c r="BE35" s="63">
        <f>LC!AU29</f>
        <v>1.9588690343223343</v>
      </c>
      <c r="BF35" s="63">
        <f>LC!AV29</f>
        <v>2.031419739297236</v>
      </c>
      <c r="BG35" s="63">
        <f>LC!AW29</f>
        <v>2.1765211492470384</v>
      </c>
      <c r="BH35" s="63">
        <f>LC!AX29</f>
        <v>2.9020281989960512</v>
      </c>
      <c r="BI35" s="63">
        <f>LC!AY29</f>
        <v>3.5912598962576134</v>
      </c>
      <c r="BJ35" s="63">
        <f>LC!AZ29</f>
        <v>4.0628394785944719</v>
      </c>
      <c r="BK35" s="63">
        <f>LC!BA29</f>
        <v>4.7520711758560337</v>
      </c>
      <c r="BL35" s="63">
        <f>LC!BB29</f>
        <v>4.244216241031725</v>
      </c>
      <c r="BM35" s="63">
        <f>LC!BC29</f>
        <v>3.4098831338203603</v>
      </c>
      <c r="BN35" s="63">
        <f>LC!BD29</f>
        <v>2.82947749402115</v>
      </c>
      <c r="BO35" s="63">
        <f>LC!BE29</f>
        <v>2.2853472067093903</v>
      </c>
      <c r="BP35" s="63">
        <f>LC!BF29</f>
        <v>1.9951443868097851</v>
      </c>
      <c r="BQ35" s="63">
        <f>LC!BG29</f>
        <v>1.9588690343223345</v>
      </c>
      <c r="BR35" s="63">
        <f>LC!BH29</f>
        <v>2.031419739297236</v>
      </c>
      <c r="BS35" s="63">
        <f>LC!BI29</f>
        <v>2.1765211492470384</v>
      </c>
      <c r="BT35" s="63">
        <f>LC!BJ29</f>
        <v>2.9020281989960512</v>
      </c>
      <c r="BU35" s="63">
        <f>LC!BK29</f>
        <v>3.5912598962576134</v>
      </c>
      <c r="BV35" s="63">
        <f>LC!BL29</f>
        <v>4.0628394785944719</v>
      </c>
      <c r="BW35" s="63">
        <f>LC!BM29</f>
        <v>4.7520711758560337</v>
      </c>
      <c r="BX35" s="63">
        <f>LC!BN29</f>
        <v>4.244216241031725</v>
      </c>
      <c r="BY35" s="63">
        <f>LC!BO29</f>
        <v>3.4098831338203603</v>
      </c>
      <c r="BZ35" s="63">
        <f>LC!BP29</f>
        <v>2.82947749402115</v>
      </c>
      <c r="CA35" s="63">
        <f>LC!BQ29</f>
        <v>2.2853472067093903</v>
      </c>
      <c r="CB35" s="63">
        <f>LC!BR29</f>
        <v>1.9951443868097851</v>
      </c>
      <c r="CC35" s="63">
        <f>LC!BS29</f>
        <v>1.9588690343223345</v>
      </c>
      <c r="CD35" s="63">
        <f>LC!BT29</f>
        <v>2.031419739297236</v>
      </c>
      <c r="CE35" s="63">
        <f>LC!BU29</f>
        <v>2.1765211492470384</v>
      </c>
      <c r="CF35" s="63">
        <f>LC!BV29</f>
        <v>2.9020281989960512</v>
      </c>
      <c r="CG35" s="63">
        <f>LC!BW29</f>
        <v>3.5912598962576134</v>
      </c>
      <c r="CH35" s="63">
        <f>LC!BX29</f>
        <v>4.0628394785944719</v>
      </c>
      <c r="CI35" s="63">
        <f>LC!BY29</f>
        <v>4.6481802407030468</v>
      </c>
      <c r="CJ35" s="63">
        <f>LC!BZ29</f>
        <v>4.1514281539103548</v>
      </c>
      <c r="CK35" s="63">
        <f>LC!CA29</f>
        <v>3.3353354398937896</v>
      </c>
      <c r="CL35" s="63">
        <f>LC!CB29</f>
        <v>2.7676187692735699</v>
      </c>
      <c r="CM35" s="63">
        <f>LC!CC29</f>
        <v>2.235384390567114</v>
      </c>
      <c r="CN35" s="63">
        <f>LC!CD29</f>
        <v>1.9515260552570044</v>
      </c>
      <c r="CO35" s="63">
        <f>LC!CE29</f>
        <v>1.9160437633432408</v>
      </c>
      <c r="CP35" s="63">
        <f>LC!CF29</f>
        <v>1.9870083471707682</v>
      </c>
      <c r="CQ35" s="63">
        <f>LC!CG29</f>
        <v>2.1289375148258229</v>
      </c>
      <c r="CR35" s="63">
        <f>LC!CH29</f>
        <v>2.8385833531010976</v>
      </c>
      <c r="CS35" s="63">
        <f>LC!CI29</f>
        <v>3.5127468994626083</v>
      </c>
      <c r="CT35" s="63">
        <f>LC!CJ29</f>
        <v>3.9740166943415365</v>
      </c>
      <c r="CU35" s="63">
        <f>LC!CK29</f>
        <v>4.5442893055500599</v>
      </c>
      <c r="CV35" s="63">
        <f>LC!CL29</f>
        <v>4.0586400667889855</v>
      </c>
      <c r="CW35" s="63">
        <f>LC!CM29</f>
        <v>3.2607877459672188</v>
      </c>
      <c r="CX35" s="63">
        <f>LC!CN29</f>
        <v>2.7057600445259902</v>
      </c>
      <c r="CY35" s="63">
        <f>LC!CO29</f>
        <v>2.1854215744248382</v>
      </c>
      <c r="CZ35" s="63">
        <f>LC!CP29</f>
        <v>1.9079077237042237</v>
      </c>
      <c r="DA35" s="63">
        <f>LC!CQ29</f>
        <v>1.8732184923641468</v>
      </c>
      <c r="DB35" s="63">
        <f>LC!CR29</f>
        <v>1.9425969550443005</v>
      </c>
      <c r="DC35" s="63">
        <f>LC!CS29</f>
        <v>2.0813538804046074</v>
      </c>
      <c r="DD35" s="63">
        <f>LC!CT29</f>
        <v>2.7751385072061434</v>
      </c>
      <c r="DE35" s="63">
        <f>LC!CU29</f>
        <v>3.4342339026676028</v>
      </c>
      <c r="DF35" s="63">
        <f>LC!CV29</f>
        <v>3.885193910088601</v>
      </c>
      <c r="DG35" s="63">
        <f>LC!CW29</f>
        <v>4.4403983703970731</v>
      </c>
      <c r="DH35" s="63">
        <f>LC!CX29</f>
        <v>3.9658519796676153</v>
      </c>
      <c r="DI35" s="63">
        <f>LC!CY29</f>
        <v>3.186240052040648</v>
      </c>
      <c r="DJ35" s="63">
        <f>LC!CZ29</f>
        <v>2.64390131977841</v>
      </c>
      <c r="DK35" s="63">
        <f>LC!DA29</f>
        <v>2.1354587582825619</v>
      </c>
      <c r="DL35" s="63">
        <f>LC!DB29</f>
        <v>1.864289392151443</v>
      </c>
      <c r="DM35" s="63">
        <f>LC!DC29</f>
        <v>1.8303932213850533</v>
      </c>
      <c r="DN35" s="63">
        <f>LC!DD29</f>
        <v>1.8981855629178328</v>
      </c>
      <c r="DO35" s="63">
        <f>LC!DE29</f>
        <v>2.0337702459833924</v>
      </c>
      <c r="DP35" s="63">
        <f>LC!DF29</f>
        <v>2.7116936613111897</v>
      </c>
      <c r="DQ35" s="63">
        <f>LC!DG29</f>
        <v>3.3557209058725976</v>
      </c>
      <c r="DR35" s="63">
        <f>LC!DH29</f>
        <v>3.7963711258356656</v>
      </c>
      <c r="DS35" s="63">
        <f>LC!DI29</f>
        <v>4.3365074352440862</v>
      </c>
      <c r="DT35" s="63">
        <f>LC!DJ29</f>
        <v>3.8730638925462455</v>
      </c>
      <c r="DU35" s="63">
        <f>LC!DK29</f>
        <v>3.1116923581140772</v>
      </c>
      <c r="DV35" s="63">
        <f>LC!DL29</f>
        <v>2.5820425950308299</v>
      </c>
      <c r="DW35" s="63">
        <f>LC!DM29</f>
        <v>2.0854959421402857</v>
      </c>
      <c r="DX35" s="63">
        <f>LC!DN29</f>
        <v>1.8206710605986622</v>
      </c>
      <c r="DY35" s="63">
        <f>LC!DO29</f>
        <v>1.7875679504059592</v>
      </c>
      <c r="DZ35" s="63">
        <f>LC!DP29</f>
        <v>1.8537741707913653</v>
      </c>
      <c r="EA35" s="63">
        <f>LC!DQ29</f>
        <v>1.9861866115621769</v>
      </c>
      <c r="EB35" s="63">
        <f>LC!DR29</f>
        <v>2.648248815416236</v>
      </c>
      <c r="EC35" s="63">
        <f>LC!DS29</f>
        <v>3.2772079090775921</v>
      </c>
      <c r="ED35" s="63">
        <f>LC!DT29</f>
        <v>3.7075483415827306</v>
      </c>
      <c r="EE35" s="63">
        <f>LC!DU29</f>
        <v>4.2326165000910994</v>
      </c>
      <c r="EF35" s="63">
        <f>LC!DV29</f>
        <v>3.7802758054248753</v>
      </c>
      <c r="EG35" s="63">
        <f>LC!DW29</f>
        <v>3.0371446641875064</v>
      </c>
      <c r="EH35" s="63">
        <f>LC!DX29</f>
        <v>2.5201838702832502</v>
      </c>
      <c r="EI35" s="63">
        <f>LC!DY29</f>
        <v>2.0355331259980098</v>
      </c>
      <c r="EJ35" s="63">
        <f>LC!DZ29</f>
        <v>1.7770527290458815</v>
      </c>
      <c r="EK35" s="63">
        <f>LC!EA29</f>
        <v>1.7447426794268655</v>
      </c>
      <c r="EL35" s="63">
        <f>LC!EB29</f>
        <v>1.8093627786648976</v>
      </c>
      <c r="EM35" s="63">
        <f>LC!EC29</f>
        <v>1.9386029771409616</v>
      </c>
      <c r="EN35" s="63">
        <f>LC!ED29</f>
        <v>2.5848039695212823</v>
      </c>
      <c r="EO35" s="63">
        <f>LC!EE29</f>
        <v>3.198694912282587</v>
      </c>
      <c r="EP35" s="63">
        <f>LC!EF29</f>
        <v>3.6187255573297952</v>
      </c>
      <c r="EQ35" s="63">
        <f>LC!EG29</f>
        <v>4.1287255649381125</v>
      </c>
      <c r="ER35" s="63">
        <f>LC!EH29</f>
        <v>3.6874877183035055</v>
      </c>
      <c r="ES35" s="63">
        <f>LC!EI29</f>
        <v>2.962596970260936</v>
      </c>
      <c r="ET35" s="63">
        <f>LC!EJ29</f>
        <v>2.4583251455356701</v>
      </c>
      <c r="EU35" s="63">
        <f>LC!EK29</f>
        <v>1.9855703098557336</v>
      </c>
      <c r="EV35" s="63">
        <f>LC!EL29</f>
        <v>1.7334343974931008</v>
      </c>
      <c r="EW35" s="63">
        <f>LC!EM29</f>
        <v>1.7019174084477717</v>
      </c>
      <c r="EX35" s="63">
        <f>LC!EN29</f>
        <v>1.7649513865384296</v>
      </c>
      <c r="EY35" s="63">
        <f>LC!EO29</f>
        <v>1.8910193427197461</v>
      </c>
      <c r="EZ35" s="63">
        <f>LC!EP29</f>
        <v>2.5213591236263286</v>
      </c>
      <c r="FA35" s="63">
        <f>LC!EQ29</f>
        <v>3.1201819154875814</v>
      </c>
      <c r="FB35" s="63">
        <f>LC!ER29</f>
        <v>3.5299027730768597</v>
      </c>
      <c r="FC35" s="63">
        <f>LC!ES29</f>
        <v>4.0248346297851256</v>
      </c>
      <c r="FD35" s="63">
        <f>LC!ET29</f>
        <v>3.5946996311821353</v>
      </c>
      <c r="FE35" s="63">
        <f>LC!EU29</f>
        <v>2.8880492763343653</v>
      </c>
      <c r="FF35" s="63">
        <f>LC!EV29</f>
        <v>2.3964664207880904</v>
      </c>
      <c r="FG35" s="63">
        <f>LC!EW29</f>
        <v>1.9356074937134575</v>
      </c>
      <c r="FH35" s="63">
        <f>LC!EX29</f>
        <v>1.6898160659403201</v>
      </c>
      <c r="FI35" s="63">
        <f>LC!EY29</f>
        <v>1.6590921374686778</v>
      </c>
      <c r="FJ35" s="63">
        <f>LC!EZ29</f>
        <v>1.7205399944119621</v>
      </c>
      <c r="FK35" s="63">
        <f>LC!FA29</f>
        <v>1.8434357082985309</v>
      </c>
      <c r="FL35" s="63">
        <f>LC!FB29</f>
        <v>2.4579142777313745</v>
      </c>
      <c r="FM35" s="63">
        <f>LC!FC29</f>
        <v>3.0416689186925763</v>
      </c>
      <c r="FN35" s="63">
        <f>LC!FD29</f>
        <v>3.4410799888239243</v>
      </c>
      <c r="FO35" s="63">
        <f>LC!FE29</f>
        <v>3.9209436946321392</v>
      </c>
      <c r="FP35" s="63">
        <f>LC!FF29</f>
        <v>3.5019115440607655</v>
      </c>
      <c r="FQ35" s="63">
        <f>LC!FG29</f>
        <v>2.8135015824077945</v>
      </c>
      <c r="FR35" s="63">
        <f>LC!FH29</f>
        <v>2.3346076960405102</v>
      </c>
      <c r="FS35" s="63">
        <f>LC!FI29</f>
        <v>1.8856446775711813</v>
      </c>
      <c r="FT35" s="63">
        <f>LC!FJ29</f>
        <v>1.6461977343875394</v>
      </c>
      <c r="FU35" s="63">
        <f>LC!FK29</f>
        <v>1.6162668664895841</v>
      </c>
      <c r="FV35" s="63">
        <f>LC!FL29</f>
        <v>1.6761286022854947</v>
      </c>
      <c r="FW35" s="63">
        <f>LC!FM29</f>
        <v>1.7958520738773156</v>
      </c>
      <c r="FX35" s="63">
        <f>LC!FN29</f>
        <v>2.3944694318364208</v>
      </c>
      <c r="FY35" s="63">
        <f>LC!FO29</f>
        <v>2.9631559218975707</v>
      </c>
      <c r="FZ35" s="63">
        <f>LC!FP29</f>
        <v>3.3522572045709893</v>
      </c>
      <c r="GA35" s="63">
        <f>LC!FQ29</f>
        <v>3.8170527594791523</v>
      </c>
      <c r="GB35" s="63">
        <f>LC!FR29</f>
        <v>3.4091234569393958</v>
      </c>
      <c r="GC35" s="63">
        <f>LC!FS29</f>
        <v>2.7389538884812237</v>
      </c>
      <c r="GD35" s="63">
        <f>LC!FT29</f>
        <v>2.2727489712929301</v>
      </c>
      <c r="GE35" s="63">
        <f>LC!FU29</f>
        <v>1.8356818614289052</v>
      </c>
      <c r="GF35" s="63">
        <f>LC!FV29</f>
        <v>1.6025794028347586</v>
      </c>
      <c r="GG35" s="63">
        <f>LC!FW29</f>
        <v>1.5734415955104901</v>
      </c>
      <c r="GH35" s="63">
        <f>LC!FX29</f>
        <v>1.6317172101590269</v>
      </c>
      <c r="GI35" s="63">
        <f>LC!FY29</f>
        <v>1.7482684394561001</v>
      </c>
      <c r="GJ35" s="63">
        <f>LC!FZ29</f>
        <v>2.3310245859414671</v>
      </c>
      <c r="GK35" s="63">
        <f>LC!GA29</f>
        <v>2.8846429251025656</v>
      </c>
      <c r="GL35" s="63">
        <f>LC!GB29</f>
        <v>3.2634344203180539</v>
      </c>
      <c r="GM35" s="63">
        <f>LC!GC29</f>
        <v>3.7131618243261642</v>
      </c>
      <c r="GN35" s="63">
        <f>LC!GD29</f>
        <v>3.3163353698180242</v>
      </c>
      <c r="GO35" s="63">
        <f>LC!GE29</f>
        <v>2.664406194554652</v>
      </c>
      <c r="GP35" s="63">
        <f>LC!GF29</f>
        <v>2.2108902465453495</v>
      </c>
      <c r="GQ35" s="63">
        <f>LC!GG29</f>
        <v>1.7857190452866285</v>
      </c>
      <c r="GR35" s="63">
        <f>LC!GH29</f>
        <v>1.5589610712819773</v>
      </c>
      <c r="GS35" s="63">
        <f>LC!GI29</f>
        <v>1.5306163245313957</v>
      </c>
      <c r="GT35" s="63">
        <f>LC!GJ29</f>
        <v>1.5873058180325585</v>
      </c>
      <c r="GU35" s="63">
        <f>LC!GK29</f>
        <v>1.7006848050348842</v>
      </c>
      <c r="GV35" s="63">
        <f>LC!GL29</f>
        <v>2.2675797400465125</v>
      </c>
      <c r="GW35" s="63">
        <f>LC!GM29</f>
        <v>2.8061299283075591</v>
      </c>
      <c r="GX35" s="63">
        <f>LC!GN29</f>
        <v>3.1746116360651171</v>
      </c>
    </row>
    <row r="36" spans="1:206" s="23" customFormat="1" x14ac:dyDescent="0.25">
      <c r="A36" s="100" t="s">
        <v>114</v>
      </c>
      <c r="B36" s="97" t="s">
        <v>79</v>
      </c>
      <c r="C36" s="57">
        <v>0</v>
      </c>
      <c r="D36" s="57">
        <v>0</v>
      </c>
      <c r="E36" s="57">
        <v>0</v>
      </c>
      <c r="F36" s="57">
        <v>0</v>
      </c>
      <c r="G36" s="57">
        <v>0</v>
      </c>
      <c r="H36" s="57">
        <v>0</v>
      </c>
      <c r="I36" s="57">
        <v>0</v>
      </c>
      <c r="J36" s="57">
        <v>0</v>
      </c>
      <c r="K36" s="57">
        <v>0</v>
      </c>
      <c r="L36" s="57">
        <v>0</v>
      </c>
      <c r="M36" s="57">
        <v>0</v>
      </c>
      <c r="N36" s="57">
        <v>0</v>
      </c>
      <c r="O36" s="57">
        <v>0</v>
      </c>
      <c r="P36" s="57">
        <v>0</v>
      </c>
      <c r="Q36" s="57">
        <v>0</v>
      </c>
      <c r="R36" s="57">
        <v>0</v>
      </c>
      <c r="S36" s="57">
        <v>0</v>
      </c>
      <c r="T36" s="57">
        <v>0</v>
      </c>
      <c r="U36" s="57">
        <v>0</v>
      </c>
      <c r="V36" s="57">
        <v>0</v>
      </c>
      <c r="W36" s="57">
        <v>-1.226</v>
      </c>
      <c r="X36" s="57">
        <v>-0.318</v>
      </c>
      <c r="Y36" s="57">
        <v>0.52</v>
      </c>
      <c r="Z36" s="57">
        <v>0.754</v>
      </c>
      <c r="AA36" s="57">
        <v>2.4289999999999998</v>
      </c>
      <c r="AB36" s="57">
        <v>1.917</v>
      </c>
      <c r="AC36" s="57">
        <v>2.5510000000000002</v>
      </c>
      <c r="AD36" s="57">
        <v>-3.9E-2</v>
      </c>
      <c r="AE36" s="57">
        <v>-1.925</v>
      </c>
      <c r="AF36" s="57">
        <v>-1.6990000000000001</v>
      </c>
      <c r="AG36" s="57">
        <v>-2.0030000000000001</v>
      </c>
      <c r="AH36" s="57">
        <v>-0.49199999999999999</v>
      </c>
      <c r="AI36" s="57">
        <v>-0.36199999999999999</v>
      </c>
      <c r="AJ36" s="57">
        <v>0.223</v>
      </c>
      <c r="AK36" s="57">
        <v>2.6259999999999999</v>
      </c>
      <c r="AL36" s="57">
        <v>3.379</v>
      </c>
      <c r="AM36" s="57">
        <v>3.97</v>
      </c>
      <c r="AN36" s="57">
        <v>2.2450000000000001</v>
      </c>
      <c r="AO36" s="57">
        <v>0.26400000000000001</v>
      </c>
      <c r="AP36" s="57">
        <v>-1.5129999999999999</v>
      </c>
      <c r="AQ36" s="57">
        <v>-2.2210000000000001</v>
      </c>
      <c r="AR36" s="57">
        <v>-2.0609999999999999</v>
      </c>
      <c r="AS36" s="57">
        <v>-2.2839999999999998</v>
      </c>
      <c r="AT36" s="57">
        <v>-2.448</v>
      </c>
      <c r="AU36" s="57">
        <v>-1.472</v>
      </c>
      <c r="AV36" s="57">
        <v>-0.14000000000000001</v>
      </c>
      <c r="AW36" s="57">
        <v>1.448</v>
      </c>
      <c r="AX36" s="57">
        <v>3.012</v>
      </c>
      <c r="AY36" s="63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</row>
    <row r="37" spans="1:206" s="23" customFormat="1" x14ac:dyDescent="0.25">
      <c r="A37" s="100" t="s">
        <v>114</v>
      </c>
      <c r="B37" s="97" t="s">
        <v>90</v>
      </c>
      <c r="C37" s="61">
        <v>0</v>
      </c>
      <c r="D37" s="61">
        <v>0</v>
      </c>
      <c r="E37" s="61">
        <v>0</v>
      </c>
      <c r="F37" s="61">
        <v>0</v>
      </c>
      <c r="G37" s="61">
        <v>0</v>
      </c>
      <c r="H37" s="61">
        <v>0</v>
      </c>
      <c r="I37" s="61">
        <v>0</v>
      </c>
      <c r="J37" s="61">
        <v>0</v>
      </c>
      <c r="K37" s="61">
        <v>0</v>
      </c>
      <c r="L37" s="61">
        <v>0</v>
      </c>
      <c r="M37" s="61">
        <v>0</v>
      </c>
      <c r="N37" s="61">
        <v>0</v>
      </c>
      <c r="O37" s="61">
        <v>0</v>
      </c>
      <c r="P37" s="61">
        <v>0</v>
      </c>
      <c r="Q37" s="61">
        <v>0</v>
      </c>
      <c r="R37" s="61">
        <v>0</v>
      </c>
      <c r="S37" s="61">
        <v>0</v>
      </c>
      <c r="T37" s="61">
        <v>0</v>
      </c>
      <c r="U37" s="61">
        <v>0</v>
      </c>
      <c r="V37" s="61">
        <v>0</v>
      </c>
      <c r="W37" s="61">
        <v>0</v>
      </c>
      <c r="X37" s="61">
        <v>0</v>
      </c>
      <c r="Y37" s="61">
        <f t="shared" ref="Y37:AX37" si="13">IF(Y$36&gt;=0,Y$36, "0")</f>
        <v>0.52</v>
      </c>
      <c r="Z37" s="61">
        <f t="shared" si="13"/>
        <v>0.754</v>
      </c>
      <c r="AA37" s="61">
        <f t="shared" si="13"/>
        <v>2.4289999999999998</v>
      </c>
      <c r="AB37" s="61">
        <f t="shared" si="13"/>
        <v>1.917</v>
      </c>
      <c r="AC37" s="61">
        <f t="shared" si="13"/>
        <v>2.5510000000000002</v>
      </c>
      <c r="AD37" s="61">
        <v>0</v>
      </c>
      <c r="AE37" s="61">
        <v>0</v>
      </c>
      <c r="AF37" s="61">
        <v>0</v>
      </c>
      <c r="AG37" s="61">
        <v>0</v>
      </c>
      <c r="AH37" s="61">
        <v>0</v>
      </c>
      <c r="AI37" s="61">
        <v>0</v>
      </c>
      <c r="AJ37" s="61">
        <f t="shared" si="13"/>
        <v>0.223</v>
      </c>
      <c r="AK37" s="61">
        <f t="shared" si="13"/>
        <v>2.6259999999999999</v>
      </c>
      <c r="AL37" s="61">
        <f t="shared" si="13"/>
        <v>3.379</v>
      </c>
      <c r="AM37" s="61">
        <f t="shared" si="13"/>
        <v>3.97</v>
      </c>
      <c r="AN37" s="61">
        <f t="shared" si="13"/>
        <v>2.2450000000000001</v>
      </c>
      <c r="AO37" s="61">
        <f t="shared" si="13"/>
        <v>0.26400000000000001</v>
      </c>
      <c r="AP37" s="61">
        <v>0</v>
      </c>
      <c r="AQ37" s="61">
        <v>0</v>
      </c>
      <c r="AR37" s="61">
        <v>0</v>
      </c>
      <c r="AS37" s="61">
        <v>0</v>
      </c>
      <c r="AT37" s="61">
        <v>0</v>
      </c>
      <c r="AU37" s="61">
        <v>0</v>
      </c>
      <c r="AV37" s="61">
        <v>0</v>
      </c>
      <c r="AW37" s="61">
        <f t="shared" si="13"/>
        <v>1.448</v>
      </c>
      <c r="AX37" s="61">
        <f t="shared" si="13"/>
        <v>3.012</v>
      </c>
      <c r="AY37" s="62">
        <f>LC!AO28</f>
        <v>4.0771545091893673</v>
      </c>
      <c r="AZ37" s="62">
        <f>LC!AP28</f>
        <v>1.8119244975391506</v>
      </c>
      <c r="BA37" s="62">
        <f>LC!AQ28</f>
        <v>0.75931868062630903</v>
      </c>
      <c r="BB37" s="62">
        <f>LC!AR28</f>
        <v>0</v>
      </c>
      <c r="BC37" s="62">
        <f>LC!AS28</f>
        <v>0</v>
      </c>
      <c r="BD37" s="62">
        <f>LC!AT28</f>
        <v>0</v>
      </c>
      <c r="BE37" s="62">
        <f>LC!AU28</f>
        <v>0</v>
      </c>
      <c r="BF37" s="62">
        <f>LC!AV28</f>
        <v>0</v>
      </c>
      <c r="BG37" s="62">
        <f>LC!AW28</f>
        <v>0</v>
      </c>
      <c r="BH37" s="62">
        <f>LC!AX28</f>
        <v>0</v>
      </c>
      <c r="BI37" s="62">
        <f>LC!AY28</f>
        <v>0.57889039223294692</v>
      </c>
      <c r="BJ37" s="62">
        <f>LC!AZ28</f>
        <v>1.0769627899643042</v>
      </c>
      <c r="BK37" s="62">
        <f>LC!BA28</f>
        <v>3.1104992543310503</v>
      </c>
      <c r="BL37" s="62">
        <f>LC!BB28</f>
        <v>2.5466271952835369</v>
      </c>
      <c r="BM37" s="62">
        <f>LC!BC28</f>
        <v>1.2059857471181958</v>
      </c>
      <c r="BN37" s="62">
        <f>LC!BD28</f>
        <v>0</v>
      </c>
      <c r="BO37" s="62">
        <f>LC!BE28</f>
        <v>0</v>
      </c>
      <c r="BP37" s="62">
        <f>LC!BF28</f>
        <v>0</v>
      </c>
      <c r="BQ37" s="62">
        <f>LC!BG28</f>
        <v>0</v>
      </c>
      <c r="BR37" s="62">
        <f>LC!BH28</f>
        <v>0</v>
      </c>
      <c r="BS37" s="62">
        <f>LC!BI28</f>
        <v>0</v>
      </c>
      <c r="BT37" s="62">
        <f>LC!BJ28</f>
        <v>0</v>
      </c>
      <c r="BU37" s="62">
        <f>LC!BK28</f>
        <v>1.0187737845292806</v>
      </c>
      <c r="BV37" s="62">
        <f>LC!BL28</f>
        <v>2.0078246937015107</v>
      </c>
      <c r="BW37" s="62">
        <f>LC!BM28</f>
        <v>2.8967567176722309</v>
      </c>
      <c r="BX37" s="62">
        <f>LC!BN28</f>
        <v>2.1348585844158139</v>
      </c>
      <c r="BY37" s="62">
        <f>LC!BO28</f>
        <v>1.2507721260721563</v>
      </c>
      <c r="BZ37" s="62">
        <f>LC!BP28</f>
        <v>0</v>
      </c>
      <c r="CA37" s="62">
        <f>LC!BQ28</f>
        <v>0</v>
      </c>
      <c r="CB37" s="62">
        <f>LC!BR28</f>
        <v>0</v>
      </c>
      <c r="CC37" s="62">
        <f>LC!BS28</f>
        <v>0</v>
      </c>
      <c r="CD37" s="62">
        <f>LC!BT28</f>
        <v>0</v>
      </c>
      <c r="CE37" s="62">
        <f>LC!BU28</f>
        <v>0</v>
      </c>
      <c r="CF37" s="62">
        <f>LC!BV28</f>
        <v>0</v>
      </c>
      <c r="CG37" s="62">
        <f>LC!BW28</f>
        <v>0.40491072414825657</v>
      </c>
      <c r="CH37" s="62">
        <f>LC!BX28</f>
        <v>1.8478880543411038</v>
      </c>
      <c r="CI37" s="62">
        <f>LC!BY28</f>
        <v>1.9906479977479141</v>
      </c>
      <c r="CJ37" s="62">
        <f>LC!BZ28</f>
        <v>1.2896485178021315</v>
      </c>
      <c r="CK37" s="62">
        <f>LC!CA28</f>
        <v>8.0599996630311033E-2</v>
      </c>
      <c r="CL37" s="62">
        <f>LC!CB28</f>
        <v>0</v>
      </c>
      <c r="CM37" s="62">
        <f>LC!CC28</f>
        <v>0</v>
      </c>
      <c r="CN37" s="62">
        <f>LC!CD28</f>
        <v>0</v>
      </c>
      <c r="CO37" s="62">
        <f>LC!CE28</f>
        <v>0</v>
      </c>
      <c r="CP37" s="62">
        <f>LC!CF28</f>
        <v>0</v>
      </c>
      <c r="CQ37" s="62">
        <f>LC!CG28</f>
        <v>0</v>
      </c>
      <c r="CR37" s="62">
        <f>LC!CH28</f>
        <v>0</v>
      </c>
      <c r="CS37" s="62">
        <f>LC!CI28</f>
        <v>0.2580114561991298</v>
      </c>
      <c r="CT37" s="62">
        <f>LC!CJ28</f>
        <v>0.98492936905646289</v>
      </c>
      <c r="CU37" s="62">
        <f>LC!CK28</f>
        <v>2.21668777337741</v>
      </c>
      <c r="CV37" s="62">
        <f>LC!CL28</f>
        <v>1.5250213672945829</v>
      </c>
      <c r="CW37" s="62">
        <f>LC!CM28</f>
        <v>0.21862468091994502</v>
      </c>
      <c r="CX37" s="62">
        <f>LC!CN28</f>
        <v>0</v>
      </c>
      <c r="CY37" s="62">
        <f>LC!CO28</f>
        <v>0</v>
      </c>
      <c r="CZ37" s="62">
        <f>LC!CP28</f>
        <v>0</v>
      </c>
      <c r="DA37" s="62">
        <f>LC!CQ28</f>
        <v>0</v>
      </c>
      <c r="DB37" s="62">
        <f>LC!CR28</f>
        <v>0</v>
      </c>
      <c r="DC37" s="62">
        <f>LC!CS28</f>
        <v>0</v>
      </c>
      <c r="DD37" s="62">
        <f>LC!CT28</f>
        <v>0</v>
      </c>
      <c r="DE37" s="62">
        <f>LC!CU28</f>
        <v>0.32907464381675666</v>
      </c>
      <c r="DF37" s="62">
        <f>LC!CV28</f>
        <v>0.78003465123775495</v>
      </c>
      <c r="DG37" s="62">
        <f>LC!CW28</f>
        <v>1.6362311711906483</v>
      </c>
      <c r="DH37" s="62">
        <f>LC!CX28</f>
        <v>1.1616847804611909</v>
      </c>
      <c r="DI37" s="62">
        <f>LC!CY28</f>
        <v>0.38207285283422854</v>
      </c>
      <c r="DJ37" s="62">
        <f>LC!CZ28</f>
        <v>0</v>
      </c>
      <c r="DK37" s="62">
        <f>LC!DA28</f>
        <v>0</v>
      </c>
      <c r="DL37" s="62">
        <f>LC!DB28</f>
        <v>0</v>
      </c>
      <c r="DM37" s="62">
        <f>LC!DC28</f>
        <v>0</v>
      </c>
      <c r="DN37" s="62">
        <f>LC!DD28</f>
        <v>0</v>
      </c>
      <c r="DO37" s="62">
        <f>LC!DE28</f>
        <v>0</v>
      </c>
      <c r="DP37" s="62">
        <f>LC!DF28</f>
        <v>0</v>
      </c>
      <c r="DQ37" s="62">
        <f>LC!DG28</f>
        <v>0.55155370666617332</v>
      </c>
      <c r="DR37" s="62">
        <f>LC!DH28</f>
        <v>0.99220392662924084</v>
      </c>
      <c r="DS37" s="62">
        <f>LC!DI28</f>
        <v>1.8159104873327112</v>
      </c>
      <c r="DT37" s="62">
        <f>LC!DJ28</f>
        <v>1.3524669446348705</v>
      </c>
      <c r="DU37" s="62">
        <f>LC!DK28</f>
        <v>0.59109541020269729</v>
      </c>
      <c r="DV37" s="62">
        <f>LC!DL28</f>
        <v>0</v>
      </c>
      <c r="DW37" s="62">
        <f>LC!DM28</f>
        <v>0</v>
      </c>
      <c r="DX37" s="62">
        <f>LC!DN28</f>
        <v>0</v>
      </c>
      <c r="DY37" s="62">
        <f>LC!DO28</f>
        <v>0</v>
      </c>
      <c r="DZ37" s="62">
        <f>LC!DP28</f>
        <v>0</v>
      </c>
      <c r="EA37" s="62">
        <f>LC!DQ28</f>
        <v>0</v>
      </c>
      <c r="EB37" s="62">
        <f>LC!DR28</f>
        <v>0</v>
      </c>
      <c r="EC37" s="62">
        <f>LC!DS28</f>
        <v>0.75661096116621751</v>
      </c>
      <c r="ED37" s="62">
        <f>LC!DT28</f>
        <v>1.1869513936713556</v>
      </c>
      <c r="EE37" s="62">
        <f>LC!DU28</f>
        <v>1.3800447181267188</v>
      </c>
      <c r="EF37" s="62">
        <f>LC!DV28</f>
        <v>0.9277040234604943</v>
      </c>
      <c r="EG37" s="62">
        <f>LC!DW28</f>
        <v>0.18457288222312185</v>
      </c>
      <c r="EH37" s="62">
        <f>LC!DX28</f>
        <v>0</v>
      </c>
      <c r="EI37" s="62">
        <f>LC!DY28</f>
        <v>0</v>
      </c>
      <c r="EJ37" s="62">
        <f>LC!DZ28</f>
        <v>0</v>
      </c>
      <c r="EK37" s="62">
        <f>LC!EA28</f>
        <v>0</v>
      </c>
      <c r="EL37" s="62">
        <f>LC!EB28</f>
        <v>0</v>
      </c>
      <c r="EM37" s="62">
        <f>LC!EC28</f>
        <v>0</v>
      </c>
      <c r="EN37" s="62">
        <f>LC!ED28</f>
        <v>0</v>
      </c>
      <c r="EO37" s="62">
        <f>LC!EE28</f>
        <v>0.49099570313373997</v>
      </c>
      <c r="EP37" s="62">
        <f>LC!EF28</f>
        <v>0.91102634818094819</v>
      </c>
      <c r="EQ37" s="62">
        <f>LC!EG28</f>
        <v>1.5643022803215416</v>
      </c>
      <c r="ER37" s="62">
        <f>LC!EH28</f>
        <v>1.1230644336869338</v>
      </c>
      <c r="ES37" s="62">
        <f>LC!EI28</f>
        <v>0.39817368564436606</v>
      </c>
      <c r="ET37" s="62">
        <f>LC!EJ28</f>
        <v>0</v>
      </c>
      <c r="EU37" s="62">
        <f>LC!EK28</f>
        <v>0</v>
      </c>
      <c r="EV37" s="62">
        <f>LC!EL28</f>
        <v>0</v>
      </c>
      <c r="EW37" s="62">
        <f>LC!EM28</f>
        <v>0</v>
      </c>
      <c r="EX37" s="62">
        <f>LC!EN28</f>
        <v>0</v>
      </c>
      <c r="EY37" s="62">
        <f>LC!EO28</f>
        <v>0</v>
      </c>
      <c r="EZ37" s="62">
        <f>LC!EP28</f>
        <v>0</v>
      </c>
      <c r="FA37" s="62">
        <f>LC!EQ28</f>
        <v>0.55575863087101052</v>
      </c>
      <c r="FB37" s="62">
        <f>LC!ER28</f>
        <v>0.96547948846028886</v>
      </c>
      <c r="FC37" s="62">
        <f>LC!ES28</f>
        <v>1.5636555814591917</v>
      </c>
      <c r="FD37" s="62">
        <f>LC!ET28</f>
        <v>1.1335205828562005</v>
      </c>
      <c r="FE37" s="62">
        <f>LC!EU28</f>
        <v>0.42687022800843133</v>
      </c>
      <c r="FF37" s="62">
        <f>LC!EV28</f>
        <v>0</v>
      </c>
      <c r="FG37" s="62">
        <f>LC!EW28</f>
        <v>0</v>
      </c>
      <c r="FH37" s="62">
        <f>LC!EX28</f>
        <v>0</v>
      </c>
      <c r="FI37" s="62">
        <f>LC!EY28</f>
        <v>0</v>
      </c>
      <c r="FJ37" s="62">
        <f>LC!EZ28</f>
        <v>0</v>
      </c>
      <c r="FK37" s="62">
        <f>LC!FA28</f>
        <v>0</v>
      </c>
      <c r="FL37" s="62">
        <f>LC!FB28</f>
        <v>0</v>
      </c>
      <c r="FM37" s="62">
        <f>LC!FC28</f>
        <v>0.58048987036664146</v>
      </c>
      <c r="FN37" s="62">
        <f>LC!FD28</f>
        <v>0.97990094049798948</v>
      </c>
      <c r="FO37" s="62">
        <f>LC!FE28</f>
        <v>1.7247229544243079</v>
      </c>
      <c r="FP37" s="62">
        <f>LC!FF28</f>
        <v>1.1439767320254668</v>
      </c>
      <c r="FQ37" s="62">
        <f>LC!FG28</f>
        <v>0.45556677037249571</v>
      </c>
      <c r="FR37" s="62">
        <f>LC!FH28</f>
        <v>0</v>
      </c>
      <c r="FS37" s="62">
        <f>LC!FI28</f>
        <v>0</v>
      </c>
      <c r="FT37" s="62">
        <f>LC!FJ28</f>
        <v>0</v>
      </c>
      <c r="FU37" s="62">
        <f>LC!FK28</f>
        <v>0</v>
      </c>
      <c r="FV37" s="62">
        <f>LC!FL28</f>
        <v>0</v>
      </c>
      <c r="FW37" s="62">
        <f>LC!FM28</f>
        <v>0</v>
      </c>
      <c r="FX37" s="62">
        <f>LC!FN28</f>
        <v>0</v>
      </c>
      <c r="FY37" s="62">
        <f>LC!FO28</f>
        <v>0.6052211098622724</v>
      </c>
      <c r="FZ37" s="62">
        <f>LC!FP28</f>
        <v>0.9943223925356901</v>
      </c>
      <c r="GA37" s="62">
        <f>LC!FQ28</f>
        <v>1.5623621837344888</v>
      </c>
      <c r="GB37" s="62">
        <f>LC!FR28</f>
        <v>1.1544328811947322</v>
      </c>
      <c r="GC37" s="62">
        <f>LC!FS28</f>
        <v>0.48426331273656054</v>
      </c>
      <c r="GD37" s="62">
        <f>LC!FT28</f>
        <v>0</v>
      </c>
      <c r="GE37" s="62">
        <f>LC!FU28</f>
        <v>0</v>
      </c>
      <c r="GF37" s="62">
        <f>LC!FV28</f>
        <v>0</v>
      </c>
      <c r="GG37" s="62">
        <f>LC!FW28</f>
        <v>0</v>
      </c>
      <c r="GH37" s="62">
        <f>LC!FX28</f>
        <v>0</v>
      </c>
      <c r="GI37" s="62">
        <f>LC!FY28</f>
        <v>0</v>
      </c>
      <c r="GJ37" s="62">
        <f>LC!FZ28</f>
        <v>0</v>
      </c>
      <c r="GK37" s="62">
        <f>LC!GA28</f>
        <v>0.62995234935790201</v>
      </c>
      <c r="GL37" s="62">
        <f>LC!GB28</f>
        <v>1.0087438445733903</v>
      </c>
      <c r="GM37" s="62">
        <f>LC!GC28</f>
        <v>1.521683796630497</v>
      </c>
      <c r="GN37" s="62">
        <f>LC!GD28</f>
        <v>1.124857342122358</v>
      </c>
      <c r="GO37" s="62">
        <f>LC!GE28</f>
        <v>0.47292816685898575</v>
      </c>
      <c r="GP37" s="62">
        <f>LC!GF28</f>
        <v>0</v>
      </c>
      <c r="GQ37" s="62">
        <f>LC!GG28</f>
        <v>0</v>
      </c>
      <c r="GR37" s="62">
        <f>LC!GH28</f>
        <v>0</v>
      </c>
      <c r="GS37" s="62">
        <f>LC!GI28</f>
        <v>0</v>
      </c>
      <c r="GT37" s="62">
        <f>LC!GJ28</f>
        <v>0</v>
      </c>
      <c r="GU37" s="62">
        <f>LC!GK28</f>
        <v>0</v>
      </c>
      <c r="GV37" s="62">
        <f>LC!GL28</f>
        <v>0</v>
      </c>
      <c r="GW37" s="62">
        <f>LC!GM28</f>
        <v>0.6146519006118929</v>
      </c>
      <c r="GX37" s="62">
        <f>LC!GN28</f>
        <v>0.98313360836945041</v>
      </c>
    </row>
    <row r="38" spans="1:206" s="23" customFormat="1" x14ac:dyDescent="0.25">
      <c r="A38" s="100" t="s">
        <v>114</v>
      </c>
      <c r="B38" s="97" t="s">
        <v>91</v>
      </c>
      <c r="C38" s="61">
        <f t="shared" ref="C38:AX38" si="14">IF(C$36&lt;=0,C$36, "0")</f>
        <v>0</v>
      </c>
      <c r="D38" s="61">
        <f t="shared" si="14"/>
        <v>0</v>
      </c>
      <c r="E38" s="61">
        <f t="shared" si="14"/>
        <v>0</v>
      </c>
      <c r="F38" s="61">
        <f t="shared" si="14"/>
        <v>0</v>
      </c>
      <c r="G38" s="61">
        <f t="shared" si="14"/>
        <v>0</v>
      </c>
      <c r="H38" s="61">
        <f t="shared" si="14"/>
        <v>0</v>
      </c>
      <c r="I38" s="61">
        <f t="shared" si="14"/>
        <v>0</v>
      </c>
      <c r="J38" s="61">
        <f t="shared" si="14"/>
        <v>0</v>
      </c>
      <c r="K38" s="61">
        <f t="shared" si="14"/>
        <v>0</v>
      </c>
      <c r="L38" s="61">
        <f t="shared" si="14"/>
        <v>0</v>
      </c>
      <c r="M38" s="61">
        <f t="shared" si="14"/>
        <v>0</v>
      </c>
      <c r="N38" s="61">
        <f t="shared" si="14"/>
        <v>0</v>
      </c>
      <c r="O38" s="61">
        <f t="shared" si="14"/>
        <v>0</v>
      </c>
      <c r="P38" s="61">
        <f t="shared" si="14"/>
        <v>0</v>
      </c>
      <c r="Q38" s="61">
        <f t="shared" si="14"/>
        <v>0</v>
      </c>
      <c r="R38" s="61">
        <f t="shared" si="14"/>
        <v>0</v>
      </c>
      <c r="S38" s="61">
        <f t="shared" si="14"/>
        <v>0</v>
      </c>
      <c r="T38" s="61">
        <f t="shared" si="14"/>
        <v>0</v>
      </c>
      <c r="U38" s="61">
        <f t="shared" si="14"/>
        <v>0</v>
      </c>
      <c r="V38" s="61">
        <f t="shared" si="14"/>
        <v>0</v>
      </c>
      <c r="W38" s="61">
        <f t="shared" si="14"/>
        <v>-1.226</v>
      </c>
      <c r="X38" s="61">
        <f t="shared" si="14"/>
        <v>-0.318</v>
      </c>
      <c r="Y38" s="61" t="str">
        <f t="shared" si="14"/>
        <v>0</v>
      </c>
      <c r="Z38" s="61" t="str">
        <f t="shared" si="14"/>
        <v>0</v>
      </c>
      <c r="AA38" s="61" t="str">
        <f t="shared" si="14"/>
        <v>0</v>
      </c>
      <c r="AB38" s="61" t="str">
        <f t="shared" si="14"/>
        <v>0</v>
      </c>
      <c r="AC38" s="61" t="str">
        <f t="shared" si="14"/>
        <v>0</v>
      </c>
      <c r="AD38" s="61">
        <f t="shared" si="14"/>
        <v>-3.9E-2</v>
      </c>
      <c r="AE38" s="61">
        <f t="shared" si="14"/>
        <v>-1.925</v>
      </c>
      <c r="AF38" s="61">
        <f t="shared" si="14"/>
        <v>-1.6990000000000001</v>
      </c>
      <c r="AG38" s="61">
        <f t="shared" si="14"/>
        <v>-2.0030000000000001</v>
      </c>
      <c r="AH38" s="61">
        <f t="shared" si="14"/>
        <v>-0.49199999999999999</v>
      </c>
      <c r="AI38" s="61">
        <f t="shared" si="14"/>
        <v>-0.36199999999999999</v>
      </c>
      <c r="AJ38" s="61" t="str">
        <f t="shared" si="14"/>
        <v>0</v>
      </c>
      <c r="AK38" s="61" t="str">
        <f t="shared" si="14"/>
        <v>0</v>
      </c>
      <c r="AL38" s="61" t="str">
        <f t="shared" si="14"/>
        <v>0</v>
      </c>
      <c r="AM38" s="61" t="str">
        <f t="shared" si="14"/>
        <v>0</v>
      </c>
      <c r="AN38" s="61" t="str">
        <f t="shared" si="14"/>
        <v>0</v>
      </c>
      <c r="AO38" s="61" t="str">
        <f t="shared" si="14"/>
        <v>0</v>
      </c>
      <c r="AP38" s="61">
        <f t="shared" si="14"/>
        <v>-1.5129999999999999</v>
      </c>
      <c r="AQ38" s="61">
        <f t="shared" si="14"/>
        <v>-2.2210000000000001</v>
      </c>
      <c r="AR38" s="61">
        <f t="shared" si="14"/>
        <v>-2.0609999999999999</v>
      </c>
      <c r="AS38" s="61">
        <f t="shared" si="14"/>
        <v>-2.2839999999999998</v>
      </c>
      <c r="AT38" s="61">
        <f t="shared" si="14"/>
        <v>-2.448</v>
      </c>
      <c r="AU38" s="61">
        <f t="shared" si="14"/>
        <v>-1.472</v>
      </c>
      <c r="AV38" s="61">
        <f t="shared" si="14"/>
        <v>-0.14000000000000001</v>
      </c>
      <c r="AW38" s="61" t="str">
        <f t="shared" si="14"/>
        <v>0</v>
      </c>
      <c r="AX38" s="61" t="str">
        <f t="shared" si="14"/>
        <v>0</v>
      </c>
      <c r="AY38" s="62">
        <f>LC!AO30</f>
        <v>0</v>
      </c>
      <c r="AZ38" s="62">
        <f>LC!AP30</f>
        <v>0</v>
      </c>
      <c r="BA38" s="62">
        <f>LC!AQ30</f>
        <v>0</v>
      </c>
      <c r="BB38" s="62">
        <f>LC!AR30</f>
        <v>0</v>
      </c>
      <c r="BC38" s="62">
        <f>LC!AS30</f>
        <v>-0.57977635644953374</v>
      </c>
      <c r="BD38" s="62">
        <f>LC!AT30</f>
        <v>-1.8820167396644225</v>
      </c>
      <c r="BE38" s="62">
        <f>LC!AU30</f>
        <v>-2.1026367658032168</v>
      </c>
      <c r="BF38" s="62">
        <f>LC!AV30</f>
        <v>-1.0896978924767269</v>
      </c>
      <c r="BG38" s="62">
        <f>LC!AW30</f>
        <v>-1.6332882469494927</v>
      </c>
      <c r="BH38" s="62">
        <f>LC!AX30</f>
        <v>0</v>
      </c>
      <c r="BI38" s="62">
        <f>LC!AY30</f>
        <v>0</v>
      </c>
      <c r="BJ38" s="62">
        <f>LC!AZ30</f>
        <v>0</v>
      </c>
      <c r="BK38" s="62">
        <f>LC!BA30</f>
        <v>0</v>
      </c>
      <c r="BL38" s="62">
        <f>LC!BB30</f>
        <v>0</v>
      </c>
      <c r="BM38" s="62">
        <f>LC!BC30</f>
        <v>0</v>
      </c>
      <c r="BN38" s="62">
        <f>LC!BD30</f>
        <v>0</v>
      </c>
      <c r="BO38" s="62">
        <f>LC!BE30</f>
        <v>0</v>
      </c>
      <c r="BP38" s="62">
        <f>LC!BF30</f>
        <v>-1.3635218128185504</v>
      </c>
      <c r="BQ38" s="62">
        <f>LC!BG30</f>
        <v>-0.46225730318719704</v>
      </c>
      <c r="BR38" s="62">
        <f>LC!BH30</f>
        <v>-1.7547187922680418</v>
      </c>
      <c r="BS38" s="62">
        <f>LC!BI30</f>
        <v>-1.422498320478522</v>
      </c>
      <c r="BT38" s="62">
        <f>LC!BJ30</f>
        <v>0</v>
      </c>
      <c r="BU38" s="62">
        <f>LC!BK30</f>
        <v>0</v>
      </c>
      <c r="BV38" s="62">
        <f>LC!BL30</f>
        <v>0</v>
      </c>
      <c r="BW38" s="62">
        <f>LC!BM30</f>
        <v>0</v>
      </c>
      <c r="BX38" s="62">
        <f>LC!BN30</f>
        <v>0</v>
      </c>
      <c r="BY38" s="62">
        <f>LC!BO30</f>
        <v>0</v>
      </c>
      <c r="BZ38" s="62">
        <f>LC!BP30</f>
        <v>0</v>
      </c>
      <c r="CA38" s="62">
        <f>LC!BQ30</f>
        <v>-0.46946459841513155</v>
      </c>
      <c r="CB38" s="62">
        <f>LC!BR30</f>
        <v>-1.509491015619113</v>
      </c>
      <c r="CC38" s="62">
        <f>LC!BS30</f>
        <v>-1.9429918354630111</v>
      </c>
      <c r="CD38" s="62">
        <f>LC!BT30</f>
        <v>-1.7772355867156553</v>
      </c>
      <c r="CE38" s="62">
        <f>LC!BU30</f>
        <v>0</v>
      </c>
      <c r="CF38" s="62">
        <f>LC!BV30</f>
        <v>0</v>
      </c>
      <c r="CG38" s="62">
        <f>LC!BW30</f>
        <v>0</v>
      </c>
      <c r="CH38" s="62">
        <f>LC!BX30</f>
        <v>0</v>
      </c>
      <c r="CI38" s="62">
        <f>LC!BY30</f>
        <v>0</v>
      </c>
      <c r="CJ38" s="62">
        <f>LC!BZ30</f>
        <v>0</v>
      </c>
      <c r="CK38" s="62">
        <f>LC!CA30</f>
        <v>0</v>
      </c>
      <c r="CL38" s="62">
        <f>LC!CB30</f>
        <v>0</v>
      </c>
      <c r="CM38" s="62">
        <f>LC!CC30</f>
        <v>-7.3026908172922678E-2</v>
      </c>
      <c r="CN38" s="62">
        <f>LC!CD30</f>
        <v>-0.70998449618315385</v>
      </c>
      <c r="CO38" s="62">
        <f>LC!CE30</f>
        <v>-0.75487358438296548</v>
      </c>
      <c r="CP38" s="62">
        <f>LC!CF30</f>
        <v>-1.6945544449106615</v>
      </c>
      <c r="CQ38" s="62">
        <f>LC!CG30</f>
        <v>-2.0500728981752006</v>
      </c>
      <c r="CR38" s="62">
        <f>LC!CH30</f>
        <v>0</v>
      </c>
      <c r="CS38" s="62">
        <f>LC!CI30</f>
        <v>0</v>
      </c>
      <c r="CT38" s="62">
        <f>LC!CJ30</f>
        <v>0</v>
      </c>
      <c r="CU38" s="62">
        <f>LC!CK30</f>
        <v>0</v>
      </c>
      <c r="CV38" s="62">
        <f>LC!CL30</f>
        <v>0</v>
      </c>
      <c r="CW38" s="62">
        <f>LC!CM30</f>
        <v>0</v>
      </c>
      <c r="CX38" s="62">
        <f>LC!CN30</f>
        <v>0</v>
      </c>
      <c r="CY38" s="62">
        <f>LC!CO30</f>
        <v>-0.66259474141545427</v>
      </c>
      <c r="CZ38" s="62">
        <f>LC!CP30</f>
        <v>0</v>
      </c>
      <c r="DA38" s="62">
        <f>LC!CQ30</f>
        <v>-1.5848492682083335</v>
      </c>
      <c r="DB38" s="62">
        <f>LC!CR30</f>
        <v>-0.66634667389871494</v>
      </c>
      <c r="DC38" s="62">
        <f>LC!CS30</f>
        <v>-1.4406236307318929</v>
      </c>
      <c r="DD38" s="62">
        <f>LC!CT30</f>
        <v>0</v>
      </c>
      <c r="DE38" s="62">
        <f>LC!CU30</f>
        <v>0</v>
      </c>
      <c r="DF38" s="62">
        <f>LC!CV30</f>
        <v>0</v>
      </c>
      <c r="DG38" s="62">
        <f>LC!CW30</f>
        <v>0</v>
      </c>
      <c r="DH38" s="62">
        <f>LC!CX30</f>
        <v>0</v>
      </c>
      <c r="DI38" s="62">
        <f>LC!CY30</f>
        <v>0</v>
      </c>
      <c r="DJ38" s="62">
        <f>LC!CZ30</f>
        <v>0</v>
      </c>
      <c r="DK38" s="62">
        <f>LC!DA30</f>
        <v>0</v>
      </c>
      <c r="DL38" s="62">
        <f>LC!DB30</f>
        <v>-0.18796105081598991</v>
      </c>
      <c r="DM38" s="62">
        <f>LC!DC30</f>
        <v>-2.328639552949034</v>
      </c>
      <c r="DN38" s="62">
        <f>LC!DD30</f>
        <v>-0.99769107249968081</v>
      </c>
      <c r="DO38" s="62">
        <f>LC!DE30</f>
        <v>-1.8696986541573182</v>
      </c>
      <c r="DP38" s="62">
        <f>LC!DF30</f>
        <v>0</v>
      </c>
      <c r="DQ38" s="62">
        <f>LC!DG30</f>
        <v>0</v>
      </c>
      <c r="DR38" s="62">
        <f>LC!DH30</f>
        <v>0</v>
      </c>
      <c r="DS38" s="62">
        <f>LC!DI30</f>
        <v>0</v>
      </c>
      <c r="DT38" s="62">
        <f>LC!DJ30</f>
        <v>0</v>
      </c>
      <c r="DU38" s="62">
        <f>LC!DK30</f>
        <v>0</v>
      </c>
      <c r="DV38" s="62">
        <f>LC!DL30</f>
        <v>0</v>
      </c>
      <c r="DW38" s="62">
        <f>LC!DM30</f>
        <v>0</v>
      </c>
      <c r="DX38" s="62">
        <f>LC!DN30</f>
        <v>-1.6263074848816019</v>
      </c>
      <c r="DY38" s="62">
        <f>LC!DO30</f>
        <v>-1.3608346495761861</v>
      </c>
      <c r="DZ38" s="62">
        <f>LC!DP30</f>
        <v>-0.39489232917124784</v>
      </c>
      <c r="EA38" s="62">
        <f>LC!DQ30</f>
        <v>-1.1214010476886376</v>
      </c>
      <c r="EB38" s="62">
        <f>LC!DR30</f>
        <v>0</v>
      </c>
      <c r="EC38" s="62">
        <f>LC!DS30</f>
        <v>0</v>
      </c>
      <c r="ED38" s="62">
        <f>LC!DT30</f>
        <v>0</v>
      </c>
      <c r="EE38" s="62">
        <f>LC!DU30</f>
        <v>0</v>
      </c>
      <c r="EF38" s="62">
        <f>LC!DV30</f>
        <v>0</v>
      </c>
      <c r="EG38" s="62">
        <f>LC!DW30</f>
        <v>0</v>
      </c>
      <c r="EH38" s="62">
        <f>LC!DX30</f>
        <v>0</v>
      </c>
      <c r="EI38" s="62">
        <f>LC!DY30</f>
        <v>0</v>
      </c>
      <c r="EJ38" s="62">
        <f>LC!DZ30</f>
        <v>-0.97177619065075427</v>
      </c>
      <c r="EK38" s="62">
        <f>LC!EA30</f>
        <v>0</v>
      </c>
      <c r="EL38" s="62">
        <f>LC!EB30</f>
        <v>-2.2426013865060148</v>
      </c>
      <c r="EM38" s="62">
        <f>LC!EC30</f>
        <v>-1.3415233882924997</v>
      </c>
      <c r="EN38" s="62">
        <f>LC!ED30</f>
        <v>0</v>
      </c>
      <c r="EO38" s="62">
        <f>LC!EE30</f>
        <v>0</v>
      </c>
      <c r="EP38" s="62">
        <f>LC!EF30</f>
        <v>0</v>
      </c>
      <c r="EQ38" s="62">
        <f>LC!EG30</f>
        <v>0</v>
      </c>
      <c r="ER38" s="62">
        <f>LC!EH30</f>
        <v>0</v>
      </c>
      <c r="ES38" s="62">
        <f>LC!EI30</f>
        <v>0</v>
      </c>
      <c r="ET38" s="62">
        <f>LC!EJ30</f>
        <v>0</v>
      </c>
      <c r="EU38" s="62">
        <f>LC!EK30</f>
        <v>0</v>
      </c>
      <c r="EV38" s="62">
        <f>LC!EL30</f>
        <v>0</v>
      </c>
      <c r="EW38" s="62">
        <f>LC!EM30</f>
        <v>-1.260285045801979</v>
      </c>
      <c r="EX38" s="62">
        <f>LC!EN30</f>
        <v>-2.1972510677113206</v>
      </c>
      <c r="EY38" s="62">
        <f>LC!EO30</f>
        <v>-1.2584887714157589</v>
      </c>
      <c r="EZ38" s="62">
        <f>LC!EP30</f>
        <v>0</v>
      </c>
      <c r="FA38" s="62">
        <f>LC!EQ30</f>
        <v>0</v>
      </c>
      <c r="FB38" s="62">
        <f>LC!ER30</f>
        <v>0</v>
      </c>
      <c r="FC38" s="62">
        <f>LC!ES30</f>
        <v>0</v>
      </c>
      <c r="FD38" s="62">
        <f>LC!ET30</f>
        <v>0</v>
      </c>
      <c r="FE38" s="62">
        <f>LC!EU30</f>
        <v>0</v>
      </c>
      <c r="FF38" s="62">
        <f>LC!EV30</f>
        <v>0</v>
      </c>
      <c r="FG38" s="62">
        <f>LC!EW30</f>
        <v>-0.51985313798739541</v>
      </c>
      <c r="FH38" s="62">
        <f>LC!EX30</f>
        <v>-0.39566932807339028</v>
      </c>
      <c r="FI38" s="62">
        <f>LC!EY30</f>
        <v>-1.5822116968158839</v>
      </c>
      <c r="FJ38" s="62">
        <f>LC!EZ30</f>
        <v>-2.1006892681591824</v>
      </c>
      <c r="FK38" s="62">
        <f>LC!FA30</f>
        <v>-1.5910582675808795</v>
      </c>
      <c r="FL38" s="62">
        <f>LC!FB30</f>
        <v>0</v>
      </c>
      <c r="FM38" s="62">
        <f>LC!FC30</f>
        <v>0</v>
      </c>
      <c r="FN38" s="62">
        <f>LC!FD30</f>
        <v>0</v>
      </c>
      <c r="FO38" s="62">
        <f>LC!FE30</f>
        <v>0</v>
      </c>
      <c r="FP38" s="62">
        <f>LC!FF30</f>
        <v>0</v>
      </c>
      <c r="FQ38" s="62">
        <f>LC!FG30</f>
        <v>0</v>
      </c>
      <c r="FR38" s="62">
        <f>LC!FH30</f>
        <v>0</v>
      </c>
      <c r="FS38" s="62">
        <f>LC!FI30</f>
        <v>-0.5712819484610645</v>
      </c>
      <c r="FT38" s="62">
        <f>LC!FJ30</f>
        <v>-1.0746818877352051</v>
      </c>
      <c r="FU38" s="62">
        <f>LC!FK30</f>
        <v>-0.72805087635102961</v>
      </c>
      <c r="FV38" s="62">
        <f>LC!FL30</f>
        <v>-2.0135554299992853</v>
      </c>
      <c r="FW38" s="62">
        <f>LC!FM30</f>
        <v>-1.5085952689535473</v>
      </c>
      <c r="FX38" s="62">
        <f>LC!FN30</f>
        <v>0</v>
      </c>
      <c r="FY38" s="62">
        <f>LC!FO30</f>
        <v>0</v>
      </c>
      <c r="FZ38" s="62">
        <f>LC!FP30</f>
        <v>0</v>
      </c>
      <c r="GA38" s="62">
        <f>LC!FQ30</f>
        <v>0</v>
      </c>
      <c r="GB38" s="62">
        <f>LC!FR30</f>
        <v>0</v>
      </c>
      <c r="GC38" s="62">
        <f>LC!FS30</f>
        <v>0</v>
      </c>
      <c r="GD38" s="62">
        <f>LC!FT30</f>
        <v>0</v>
      </c>
      <c r="GE38" s="62">
        <f>LC!FU30</f>
        <v>-8.1159380628355704E-2</v>
      </c>
      <c r="GF38" s="62">
        <f>LC!FV30</f>
        <v>-1.5625055831909369</v>
      </c>
      <c r="GG38" s="62">
        <f>LC!FW30</f>
        <v>-1.9753814827313074</v>
      </c>
      <c r="GH38" s="62">
        <f>LC!FX30</f>
        <v>-0.3921917990234991</v>
      </c>
      <c r="GI38" s="62">
        <f>LC!FY30</f>
        <v>-1.4168165465695954</v>
      </c>
      <c r="GJ38" s="62">
        <f>LC!FZ30</f>
        <v>0</v>
      </c>
      <c r="GK38" s="62">
        <f>LC!GA30</f>
        <v>0</v>
      </c>
      <c r="GL38" s="62">
        <f>LC!GB30</f>
        <v>0</v>
      </c>
      <c r="GM38" s="62">
        <f>LC!GC30</f>
        <v>0</v>
      </c>
      <c r="GN38" s="62">
        <f>LC!GD30</f>
        <v>0</v>
      </c>
      <c r="GO38" s="62">
        <f>LC!GE30</f>
        <v>0</v>
      </c>
      <c r="GP38" s="62">
        <f>LC!GF30</f>
        <v>0</v>
      </c>
      <c r="GQ38" s="62">
        <f>LC!GG30</f>
        <v>-7.899956943198605E-2</v>
      </c>
      <c r="GR38" s="62">
        <f>LC!GH30</f>
        <v>-1.0111580288735302</v>
      </c>
      <c r="GS38" s="62">
        <f>LC!GI30</f>
        <v>-1.9352035755834707</v>
      </c>
      <c r="GT38" s="62">
        <f>LC!GJ30</f>
        <v>-1.8785140820823079</v>
      </c>
      <c r="GU38" s="62">
        <f>LC!GK30</f>
        <v>-0.34535779639622644</v>
      </c>
      <c r="GV38" s="62">
        <f>LC!GL30</f>
        <v>0</v>
      </c>
      <c r="GW38" s="62">
        <f>LC!GM30</f>
        <v>0</v>
      </c>
      <c r="GX38" s="62">
        <f>LC!GN30</f>
        <v>0</v>
      </c>
    </row>
    <row r="39" spans="1:206" s="23" customFormat="1" x14ac:dyDescent="0.25">
      <c r="A39" s="100" t="s">
        <v>114</v>
      </c>
      <c r="B39" s="97" t="s">
        <v>88</v>
      </c>
      <c r="C39" s="57">
        <f t="shared" ref="C39:R39" si="15">IF(C33&lt;=0, C29+C33, 0)</f>
        <v>4.9699999999999989</v>
      </c>
      <c r="D39" s="57">
        <f t="shared" si="15"/>
        <v>4.2059999999999995</v>
      </c>
      <c r="E39" s="57">
        <f t="shared" si="15"/>
        <v>3.8109999999999999</v>
      </c>
      <c r="F39" s="57">
        <f t="shared" si="15"/>
        <v>2.948</v>
      </c>
      <c r="G39" s="57">
        <f t="shared" si="15"/>
        <v>2.6889999999999996</v>
      </c>
      <c r="H39" s="57">
        <f t="shared" si="15"/>
        <v>2.3240000000000003</v>
      </c>
      <c r="I39" s="57">
        <f t="shared" si="15"/>
        <v>2.4510000000000001</v>
      </c>
      <c r="J39" s="57">
        <f t="shared" si="15"/>
        <v>2.7730000000000001</v>
      </c>
      <c r="K39" s="57">
        <f t="shared" si="15"/>
        <v>2.4710000000000001</v>
      </c>
      <c r="L39" s="57">
        <f t="shared" si="15"/>
        <v>3.0910000000000002</v>
      </c>
      <c r="M39" s="57">
        <f t="shared" si="15"/>
        <v>3.9560000000000008</v>
      </c>
      <c r="N39" s="57">
        <f t="shared" si="15"/>
        <v>4.9150000000000009</v>
      </c>
      <c r="O39" s="57">
        <f t="shared" si="15"/>
        <v>5.3479999999999999</v>
      </c>
      <c r="P39" s="57">
        <f t="shared" si="15"/>
        <v>4.7940000000000005</v>
      </c>
      <c r="Q39" s="57">
        <f t="shared" si="15"/>
        <v>4.4009999999999998</v>
      </c>
      <c r="R39" s="57">
        <f t="shared" si="15"/>
        <v>3.1470000000000002</v>
      </c>
      <c r="S39" s="57">
        <f t="shared" ref="S39:AX39" si="16">IF(S33&lt;=0, S29+S33, S29+S33+S36)</f>
        <v>2.4079999999999999</v>
      </c>
      <c r="T39" s="57">
        <f t="shared" si="16"/>
        <v>2.09</v>
      </c>
      <c r="U39" s="57">
        <f t="shared" si="16"/>
        <v>2.0129999999999999</v>
      </c>
      <c r="V39" s="57">
        <f t="shared" si="16"/>
        <v>2.1150000000000002</v>
      </c>
      <c r="W39" s="57">
        <f t="shared" si="16"/>
        <v>2.593</v>
      </c>
      <c r="X39" s="57">
        <f t="shared" si="16"/>
        <v>3.54</v>
      </c>
      <c r="Y39" s="57">
        <f t="shared" si="16"/>
        <v>3.2559999999999998</v>
      </c>
      <c r="Z39" s="57">
        <f t="shared" si="16"/>
        <v>3.161</v>
      </c>
      <c r="AA39" s="57">
        <f t="shared" si="16"/>
        <v>2.6260000000000008</v>
      </c>
      <c r="AB39" s="57">
        <f t="shared" si="16"/>
        <v>2.6430000000000002</v>
      </c>
      <c r="AC39" s="57">
        <f t="shared" si="16"/>
        <v>-0.5129999999999999</v>
      </c>
      <c r="AD39" s="57">
        <f t="shared" si="16"/>
        <v>3.3640000000000003</v>
      </c>
      <c r="AE39" s="57">
        <f t="shared" si="16"/>
        <v>2.3360000000000012</v>
      </c>
      <c r="AF39" s="57">
        <f t="shared" si="16"/>
        <v>2.1779999999999999</v>
      </c>
      <c r="AG39" s="57">
        <f t="shared" si="16"/>
        <v>2.2089999999999996</v>
      </c>
      <c r="AH39" s="57">
        <f t="shared" si="16"/>
        <v>2.7790000000000004</v>
      </c>
      <c r="AI39" s="57">
        <f t="shared" si="16"/>
        <v>2.76</v>
      </c>
      <c r="AJ39" s="57">
        <f t="shared" si="16"/>
        <v>3.3259999999999996</v>
      </c>
      <c r="AK39" s="57">
        <f t="shared" si="16"/>
        <v>1.9089999999999998</v>
      </c>
      <c r="AL39" s="57">
        <f t="shared" si="16"/>
        <v>1.6529999999999996</v>
      </c>
      <c r="AM39" s="57">
        <f t="shared" si="16"/>
        <v>1.9589999999999996</v>
      </c>
      <c r="AN39" s="57">
        <f t="shared" si="16"/>
        <v>2.2910000000000004</v>
      </c>
      <c r="AO39" s="57">
        <f t="shared" si="16"/>
        <v>3.7120000000000006</v>
      </c>
      <c r="AP39" s="57">
        <f t="shared" si="16"/>
        <v>3.4689999999999994</v>
      </c>
      <c r="AQ39" s="57">
        <f t="shared" si="16"/>
        <v>2.7299999999999995</v>
      </c>
      <c r="AR39" s="57">
        <f t="shared" si="16"/>
        <v>2.2579999999999991</v>
      </c>
      <c r="AS39" s="57">
        <f t="shared" si="16"/>
        <v>2.4539999999999997</v>
      </c>
      <c r="AT39" s="57">
        <f t="shared" si="16"/>
        <v>2.3080000000000003</v>
      </c>
      <c r="AU39" s="57">
        <f t="shared" si="16"/>
        <v>2.7990000000000008</v>
      </c>
      <c r="AV39" s="57">
        <f t="shared" si="16"/>
        <v>3.3870000000000005</v>
      </c>
      <c r="AW39" s="57">
        <f t="shared" si="16"/>
        <v>2.9359999999999999</v>
      </c>
      <c r="AX39" s="57">
        <f t="shared" si="16"/>
        <v>2.226</v>
      </c>
      <c r="AY39" s="63">
        <f t="shared" ref="AY39:CD39" si="17">IF(AY41&lt;=0, AY30+AY41, AY30+AY41+AY38)</f>
        <v>3.1372748614571031</v>
      </c>
      <c r="AZ39" s="63">
        <f t="shared" si="17"/>
        <v>3.1372748614571035</v>
      </c>
      <c r="BA39" s="63">
        <f t="shared" si="17"/>
        <v>3.1541195040246666</v>
      </c>
      <c r="BB39" s="63">
        <f t="shared" si="17"/>
        <v>2.9712274940211496</v>
      </c>
      <c r="BC39" s="63">
        <f t="shared" si="17"/>
        <v>3.2232875530271499</v>
      </c>
      <c r="BD39" s="63">
        <f t="shared" si="17"/>
        <v>2.2616349176431187</v>
      </c>
      <c r="BE39" s="63">
        <f t="shared" si="17"/>
        <v>2.2253595651556672</v>
      </c>
      <c r="BF39" s="63">
        <f t="shared" si="17"/>
        <v>2.2979102701305698</v>
      </c>
      <c r="BG39" s="63">
        <f t="shared" si="17"/>
        <v>3.0302718327177005</v>
      </c>
      <c r="BH39" s="63">
        <f t="shared" si="17"/>
        <v>4.0367184141168693</v>
      </c>
      <c r="BI39" s="63">
        <f t="shared" si="17"/>
        <v>3.1541195040246666</v>
      </c>
      <c r="BJ39" s="63">
        <f t="shared" si="17"/>
        <v>3.1541195040246661</v>
      </c>
      <c r="BK39" s="63">
        <f t="shared" si="17"/>
        <v>2.9596780705214414</v>
      </c>
      <c r="BL39" s="63">
        <f t="shared" si="17"/>
        <v>2.9020432445666078</v>
      </c>
      <c r="BM39" s="63">
        <f t="shared" si="17"/>
        <v>2.9020432445666073</v>
      </c>
      <c r="BN39" s="63">
        <f t="shared" si="17"/>
        <v>3.0919774940211502</v>
      </c>
      <c r="BO39" s="63">
        <f t="shared" si="17"/>
        <v>3.2962276135452822</v>
      </c>
      <c r="BP39" s="63">
        <f t="shared" si="17"/>
        <v>2.3881625363035868</v>
      </c>
      <c r="BQ39" s="63">
        <f t="shared" si="17"/>
        <v>2.827379548999442</v>
      </c>
      <c r="BR39" s="63">
        <f t="shared" si="17"/>
        <v>2.6562276946647092</v>
      </c>
      <c r="BS39" s="63">
        <f t="shared" si="17"/>
        <v>2.5857148890965442</v>
      </c>
      <c r="BT39" s="63">
        <f t="shared" si="17"/>
        <v>3.2301446469398547</v>
      </c>
      <c r="BU39" s="63">
        <f t="shared" si="17"/>
        <v>2.9596780705214414</v>
      </c>
      <c r="BV39" s="63">
        <f t="shared" si="17"/>
        <v>2.9596780705214405</v>
      </c>
      <c r="BW39" s="63">
        <f t="shared" si="17"/>
        <v>2.6668116276761111</v>
      </c>
      <c r="BX39" s="63">
        <f t="shared" si="17"/>
        <v>2.6668116276761111</v>
      </c>
      <c r="BY39" s="63">
        <f t="shared" si="17"/>
        <v>2.6836562702436741</v>
      </c>
      <c r="BZ39" s="63">
        <f t="shared" si="17"/>
        <v>3.2282732621754198</v>
      </c>
      <c r="CA39" s="63">
        <f t="shared" si="17"/>
        <v>2.6841429748636605</v>
      </c>
      <c r="CB39" s="63">
        <f t="shared" si="17"/>
        <v>2.3939401549640555</v>
      </c>
      <c r="CC39" s="63">
        <f t="shared" si="17"/>
        <v>2.3576648024766049</v>
      </c>
      <c r="CD39" s="63">
        <f t="shared" si="17"/>
        <v>2.4302155074515057</v>
      </c>
      <c r="CE39" s="63">
        <f t="shared" ref="CE39:DJ39" si="18">IF(CE41&lt;=0, CE30+CE41, CE30+CE41+CE38)</f>
        <v>2.5753169174013086</v>
      </c>
      <c r="CF39" s="63">
        <f t="shared" si="18"/>
        <v>3.3008239671503214</v>
      </c>
      <c r="CG39" s="63">
        <f t="shared" si="18"/>
        <v>3.448849172109357</v>
      </c>
      <c r="CH39" s="63">
        <f t="shared" si="18"/>
        <v>2.6836562702436746</v>
      </c>
      <c r="CI39" s="63">
        <f t="shared" si="18"/>
        <v>3.2839021099301453</v>
      </c>
      <c r="CJ39" s="63">
        <f t="shared" si="18"/>
        <v>3.2839021099301453</v>
      </c>
      <c r="CK39" s="63">
        <f t="shared" si="18"/>
        <v>3.2839021099301453</v>
      </c>
      <c r="CL39" s="63">
        <f t="shared" si="18"/>
        <v>2.9047643566273642</v>
      </c>
      <c r="CM39" s="63">
        <f t="shared" si="18"/>
        <v>2.3359962804264209</v>
      </c>
      <c r="CN39" s="63">
        <f t="shared" si="18"/>
        <v>2.0521379451163115</v>
      </c>
      <c r="CO39" s="63">
        <f t="shared" si="18"/>
        <v>2.0166556532025481</v>
      </c>
      <c r="CP39" s="63">
        <f t="shared" si="18"/>
        <v>2.0876202370300758</v>
      </c>
      <c r="CQ39" s="63">
        <f t="shared" si="18"/>
        <v>2.2295494046851299</v>
      </c>
      <c r="CR39" s="63">
        <f t="shared" si="18"/>
        <v>2.9391952429604049</v>
      </c>
      <c r="CS39" s="63">
        <f t="shared" si="18"/>
        <v>3.2839021099301453</v>
      </c>
      <c r="CT39" s="63">
        <f t="shared" si="18"/>
        <v>3.2839021099301453</v>
      </c>
      <c r="CU39" s="63">
        <f t="shared" si="18"/>
        <v>3.1343259255175129</v>
      </c>
      <c r="CV39" s="63">
        <f t="shared" si="18"/>
        <v>3.1343259255175129</v>
      </c>
      <c r="CW39" s="63">
        <f t="shared" si="18"/>
        <v>3.1343259255175129</v>
      </c>
      <c r="CX39" s="63">
        <f t="shared" si="18"/>
        <v>2.8912883546107828</v>
      </c>
      <c r="CY39" s="63">
        <f t="shared" si="18"/>
        <v>2.2897072653048065</v>
      </c>
      <c r="CZ39" s="63">
        <f t="shared" si="18"/>
        <v>2.0121934145841918</v>
      </c>
      <c r="DA39" s="63">
        <f t="shared" si="18"/>
        <v>1.9775041832441151</v>
      </c>
      <c r="DB39" s="63">
        <f t="shared" si="18"/>
        <v>2.0468826459242688</v>
      </c>
      <c r="DC39" s="63">
        <f t="shared" si="18"/>
        <v>2.1856395712845758</v>
      </c>
      <c r="DD39" s="63">
        <f t="shared" si="18"/>
        <v>2.8912883546107828</v>
      </c>
      <c r="DE39" s="63">
        <f t="shared" si="18"/>
        <v>3.1343259255175129</v>
      </c>
      <c r="DF39" s="63">
        <f t="shared" si="18"/>
        <v>3.1343259255175129</v>
      </c>
      <c r="DG39" s="63">
        <f t="shared" si="18"/>
        <v>2.833333865873092</v>
      </c>
      <c r="DH39" s="63">
        <f t="shared" si="18"/>
        <v>2.8333338658730911</v>
      </c>
      <c r="DI39" s="63">
        <f t="shared" si="18"/>
        <v>2.833333865873092</v>
      </c>
      <c r="DJ39" s="63">
        <f t="shared" si="18"/>
        <v>3.1145593301158758</v>
      </c>
      <c r="DK39" s="63">
        <f t="shared" ref="DK39:EP39" si="19">IF(DK41&lt;=0, DK30+DK41, DK30+DK41+DK38)</f>
        <v>2.2434182501831921</v>
      </c>
      <c r="DL39" s="63">
        <f t="shared" si="19"/>
        <v>1.9722488840520731</v>
      </c>
      <c r="DM39" s="63">
        <f t="shared" si="19"/>
        <v>1.9383527132856839</v>
      </c>
      <c r="DN39" s="63">
        <f t="shared" si="19"/>
        <v>2.0061450548184627</v>
      </c>
      <c r="DO39" s="63">
        <f t="shared" si="19"/>
        <v>2.1417297378840221</v>
      </c>
      <c r="DP39" s="63">
        <f t="shared" si="19"/>
        <v>3.1098119679612886</v>
      </c>
      <c r="DQ39" s="63">
        <f t="shared" si="19"/>
        <v>2.8333338658730911</v>
      </c>
      <c r="DR39" s="63">
        <f t="shared" si="19"/>
        <v>2.8333338658730911</v>
      </c>
      <c r="DS39" s="63">
        <f t="shared" si="19"/>
        <v>2.520596947911375</v>
      </c>
      <c r="DT39" s="63">
        <f t="shared" si="19"/>
        <v>2.5205969479113755</v>
      </c>
      <c r="DU39" s="63">
        <f t="shared" si="19"/>
        <v>2.5205969479113746</v>
      </c>
      <c r="DV39" s="63">
        <f t="shared" si="19"/>
        <v>2.6645092212854538</v>
      </c>
      <c r="DW39" s="63">
        <f t="shared" si="19"/>
        <v>2.1679625683949095</v>
      </c>
      <c r="DX39" s="63">
        <f t="shared" si="19"/>
        <v>1.9031376868532861</v>
      </c>
      <c r="DY39" s="63">
        <f t="shared" si="19"/>
        <v>1.870034576660583</v>
      </c>
      <c r="DZ39" s="63">
        <f t="shared" si="19"/>
        <v>1.9362407970459892</v>
      </c>
      <c r="EA39" s="63">
        <f t="shared" si="19"/>
        <v>2.0686532378168008</v>
      </c>
      <c r="EB39" s="63">
        <f t="shared" si="19"/>
        <v>2.9969420669143072</v>
      </c>
      <c r="EC39" s="63">
        <f t="shared" si="19"/>
        <v>2.5205969479113746</v>
      </c>
      <c r="ED39" s="63">
        <f t="shared" si="19"/>
        <v>2.520596947911375</v>
      </c>
      <c r="EE39" s="63">
        <f t="shared" si="19"/>
        <v>2.8525717819643805</v>
      </c>
      <c r="EF39" s="63">
        <f t="shared" si="19"/>
        <v>2.852571781964381</v>
      </c>
      <c r="EG39" s="63">
        <f t="shared" si="19"/>
        <v>2.8525717819643805</v>
      </c>
      <c r="EH39" s="63">
        <f t="shared" si="19"/>
        <v>2.6063242975585355</v>
      </c>
      <c r="EI39" s="63">
        <f t="shared" si="19"/>
        <v>2.1216735532732951</v>
      </c>
      <c r="EJ39" s="63">
        <f t="shared" si="19"/>
        <v>1.8631931563211672</v>
      </c>
      <c r="EK39" s="63">
        <f t="shared" si="19"/>
        <v>1.8308831067021509</v>
      </c>
      <c r="EL39" s="63">
        <f t="shared" si="19"/>
        <v>1.8955032059401824</v>
      </c>
      <c r="EM39" s="63">
        <f t="shared" si="19"/>
        <v>2.0247434044162471</v>
      </c>
      <c r="EN39" s="63">
        <f t="shared" si="19"/>
        <v>2.6709443967965676</v>
      </c>
      <c r="EO39" s="63">
        <f t="shared" si="19"/>
        <v>2.707699209148847</v>
      </c>
      <c r="EP39" s="63">
        <f t="shared" si="19"/>
        <v>2.707699209148847</v>
      </c>
      <c r="EQ39" s="63">
        <f t="shared" ref="EQ39:FV39" si="20">IF(EQ41&lt;=0, EQ30+EQ41, EQ30+EQ41+EQ38)</f>
        <v>2.5644232846165709</v>
      </c>
      <c r="ER39" s="63">
        <f t="shared" si="20"/>
        <v>2.5644232846165718</v>
      </c>
      <c r="ES39" s="63">
        <f t="shared" si="20"/>
        <v>2.5644232846165713</v>
      </c>
      <c r="ET39" s="63">
        <f t="shared" si="20"/>
        <v>2.4769272526194954</v>
      </c>
      <c r="EU39" s="63">
        <f t="shared" si="20"/>
        <v>2.0041724169395589</v>
      </c>
      <c r="EV39" s="63">
        <f t="shared" si="20"/>
        <v>1.7520365045769259</v>
      </c>
      <c r="EW39" s="63">
        <f t="shared" si="20"/>
        <v>1.7205195155315975</v>
      </c>
      <c r="EX39" s="63">
        <f t="shared" si="20"/>
        <v>1.783553493622255</v>
      </c>
      <c r="EY39" s="63">
        <f t="shared" si="20"/>
        <v>1.9096214498035715</v>
      </c>
      <c r="EZ39" s="63">
        <f t="shared" si="20"/>
        <v>2.7583234769415594</v>
      </c>
      <c r="FA39" s="63">
        <f t="shared" si="20"/>
        <v>2.5644232846165709</v>
      </c>
      <c r="FB39" s="63">
        <f t="shared" si="20"/>
        <v>2.5644232846165709</v>
      </c>
      <c r="FC39" s="63">
        <f t="shared" si="20"/>
        <v>2.4611790483259344</v>
      </c>
      <c r="FD39" s="63">
        <f t="shared" si="20"/>
        <v>2.4611790483259348</v>
      </c>
      <c r="FE39" s="63">
        <f t="shared" si="20"/>
        <v>2.4611790483259348</v>
      </c>
      <c r="FF39" s="63">
        <f t="shared" si="20"/>
        <v>2.4166211167713647</v>
      </c>
      <c r="FG39" s="63">
        <f t="shared" si="20"/>
        <v>1.9557621896967328</v>
      </c>
      <c r="FH39" s="63">
        <f t="shared" si="20"/>
        <v>1.7099707619235944</v>
      </c>
      <c r="FI39" s="63">
        <f t="shared" si="20"/>
        <v>1.6792468334519521</v>
      </c>
      <c r="FJ39" s="63">
        <f t="shared" si="20"/>
        <v>1.7406946903952361</v>
      </c>
      <c r="FK39" s="63">
        <f t="shared" si="20"/>
        <v>1.8635904042818057</v>
      </c>
      <c r="FL39" s="63">
        <f t="shared" si="20"/>
        <v>2.4780689737146488</v>
      </c>
      <c r="FM39" s="63">
        <f t="shared" si="20"/>
        <v>2.4611790483259348</v>
      </c>
      <c r="FN39" s="63">
        <f t="shared" si="20"/>
        <v>2.4611790483259353</v>
      </c>
      <c r="FO39" s="63">
        <f t="shared" si="20"/>
        <v>2.1962207402078313</v>
      </c>
      <c r="FP39" s="63">
        <f t="shared" si="20"/>
        <v>2.3579348120352988</v>
      </c>
      <c r="FQ39" s="63">
        <f t="shared" si="20"/>
        <v>2.3579348120352988</v>
      </c>
      <c r="FR39" s="63">
        <f t="shared" si="20"/>
        <v>2.3563149809232344</v>
      </c>
      <c r="FS39" s="63">
        <f t="shared" si="20"/>
        <v>1.9073519624539046</v>
      </c>
      <c r="FT39" s="63">
        <f t="shared" si="20"/>
        <v>1.6679050192702627</v>
      </c>
      <c r="FU39" s="63">
        <f t="shared" si="20"/>
        <v>1.6379741513723083</v>
      </c>
      <c r="FV39" s="63">
        <f t="shared" si="20"/>
        <v>1.6978358871682184</v>
      </c>
      <c r="FW39" s="63">
        <f t="shared" ref="FW39:GX39" si="21">IF(FW41&lt;=0, FW30+FW41, FW30+FW41+FW38)</f>
        <v>1.8175593587600394</v>
      </c>
      <c r="FX39" s="63">
        <f t="shared" si="21"/>
        <v>2.4161767167191446</v>
      </c>
      <c r="FY39" s="63">
        <f t="shared" si="21"/>
        <v>2.3579348120352983</v>
      </c>
      <c r="FZ39" s="63">
        <f t="shared" si="21"/>
        <v>2.3579348120352988</v>
      </c>
      <c r="GA39" s="63">
        <f t="shared" si="21"/>
        <v>2.2546905757446636</v>
      </c>
      <c r="GB39" s="63">
        <f t="shared" si="21"/>
        <v>2.2546905757446636</v>
      </c>
      <c r="GC39" s="63">
        <f t="shared" si="21"/>
        <v>2.2546905757446627</v>
      </c>
      <c r="GD39" s="63">
        <f t="shared" si="21"/>
        <v>2.2960088450751019</v>
      </c>
      <c r="GE39" s="63">
        <f t="shared" si="21"/>
        <v>1.8589417352110773</v>
      </c>
      <c r="GF39" s="63">
        <f t="shared" si="21"/>
        <v>1.6258392766169305</v>
      </c>
      <c r="GG39" s="63">
        <f t="shared" si="21"/>
        <v>1.596701469292662</v>
      </c>
      <c r="GH39" s="63">
        <f t="shared" si="21"/>
        <v>1.6549770839411988</v>
      </c>
      <c r="GI39" s="63">
        <f t="shared" si="21"/>
        <v>1.771528313238272</v>
      </c>
      <c r="GJ39" s="63">
        <f t="shared" si="21"/>
        <v>2.354284459723639</v>
      </c>
      <c r="GK39" s="63">
        <f t="shared" si="21"/>
        <v>2.2546905757446636</v>
      </c>
      <c r="GL39" s="63">
        <f t="shared" si="21"/>
        <v>2.2546905757446636</v>
      </c>
      <c r="GM39" s="63">
        <f t="shared" si="21"/>
        <v>2.1914780276956671</v>
      </c>
      <c r="GN39" s="63">
        <f t="shared" si="21"/>
        <v>2.1914780276956662</v>
      </c>
      <c r="GO39" s="63">
        <f t="shared" si="21"/>
        <v>2.1914780276956662</v>
      </c>
      <c r="GP39" s="63">
        <f t="shared" si="21"/>
        <v>2.2357027092269712</v>
      </c>
      <c r="GQ39" s="63">
        <f t="shared" si="21"/>
        <v>1.8105315079682502</v>
      </c>
      <c r="GR39" s="63">
        <f t="shared" si="21"/>
        <v>1.5837735339635994</v>
      </c>
      <c r="GS39" s="63">
        <f t="shared" si="21"/>
        <v>1.555428787213017</v>
      </c>
      <c r="GT39" s="63">
        <f t="shared" si="21"/>
        <v>1.6121182807141798</v>
      </c>
      <c r="GU39" s="63">
        <f t="shared" si="21"/>
        <v>1.7254972677165064</v>
      </c>
      <c r="GV39" s="63">
        <f t="shared" si="21"/>
        <v>2.4702984182081815</v>
      </c>
      <c r="GW39" s="63">
        <f t="shared" si="21"/>
        <v>2.423701480450708</v>
      </c>
      <c r="GX39" s="63">
        <f t="shared" si="21"/>
        <v>2.2236749973926364</v>
      </c>
    </row>
    <row r="40" spans="1:206" s="23" customFormat="1" x14ac:dyDescent="0.25">
      <c r="A40" s="100" t="s">
        <v>114</v>
      </c>
      <c r="B40" s="97" t="s">
        <v>92</v>
      </c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63">
        <f>LC!AO27</f>
        <v>0.12074999999999998</v>
      </c>
      <c r="AZ40" s="63">
        <f>LC!AP27</f>
        <v>0.12074999999999998</v>
      </c>
      <c r="BA40" s="63">
        <f>LC!AQ27</f>
        <v>0.12074999999999998</v>
      </c>
      <c r="BB40" s="63">
        <f>LC!AR27</f>
        <v>0.12074999999999998</v>
      </c>
      <c r="BC40" s="63">
        <f>LC!AS27</f>
        <v>0.12074999999999998</v>
      </c>
      <c r="BD40" s="63">
        <f>LC!AT27</f>
        <v>0.12074999999999998</v>
      </c>
      <c r="BE40" s="63">
        <f>LC!AU27</f>
        <v>0.12074999999999998</v>
      </c>
      <c r="BF40" s="63">
        <f>LC!AV27</f>
        <v>0.12074999999999998</v>
      </c>
      <c r="BG40" s="63">
        <f>LC!AW27</f>
        <v>0.12074999999999998</v>
      </c>
      <c r="BH40" s="63">
        <f>LC!AX27</f>
        <v>0.12074999999999998</v>
      </c>
      <c r="BI40" s="63">
        <f>LC!AY27</f>
        <v>0.12074999999999998</v>
      </c>
      <c r="BJ40" s="63">
        <f>LC!AZ27</f>
        <v>0.12074999999999998</v>
      </c>
      <c r="BK40" s="63">
        <f>LC!BA27</f>
        <v>0</v>
      </c>
      <c r="BL40" s="63">
        <f>LC!BB27</f>
        <v>0</v>
      </c>
      <c r="BM40" s="63">
        <f>LC!BC27</f>
        <v>0</v>
      </c>
      <c r="BN40" s="63">
        <f>LC!BD27</f>
        <v>0</v>
      </c>
      <c r="BO40" s="63">
        <f>LC!BE27</f>
        <v>0</v>
      </c>
      <c r="BP40" s="63">
        <f>LC!BF27</f>
        <v>0</v>
      </c>
      <c r="BQ40" s="63">
        <f>LC!BG27</f>
        <v>0</v>
      </c>
      <c r="BR40" s="63">
        <f>LC!BH27</f>
        <v>0</v>
      </c>
      <c r="BS40" s="63">
        <f>LC!BI27</f>
        <v>0</v>
      </c>
      <c r="BT40" s="63">
        <f>LC!BJ27</f>
        <v>0</v>
      </c>
      <c r="BU40" s="63">
        <f>LC!BK27</f>
        <v>0</v>
      </c>
      <c r="BV40" s="63">
        <f>LC!BL27</f>
        <v>0</v>
      </c>
      <c r="BW40" s="63">
        <f>LC!BM27</f>
        <v>0</v>
      </c>
      <c r="BX40" s="63">
        <f>LC!BN27</f>
        <v>0</v>
      </c>
      <c r="BY40" s="63">
        <f>LC!BO27</f>
        <v>0</v>
      </c>
      <c r="BZ40" s="63">
        <f>LC!BP27</f>
        <v>0</v>
      </c>
      <c r="CA40" s="63">
        <f>LC!BQ27</f>
        <v>0</v>
      </c>
      <c r="CB40" s="63">
        <f>LC!BR27</f>
        <v>0</v>
      </c>
      <c r="CC40" s="63">
        <f>LC!BS27</f>
        <v>0</v>
      </c>
      <c r="CD40" s="63">
        <f>LC!BT27</f>
        <v>0</v>
      </c>
      <c r="CE40" s="63">
        <f>LC!BU27</f>
        <v>0</v>
      </c>
      <c r="CF40" s="63">
        <f>LC!BV27</f>
        <v>0</v>
      </c>
      <c r="CG40" s="63">
        <f>LC!BW27</f>
        <v>0</v>
      </c>
      <c r="CH40" s="63">
        <f>LC!BX27</f>
        <v>0</v>
      </c>
      <c r="CI40" s="63">
        <f>LC!BY27</f>
        <v>0</v>
      </c>
      <c r="CJ40" s="63">
        <f>LC!BZ27</f>
        <v>0</v>
      </c>
      <c r="CK40" s="63">
        <f>LC!CA27</f>
        <v>0</v>
      </c>
      <c r="CL40" s="63">
        <f>LC!CB27</f>
        <v>0</v>
      </c>
      <c r="CM40" s="63">
        <f>LC!CC27</f>
        <v>0</v>
      </c>
      <c r="CN40" s="63">
        <f>LC!CD27</f>
        <v>0</v>
      </c>
      <c r="CO40" s="63">
        <f>LC!CE27</f>
        <v>0</v>
      </c>
      <c r="CP40" s="63">
        <f>LC!CF27</f>
        <v>0</v>
      </c>
      <c r="CQ40" s="63">
        <f>LC!CG27</f>
        <v>0</v>
      </c>
      <c r="CR40" s="63">
        <f>LC!CH27</f>
        <v>0</v>
      </c>
      <c r="CS40" s="63">
        <f>LC!CI27</f>
        <v>0</v>
      </c>
      <c r="CT40" s="63">
        <f>LC!CJ27</f>
        <v>0</v>
      </c>
      <c r="CU40" s="63">
        <f>LC!CK27</f>
        <v>0</v>
      </c>
      <c r="CV40" s="63">
        <f>LC!CL27</f>
        <v>0</v>
      </c>
      <c r="CW40" s="63">
        <f>LC!CM27</f>
        <v>0</v>
      </c>
      <c r="CX40" s="63">
        <f>LC!CN27</f>
        <v>0</v>
      </c>
      <c r="CY40" s="63">
        <f>LC!CO27</f>
        <v>0</v>
      </c>
      <c r="CZ40" s="63">
        <f>LC!CP27</f>
        <v>0</v>
      </c>
      <c r="DA40" s="63">
        <f>LC!CQ27</f>
        <v>0</v>
      </c>
      <c r="DB40" s="63">
        <f>LC!CR27</f>
        <v>0</v>
      </c>
      <c r="DC40" s="63">
        <f>LC!CS27</f>
        <v>0</v>
      </c>
      <c r="DD40" s="63">
        <f>LC!CT27</f>
        <v>0</v>
      </c>
      <c r="DE40" s="63">
        <f>LC!CU27</f>
        <v>0</v>
      </c>
      <c r="DF40" s="63">
        <f>LC!CV27</f>
        <v>0</v>
      </c>
      <c r="DG40" s="63">
        <f>LC!CW27</f>
        <v>0</v>
      </c>
      <c r="DH40" s="63">
        <f>LC!CX27</f>
        <v>0</v>
      </c>
      <c r="DI40" s="63">
        <f>LC!CY27</f>
        <v>0</v>
      </c>
      <c r="DJ40" s="63">
        <f>LC!CZ27</f>
        <v>0</v>
      </c>
      <c r="DK40" s="63">
        <f>LC!DA27</f>
        <v>0</v>
      </c>
      <c r="DL40" s="63">
        <f>LC!DB27</f>
        <v>0</v>
      </c>
      <c r="DM40" s="63">
        <f>LC!DC27</f>
        <v>0</v>
      </c>
      <c r="DN40" s="63">
        <f>LC!DD27</f>
        <v>0</v>
      </c>
      <c r="DO40" s="63">
        <f>LC!DE27</f>
        <v>0</v>
      </c>
      <c r="DP40" s="63">
        <f>LC!DF27</f>
        <v>0</v>
      </c>
      <c r="DQ40" s="63">
        <f>LC!DG27</f>
        <v>0</v>
      </c>
      <c r="DR40" s="63">
        <f>LC!DH27</f>
        <v>0</v>
      </c>
      <c r="DS40" s="63">
        <f>LC!DI27</f>
        <v>0</v>
      </c>
      <c r="DT40" s="63">
        <f>LC!DJ27</f>
        <v>0</v>
      </c>
      <c r="DU40" s="63">
        <f>LC!DK27</f>
        <v>0</v>
      </c>
      <c r="DV40" s="63">
        <f>LC!DL27</f>
        <v>0</v>
      </c>
      <c r="DW40" s="63">
        <f>LC!DM27</f>
        <v>0</v>
      </c>
      <c r="DX40" s="63">
        <f>LC!DN27</f>
        <v>0</v>
      </c>
      <c r="DY40" s="63">
        <f>LC!DO27</f>
        <v>0</v>
      </c>
      <c r="DZ40" s="63">
        <f>LC!DP27</f>
        <v>0</v>
      </c>
      <c r="EA40" s="63">
        <f>LC!DQ27</f>
        <v>0</v>
      </c>
      <c r="EB40" s="63">
        <f>LC!DR27</f>
        <v>0</v>
      </c>
      <c r="EC40" s="63">
        <f>LC!DS27</f>
        <v>0</v>
      </c>
      <c r="ED40" s="63">
        <f>LC!DT27</f>
        <v>0</v>
      </c>
      <c r="EE40" s="63">
        <f>LC!DU27</f>
        <v>0</v>
      </c>
      <c r="EF40" s="63">
        <f>LC!DV27</f>
        <v>0</v>
      </c>
      <c r="EG40" s="63">
        <f>LC!DW27</f>
        <v>0</v>
      </c>
      <c r="EH40" s="63">
        <f>LC!DX27</f>
        <v>0</v>
      </c>
      <c r="EI40" s="63">
        <f>LC!DY27</f>
        <v>0</v>
      </c>
      <c r="EJ40" s="63">
        <f>LC!DZ27</f>
        <v>0</v>
      </c>
      <c r="EK40" s="63">
        <f>LC!EA27</f>
        <v>0</v>
      </c>
      <c r="EL40" s="63">
        <f>LC!EB27</f>
        <v>0</v>
      </c>
      <c r="EM40" s="63">
        <f>LC!EC27</f>
        <v>0</v>
      </c>
      <c r="EN40" s="63">
        <f>LC!ED27</f>
        <v>0</v>
      </c>
      <c r="EO40" s="63">
        <f>LC!EE27</f>
        <v>0</v>
      </c>
      <c r="EP40" s="63">
        <f>LC!EF27</f>
        <v>0</v>
      </c>
      <c r="EQ40" s="63">
        <f>LC!EG27</f>
        <v>0</v>
      </c>
      <c r="ER40" s="63">
        <f>LC!EH27</f>
        <v>0</v>
      </c>
      <c r="ES40" s="63">
        <f>LC!EI27</f>
        <v>0</v>
      </c>
      <c r="ET40" s="63">
        <f>LC!EJ27</f>
        <v>0</v>
      </c>
      <c r="EU40" s="63">
        <f>LC!EK27</f>
        <v>0</v>
      </c>
      <c r="EV40" s="63">
        <f>LC!EL27</f>
        <v>0</v>
      </c>
      <c r="EW40" s="63">
        <f>LC!EM27</f>
        <v>0</v>
      </c>
      <c r="EX40" s="63">
        <f>LC!EN27</f>
        <v>0</v>
      </c>
      <c r="EY40" s="63">
        <f>LC!EO27</f>
        <v>0</v>
      </c>
      <c r="EZ40" s="63">
        <f>LC!EP27</f>
        <v>0</v>
      </c>
      <c r="FA40" s="63">
        <f>LC!EQ27</f>
        <v>0</v>
      </c>
      <c r="FB40" s="63">
        <f>LC!ER27</f>
        <v>0</v>
      </c>
      <c r="FC40" s="63">
        <f>LC!ES27</f>
        <v>0</v>
      </c>
      <c r="FD40" s="63">
        <f>LC!ET27</f>
        <v>0</v>
      </c>
      <c r="FE40" s="63">
        <f>LC!EU27</f>
        <v>0</v>
      </c>
      <c r="FF40" s="63">
        <f>LC!EV27</f>
        <v>0</v>
      </c>
      <c r="FG40" s="63">
        <f>LC!EW27</f>
        <v>0</v>
      </c>
      <c r="FH40" s="63">
        <f>LC!EX27</f>
        <v>0</v>
      </c>
      <c r="FI40" s="63">
        <f>LC!EY27</f>
        <v>0</v>
      </c>
      <c r="FJ40" s="63">
        <f>LC!EZ27</f>
        <v>0</v>
      </c>
      <c r="FK40" s="63">
        <f>LC!FA27</f>
        <v>0</v>
      </c>
      <c r="FL40" s="63">
        <f>LC!FB27</f>
        <v>0</v>
      </c>
      <c r="FM40" s="63">
        <f>LC!FC27</f>
        <v>0</v>
      </c>
      <c r="FN40" s="63">
        <f>LC!FD27</f>
        <v>0</v>
      </c>
      <c r="FO40" s="63">
        <f>LC!FE27</f>
        <v>0</v>
      </c>
      <c r="FP40" s="63">
        <f>LC!FF27</f>
        <v>0</v>
      </c>
      <c r="FQ40" s="63">
        <f>LC!FG27</f>
        <v>0</v>
      </c>
      <c r="FR40" s="63">
        <f>LC!FH27</f>
        <v>0</v>
      </c>
      <c r="FS40" s="63">
        <f>LC!FI27</f>
        <v>0</v>
      </c>
      <c r="FT40" s="63">
        <f>LC!FJ27</f>
        <v>0</v>
      </c>
      <c r="FU40" s="63">
        <f>LC!FK27</f>
        <v>0</v>
      </c>
      <c r="FV40" s="63">
        <f>LC!FL27</f>
        <v>0</v>
      </c>
      <c r="FW40" s="63">
        <f>LC!FM27</f>
        <v>0</v>
      </c>
      <c r="FX40" s="63">
        <f>LC!FN27</f>
        <v>0</v>
      </c>
      <c r="FY40" s="63">
        <f>LC!FO27</f>
        <v>0</v>
      </c>
      <c r="FZ40" s="63">
        <f>LC!FP27</f>
        <v>0</v>
      </c>
      <c r="GA40" s="63">
        <f>LC!FQ27</f>
        <v>0</v>
      </c>
      <c r="GB40" s="63">
        <f>LC!FR27</f>
        <v>0</v>
      </c>
      <c r="GC40" s="63">
        <f>LC!FS27</f>
        <v>0</v>
      </c>
      <c r="GD40" s="63">
        <f>LC!FT27</f>
        <v>0</v>
      </c>
      <c r="GE40" s="63">
        <f>LC!FU27</f>
        <v>0</v>
      </c>
      <c r="GF40" s="63">
        <f>LC!FV27</f>
        <v>0</v>
      </c>
      <c r="GG40" s="63">
        <f>LC!FW27</f>
        <v>0</v>
      </c>
      <c r="GH40" s="63">
        <f>LC!FX27</f>
        <v>0</v>
      </c>
      <c r="GI40" s="63">
        <f>LC!FY27</f>
        <v>0</v>
      </c>
      <c r="GJ40" s="63">
        <f>LC!FZ27</f>
        <v>0</v>
      </c>
      <c r="GK40" s="63">
        <f>LC!GA27</f>
        <v>0</v>
      </c>
      <c r="GL40" s="63">
        <f>LC!GB27</f>
        <v>0</v>
      </c>
      <c r="GM40" s="63">
        <f>LC!GC27</f>
        <v>0</v>
      </c>
      <c r="GN40" s="63">
        <f>LC!GD27</f>
        <v>0</v>
      </c>
      <c r="GO40" s="63">
        <f>LC!GE27</f>
        <v>0</v>
      </c>
      <c r="GP40" s="63">
        <f>LC!GF27</f>
        <v>0</v>
      </c>
      <c r="GQ40" s="63">
        <f>LC!GG27</f>
        <v>0</v>
      </c>
      <c r="GR40" s="63">
        <f>LC!GH27</f>
        <v>0</v>
      </c>
      <c r="GS40" s="63">
        <f>LC!GI27</f>
        <v>0</v>
      </c>
      <c r="GT40" s="63">
        <f>LC!GJ27</f>
        <v>0</v>
      </c>
      <c r="GU40" s="63">
        <f>LC!GK27</f>
        <v>0</v>
      </c>
      <c r="GV40" s="63">
        <f>LC!GL27</f>
        <v>0</v>
      </c>
      <c r="GW40" s="63">
        <f>LC!GM27</f>
        <v>0</v>
      </c>
      <c r="GX40" s="63">
        <f>LC!GN27</f>
        <v>0</v>
      </c>
    </row>
    <row r="41" spans="1:206" s="23" customFormat="1" x14ac:dyDescent="0.25">
      <c r="A41" s="100" t="s">
        <v>114</v>
      </c>
      <c r="B41" s="97" t="s">
        <v>89</v>
      </c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57"/>
      <c r="AY41" s="63">
        <f>LC!AO26</f>
        <v>0.5541666666666667</v>
      </c>
      <c r="AZ41" s="63">
        <f>LC!AP26</f>
        <v>0.55416666666666692</v>
      </c>
      <c r="BA41" s="63">
        <f>LC!AQ26</f>
        <v>0.57101130923423016</v>
      </c>
      <c r="BB41" s="63">
        <f>LC!AR26</f>
        <v>0.60796284217640384</v>
      </c>
      <c r="BC41" s="63">
        <f>LC!AS26</f>
        <v>1.548392060131937</v>
      </c>
      <c r="BD41" s="63">
        <f>LC!AT26</f>
        <v>1.8889798079627953</v>
      </c>
      <c r="BE41" s="63">
        <f>LC!AU26</f>
        <v>2.0733244816141383</v>
      </c>
      <c r="BF41" s="63">
        <f>LC!AV26</f>
        <v>1.1329363132625505</v>
      </c>
      <c r="BG41" s="63">
        <f>LC!AW26</f>
        <v>2.4088882303224475</v>
      </c>
      <c r="BH41" s="63">
        <f>LC!AX26</f>
        <v>1.3311121949031746</v>
      </c>
      <c r="BI41" s="63">
        <f>LC!AY26</f>
        <v>0.57101130923423016</v>
      </c>
      <c r="BJ41" s="63">
        <f>LC!AZ26</f>
        <v>0.57101130923422927</v>
      </c>
      <c r="BK41" s="63">
        <f>LC!BA26</f>
        <v>0.61180149262150052</v>
      </c>
      <c r="BL41" s="63">
        <f>LC!BB26</f>
        <v>0.5541666666666667</v>
      </c>
      <c r="BM41" s="63">
        <f>LC!BC26</f>
        <v>0.5541666666666667</v>
      </c>
      <c r="BN41" s="63">
        <f>LC!BD26</f>
        <v>0.7441009161212091</v>
      </c>
      <c r="BO41" s="63">
        <f>LC!BE26</f>
        <v>1.2297410577129324</v>
      </c>
      <c r="BP41" s="63">
        <f>LC!BF26</f>
        <v>1.6851977932897877</v>
      </c>
      <c r="BQ41" s="63">
        <f>LC!BG26</f>
        <v>1.22315029635429</v>
      </c>
      <c r="BR41" s="63">
        <f>LC!BH26</f>
        <v>2.3444599311004022</v>
      </c>
      <c r="BS41" s="63">
        <f>LC!BI26</f>
        <v>1.9417266537427176</v>
      </c>
      <c r="BT41" s="63">
        <f>LC!BJ26</f>
        <v>0.88226806903991362</v>
      </c>
      <c r="BU41" s="63">
        <f>LC!BK26</f>
        <v>0.61180149262150052</v>
      </c>
      <c r="BV41" s="63">
        <f>LC!BL26</f>
        <v>0.61180149262149963</v>
      </c>
      <c r="BW41" s="63">
        <f>LC!BM26</f>
        <v>0.5541666666666667</v>
      </c>
      <c r="BX41" s="63">
        <f>LC!BN26</f>
        <v>0.55416666666666647</v>
      </c>
      <c r="BY41" s="63">
        <f>LC!BO26</f>
        <v>0.57101130923422927</v>
      </c>
      <c r="BZ41" s="63">
        <f>LC!BP26</f>
        <v>1.3499719998554673</v>
      </c>
      <c r="CA41" s="63">
        <f>LC!BQ26</f>
        <v>1.275306310958839</v>
      </c>
      <c r="CB41" s="63">
        <f>LC!BR26</f>
        <v>2.0251299082632155</v>
      </c>
      <c r="CC41" s="63">
        <f>LC!BS26</f>
        <v>2.422355375619663</v>
      </c>
      <c r="CD41" s="63">
        <f>LC!BT26</f>
        <v>2.3291498318472081</v>
      </c>
      <c r="CE41" s="63">
        <f>LC!BU26</f>
        <v>0.69701565508135577</v>
      </c>
      <c r="CF41" s="63">
        <f>LC!BV26</f>
        <v>1.4225227048303686</v>
      </c>
      <c r="CG41" s="63">
        <f>LC!BW26</f>
        <v>1.3362042110999119</v>
      </c>
      <c r="CH41" s="63">
        <f>LC!BX26</f>
        <v>0.57101130923422994</v>
      </c>
      <c r="CI41" s="63">
        <f>LC!BY26</f>
        <v>1.3208333333333333</v>
      </c>
      <c r="CJ41" s="63">
        <f>LC!BZ26</f>
        <v>1.3208333333333331</v>
      </c>
      <c r="CK41" s="63">
        <f>LC!CA26</f>
        <v>1.3208333333333331</v>
      </c>
      <c r="CL41" s="63">
        <f>LC!CB26</f>
        <v>1.2146483878198082</v>
      </c>
      <c r="CM41" s="63">
        <f>LC!CC26</f>
        <v>0.71890721979178807</v>
      </c>
      <c r="CN41" s="63">
        <f>LC!CD26</f>
        <v>1.0720064724919092</v>
      </c>
      <c r="CO41" s="63">
        <f>LC!CE26</f>
        <v>1.0814132687779576</v>
      </c>
      <c r="CP41" s="63">
        <f>LC!CF26</f>
        <v>2.0920587131331816</v>
      </c>
      <c r="CQ41" s="63">
        <f>LC!CG26</f>
        <v>2.5895063340527749</v>
      </c>
      <c r="CR41" s="63">
        <f>LC!CH26</f>
        <v>1.2490792741528489</v>
      </c>
      <c r="CS41" s="63">
        <f>LC!CI26</f>
        <v>1.3208333333333333</v>
      </c>
      <c r="CT41" s="63">
        <f>LC!CJ26</f>
        <v>1.3208333333333337</v>
      </c>
      <c r="CU41" s="63">
        <f>LC!CK26</f>
        <v>1.3208333333333333</v>
      </c>
      <c r="CV41" s="63">
        <f>LC!CL26</f>
        <v>1.3208333333333337</v>
      </c>
      <c r="CW41" s="63">
        <f>LC!CM26</f>
        <v>1.3208333333333335</v>
      </c>
      <c r="CX41" s="63">
        <f>LC!CN26</f>
        <v>1.3208333333333333</v>
      </c>
      <c r="CY41" s="63">
        <f>LC!CO26</f>
        <v>1.3818469854428113</v>
      </c>
      <c r="CZ41" s="63">
        <f>LC!CP26</f>
        <v>0.44173839330674225</v>
      </c>
      <c r="DA41" s="63">
        <f>LC!CQ26</f>
        <v>1.9918984301749991</v>
      </c>
      <c r="DB41" s="63">
        <f>LC!CR26</f>
        <v>1.1427742985455343</v>
      </c>
      <c r="DC41" s="63">
        <f>LC!CS26</f>
        <v>2.0558081807390192</v>
      </c>
      <c r="DD41" s="63">
        <f>LC!CT26</f>
        <v>1.3208333333333331</v>
      </c>
      <c r="DE41" s="63">
        <f>LC!CU26</f>
        <v>1.3208333333333333</v>
      </c>
      <c r="DF41" s="63">
        <f>LC!CV26</f>
        <v>1.3208333333333333</v>
      </c>
      <c r="DG41" s="63">
        <f>LC!CW26</f>
        <v>1.1694174581015457</v>
      </c>
      <c r="DH41" s="63">
        <f>LC!CX26</f>
        <v>1.1694174581015448</v>
      </c>
      <c r="DI41" s="63">
        <f>LC!CY26</f>
        <v>1.1694174581015457</v>
      </c>
      <c r="DJ41" s="63">
        <f>LC!CZ26</f>
        <v>1.3010667379316965</v>
      </c>
      <c r="DK41" s="63">
        <f>LC!DA26</f>
        <v>0.79262417643584837</v>
      </c>
      <c r="DL41" s="63">
        <f>LC!DB26</f>
        <v>0.7094158611207193</v>
      </c>
      <c r="DM41" s="63">
        <f>LC!DC26</f>
        <v>2.8161981924873745</v>
      </c>
      <c r="DN41" s="63">
        <f>LC!DD26</f>
        <v>1.5530420535707996</v>
      </c>
      <c r="DO41" s="63">
        <f>LC!DE26</f>
        <v>2.5606343182939968</v>
      </c>
      <c r="DP41" s="63">
        <f>LC!DF26</f>
        <v>1.3688590794644762</v>
      </c>
      <c r="DQ41" s="63">
        <f>LC!DG26</f>
        <v>1.1694174581015448</v>
      </c>
      <c r="DR41" s="63">
        <f>LC!DH26</f>
        <v>1.1694174581015446</v>
      </c>
      <c r="DS41" s="63">
        <f>LC!DI26</f>
        <v>1.0062567245524612</v>
      </c>
      <c r="DT41" s="63">
        <f>LC!DJ26</f>
        <v>1.0062567245524616</v>
      </c>
      <c r="DU41" s="63">
        <f>LC!DK26</f>
        <v>1.0062567245524607</v>
      </c>
      <c r="DV41" s="63">
        <f>LC!DL26</f>
        <v>1.3333760950682167</v>
      </c>
      <c r="DW41" s="63">
        <f>LC!DM26</f>
        <v>0.83682944217767252</v>
      </c>
      <c r="DX41" s="63">
        <f>LC!DN26</f>
        <v>2.198312045517651</v>
      </c>
      <c r="DY41" s="63">
        <f>LC!DO26</f>
        <v>1.8997361000195321</v>
      </c>
      <c r="DZ41" s="63">
        <f>LC!DP26</f>
        <v>1</v>
      </c>
      <c r="EA41" s="63">
        <f>LC!DQ26</f>
        <v>1.8589211592882013</v>
      </c>
      <c r="EB41" s="63">
        <f>LC!DR26</f>
        <v>1.3995823154536229</v>
      </c>
      <c r="EC41" s="63">
        <f>LC!DS26</f>
        <v>1.0062567245524607</v>
      </c>
      <c r="ED41" s="63">
        <f>LC!DT26</f>
        <v>1.0062567245524612</v>
      </c>
      <c r="EE41" s="63">
        <f>LC!DU26</f>
        <v>1.4878077430180996</v>
      </c>
      <c r="EF41" s="63">
        <f>LC!DV26</f>
        <v>1.4878077430181</v>
      </c>
      <c r="EG41" s="63">
        <f>LC!DW26</f>
        <v>1.4878077430180996</v>
      </c>
      <c r="EH41" s="63">
        <f>LC!DX26</f>
        <v>1.3948521188714045</v>
      </c>
      <c r="EI41" s="63">
        <f>LC!DY26</f>
        <v>0.91020137458616412</v>
      </c>
      <c r="EJ41" s="63">
        <f>LC!DZ26</f>
        <v>1.6234971682847901</v>
      </c>
      <c r="EK41" s="63">
        <f>LC!EA26</f>
        <v>0.61941092801501973</v>
      </c>
      <c r="EL41" s="63">
        <f>LC!EB26</f>
        <v>2.9266324137590667</v>
      </c>
      <c r="EM41" s="63">
        <f>LC!EC26</f>
        <v>2.1547946140216157</v>
      </c>
      <c r="EN41" s="63">
        <f>LC!ED26</f>
        <v>1.4594722181094366</v>
      </c>
      <c r="EO41" s="63">
        <f>LC!EE26</f>
        <v>1.342935170202566</v>
      </c>
      <c r="EP41" s="63">
        <f>LC!EF26</f>
        <v>1.342935170202566</v>
      </c>
      <c r="EQ41" s="63">
        <f>LC!EG26</f>
        <v>1.2628717937192868</v>
      </c>
      <c r="ER41" s="63">
        <f>LC!EH26</f>
        <v>1.2628717937192877</v>
      </c>
      <c r="ES41" s="63">
        <f>LC!EI26</f>
        <v>1.2628717937192873</v>
      </c>
      <c r="ET41" s="63">
        <f>LC!EJ26</f>
        <v>1.3851160214624709</v>
      </c>
      <c r="EU41" s="63">
        <f>LC!EK26</f>
        <v>0.91236118578253445</v>
      </c>
      <c r="EV41" s="63">
        <f>LC!EL26</f>
        <v>0.66022527341990145</v>
      </c>
      <c r="EW41" s="63">
        <f>LC!EM26</f>
        <v>1.8889933301765516</v>
      </c>
      <c r="EX41" s="63">
        <f>LC!EN26</f>
        <v>2.8889933301765511</v>
      </c>
      <c r="EY41" s="63">
        <f>LC!EO26</f>
        <v>2.0762989900623059</v>
      </c>
      <c r="EZ41" s="63">
        <f>LC!EP26</f>
        <v>1.44814999955313</v>
      </c>
      <c r="FA41" s="63">
        <f>LC!EQ26</f>
        <v>1.2628717937192868</v>
      </c>
      <c r="FB41" s="63">
        <f>LC!ER26</f>
        <v>1.2628717937192868</v>
      </c>
      <c r="FC41" s="63">
        <f>LC!ES26</f>
        <v>1.2228401054776465</v>
      </c>
      <c r="FD41" s="63">
        <f>LC!ET26</f>
        <v>1.222840105477647</v>
      </c>
      <c r="FE41" s="63">
        <f>LC!EU26</f>
        <v>1.222840105477647</v>
      </c>
      <c r="FF41" s="63">
        <f>LC!EV26</f>
        <v>1.3753799240535372</v>
      </c>
      <c r="FG41" s="63">
        <f>LC!EW26</f>
        <v>1.4343741349663006</v>
      </c>
      <c r="FH41" s="63">
        <f>LC!EX26</f>
        <v>1.0643988972791572</v>
      </c>
      <c r="FI41" s="63">
        <f>LC!EY26</f>
        <v>2.2202173375500083</v>
      </c>
      <c r="FJ41" s="63">
        <f>LC!EZ26</f>
        <v>2.8001427658365907</v>
      </c>
      <c r="FK41" s="63">
        <f>LC!FA26</f>
        <v>2.4134074791448574</v>
      </c>
      <c r="FL41" s="63">
        <f>LC!FB26</f>
        <v>1.4368277809968217</v>
      </c>
      <c r="FM41" s="63">
        <f>LC!FC26</f>
        <v>1.222840105477647</v>
      </c>
      <c r="FN41" s="63">
        <f>LC!FD26</f>
        <v>1.2228401054776474</v>
      </c>
      <c r="FO41" s="63">
        <f>LC!FE26</f>
        <v>1.0210943454085399</v>
      </c>
      <c r="FP41" s="63">
        <f>LC!FF26</f>
        <v>1.1828084172360074</v>
      </c>
      <c r="FQ41" s="63">
        <f>LC!FG26</f>
        <v>1.1828084172360074</v>
      </c>
      <c r="FR41" s="63">
        <f>LC!FH26</f>
        <v>1.3656438266446038</v>
      </c>
      <c r="FS41" s="63">
        <f>LC!FI26</f>
        <v>1.4879627566363389</v>
      </c>
      <c r="FT41" s="63">
        <f>LC!FJ26</f>
        <v>1.7519157527268376</v>
      </c>
      <c r="FU41" s="63">
        <f>LC!FK26</f>
        <v>1.3753538734447073</v>
      </c>
      <c r="FV41" s="63">
        <f>LC!FL26</f>
        <v>2.7207201628888731</v>
      </c>
      <c r="FW41" s="63">
        <f>LC!FM26</f>
        <v>2.3354834734349561</v>
      </c>
      <c r="FX41" s="63">
        <f>LC!FN26</f>
        <v>1.4255055624405144</v>
      </c>
      <c r="FY41" s="63">
        <f>LC!FO26</f>
        <v>1.1828084172360069</v>
      </c>
      <c r="FZ41" s="63">
        <f>LC!FP26</f>
        <v>1.1828084172360074</v>
      </c>
      <c r="GA41" s="63">
        <f>LC!FQ26</f>
        <v>1.1427767289943684</v>
      </c>
      <c r="GB41" s="63">
        <f>LC!FR26</f>
        <v>1.1427767289943684</v>
      </c>
      <c r="GC41" s="63">
        <f>LC!FS26</f>
        <v>1.1427767289943676</v>
      </c>
      <c r="GD41" s="63">
        <f>LC!FT26</f>
        <v>1.3559077292356689</v>
      </c>
      <c r="GE41" s="63">
        <f>LC!FU26</f>
        <v>0.99999999999999989</v>
      </c>
      <c r="GF41" s="63">
        <f>LC!FV26</f>
        <v>2.2482437439684344</v>
      </c>
      <c r="GG41" s="63">
        <f>LC!FW26</f>
        <v>2.6319818361845364</v>
      </c>
      <c r="GH41" s="63">
        <f>LC!FX26</f>
        <v>1.1070677671252649</v>
      </c>
      <c r="GI41" s="63">
        <f>LC!FY26</f>
        <v>2.2482437439684344</v>
      </c>
      <c r="GJ41" s="63">
        <f>LC!FZ26</f>
        <v>1.414183343884206</v>
      </c>
      <c r="GK41" s="63">
        <f>LC!GA26</f>
        <v>1.1427767289943684</v>
      </c>
      <c r="GL41" s="63">
        <f>LC!GB26</f>
        <v>1.1427767289943684</v>
      </c>
      <c r="GM41" s="63">
        <f>LC!GC26</f>
        <v>1.1427767289943687</v>
      </c>
      <c r="GN41" s="63">
        <f>LC!GD26</f>
        <v>1.1427767289943678</v>
      </c>
      <c r="GO41" s="63">
        <f>LC!GE26</f>
        <v>1.1427767289943678</v>
      </c>
      <c r="GP41" s="63">
        <f>LC!GF26</f>
        <v>1.3461716318267349</v>
      </c>
      <c r="GQ41" s="63">
        <f>LC!GG26</f>
        <v>1</v>
      </c>
      <c r="GR41" s="63">
        <f>LC!GH26</f>
        <v>1.7054004854368934</v>
      </c>
      <c r="GS41" s="63">
        <f>LC!GI26</f>
        <v>2.6011012853962518</v>
      </c>
      <c r="GT41" s="63">
        <f>LC!GJ26</f>
        <v>2.6011012853962518</v>
      </c>
      <c r="GU41" s="63">
        <f>LC!GK26</f>
        <v>1.1813239867124965</v>
      </c>
      <c r="GV41" s="63">
        <f>LC!GL26</f>
        <v>1.402861125327898</v>
      </c>
      <c r="GW41" s="63">
        <f>LC!GM26</f>
        <v>1.1427767289943682</v>
      </c>
      <c r="GX41" s="63">
        <f>LC!GN26</f>
        <v>1.1427767289943682</v>
      </c>
    </row>
    <row r="42" spans="1:206" s="23" customFormat="1" x14ac:dyDescent="0.25">
      <c r="A42" s="100"/>
      <c r="B42" s="9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8"/>
    </row>
    <row r="43" spans="1:206" s="23" customFormat="1" x14ac:dyDescent="0.25">
      <c r="A43" s="100"/>
      <c r="B43" s="96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  <c r="AX43" s="28"/>
      <c r="AY43" s="28"/>
    </row>
    <row r="44" spans="1:206" s="26" customFormat="1" x14ac:dyDescent="0.25">
      <c r="A44" s="100"/>
      <c r="B44" s="97"/>
      <c r="C44" s="104">
        <v>2014</v>
      </c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3">
        <v>2015</v>
      </c>
      <c r="P44" s="103"/>
      <c r="Q44" s="103"/>
      <c r="R44" s="103"/>
      <c r="S44" s="103"/>
      <c r="T44" s="103"/>
      <c r="U44" s="103"/>
      <c r="V44" s="103"/>
      <c r="W44" s="103"/>
      <c r="X44" s="103"/>
      <c r="Y44" s="103"/>
      <c r="Z44" s="103"/>
      <c r="AA44" s="104">
        <v>2016</v>
      </c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3">
        <v>2017</v>
      </c>
      <c r="AN44" s="103"/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4">
        <v>2018</v>
      </c>
      <c r="AZ44" s="104"/>
      <c r="BA44" s="104"/>
      <c r="BB44" s="104"/>
      <c r="BC44" s="104"/>
      <c r="BD44" s="104"/>
      <c r="BE44" s="104"/>
      <c r="BF44" s="104"/>
      <c r="BG44" s="104"/>
      <c r="BH44" s="104"/>
      <c r="BI44" s="104"/>
      <c r="BJ44" s="104"/>
      <c r="BK44" s="103">
        <v>2019</v>
      </c>
      <c r="BL44" s="103"/>
      <c r="BM44" s="103"/>
      <c r="BN44" s="103"/>
      <c r="BO44" s="103"/>
      <c r="BP44" s="103"/>
      <c r="BQ44" s="103"/>
      <c r="BR44" s="103"/>
      <c r="BS44" s="103"/>
      <c r="BT44" s="103"/>
      <c r="BU44" s="103"/>
      <c r="BV44" s="103"/>
      <c r="BW44" s="104">
        <v>2020</v>
      </c>
      <c r="BX44" s="104"/>
      <c r="BY44" s="104"/>
      <c r="BZ44" s="104"/>
      <c r="CA44" s="104"/>
      <c r="CB44" s="104"/>
      <c r="CC44" s="104"/>
      <c r="CD44" s="104"/>
      <c r="CE44" s="104"/>
      <c r="CF44" s="104"/>
      <c r="CG44" s="104"/>
      <c r="CH44" s="104"/>
      <c r="CI44" s="103">
        <v>2021</v>
      </c>
      <c r="CJ44" s="103"/>
      <c r="CK44" s="103"/>
      <c r="CL44" s="103"/>
      <c r="CM44" s="103"/>
      <c r="CN44" s="103"/>
      <c r="CO44" s="103"/>
      <c r="CP44" s="103"/>
      <c r="CQ44" s="103"/>
      <c r="CR44" s="103"/>
      <c r="CS44" s="103"/>
      <c r="CT44" s="103"/>
      <c r="CU44" s="104">
        <v>2022</v>
      </c>
      <c r="CV44" s="104"/>
      <c r="CW44" s="104"/>
      <c r="CX44" s="104"/>
      <c r="CY44" s="104"/>
      <c r="CZ44" s="104"/>
      <c r="DA44" s="104"/>
      <c r="DB44" s="104"/>
      <c r="DC44" s="104"/>
      <c r="DD44" s="104"/>
      <c r="DE44" s="104"/>
      <c r="DF44" s="104"/>
      <c r="DG44" s="103">
        <v>2023</v>
      </c>
      <c r="DH44" s="103"/>
      <c r="DI44" s="103"/>
      <c r="DJ44" s="103"/>
      <c r="DK44" s="103"/>
      <c r="DL44" s="103"/>
      <c r="DM44" s="103"/>
      <c r="DN44" s="103"/>
      <c r="DO44" s="103"/>
      <c r="DP44" s="103"/>
      <c r="DQ44" s="103"/>
      <c r="DR44" s="103"/>
      <c r="DS44" s="104">
        <v>2024</v>
      </c>
      <c r="DT44" s="104"/>
      <c r="DU44" s="104"/>
      <c r="DV44" s="104"/>
      <c r="DW44" s="104"/>
      <c r="DX44" s="104"/>
      <c r="DY44" s="104"/>
      <c r="DZ44" s="104"/>
      <c r="EA44" s="104"/>
      <c r="EB44" s="104"/>
      <c r="EC44" s="104"/>
      <c r="ED44" s="104"/>
      <c r="EE44" s="103">
        <v>2025</v>
      </c>
      <c r="EF44" s="103"/>
      <c r="EG44" s="103"/>
      <c r="EH44" s="103"/>
      <c r="EI44" s="103"/>
      <c r="EJ44" s="103"/>
      <c r="EK44" s="103"/>
      <c r="EL44" s="103"/>
      <c r="EM44" s="103"/>
      <c r="EN44" s="103"/>
      <c r="EO44" s="103"/>
      <c r="EP44" s="103"/>
      <c r="EQ44" s="104">
        <v>2026</v>
      </c>
      <c r="ER44" s="104"/>
      <c r="ES44" s="104"/>
      <c r="ET44" s="104"/>
      <c r="EU44" s="104"/>
      <c r="EV44" s="104"/>
      <c r="EW44" s="104"/>
      <c r="EX44" s="104"/>
      <c r="EY44" s="104"/>
      <c r="EZ44" s="104"/>
      <c r="FA44" s="104"/>
      <c r="FB44" s="104"/>
      <c r="FC44" s="103">
        <v>2027</v>
      </c>
      <c r="FD44" s="103"/>
      <c r="FE44" s="103"/>
      <c r="FF44" s="103"/>
      <c r="FG44" s="103"/>
      <c r="FH44" s="103"/>
      <c r="FI44" s="103"/>
      <c r="FJ44" s="103"/>
      <c r="FK44" s="103"/>
      <c r="FL44" s="103"/>
      <c r="FM44" s="103"/>
      <c r="FN44" s="103"/>
      <c r="FO44" s="104">
        <v>2028</v>
      </c>
      <c r="FP44" s="104"/>
      <c r="FQ44" s="104"/>
      <c r="FR44" s="104"/>
      <c r="FS44" s="104"/>
      <c r="FT44" s="104"/>
      <c r="FU44" s="104"/>
      <c r="FV44" s="104"/>
      <c r="FW44" s="104"/>
      <c r="FX44" s="104"/>
      <c r="FY44" s="104"/>
      <c r="FZ44" s="104"/>
      <c r="GA44" s="103">
        <v>2029</v>
      </c>
      <c r="GB44" s="103"/>
      <c r="GC44" s="103"/>
      <c r="GD44" s="103"/>
      <c r="GE44" s="103"/>
      <c r="GF44" s="103"/>
      <c r="GG44" s="103"/>
      <c r="GH44" s="103"/>
      <c r="GI44" s="103"/>
      <c r="GJ44" s="103"/>
      <c r="GK44" s="103"/>
      <c r="GL44" s="103"/>
      <c r="GM44" s="104">
        <v>2030</v>
      </c>
      <c r="GN44" s="104"/>
      <c r="GO44" s="104"/>
      <c r="GP44" s="104"/>
      <c r="GQ44" s="104"/>
      <c r="GR44" s="104"/>
      <c r="GS44" s="104"/>
      <c r="GT44" s="104"/>
      <c r="GU44" s="104"/>
      <c r="GV44" s="104"/>
      <c r="GW44" s="104"/>
      <c r="GX44" s="104"/>
    </row>
    <row r="45" spans="1:206" s="26" customFormat="1" x14ac:dyDescent="0.25">
      <c r="A45" s="100"/>
      <c r="B45" s="96"/>
      <c r="C45" s="24" t="s">
        <v>0</v>
      </c>
      <c r="D45" s="24" t="s">
        <v>1</v>
      </c>
      <c r="E45" s="24" t="s">
        <v>2</v>
      </c>
      <c r="F45" s="24" t="s">
        <v>3</v>
      </c>
      <c r="G45" s="24" t="s">
        <v>4</v>
      </c>
      <c r="H45" s="24" t="s">
        <v>5</v>
      </c>
      <c r="I45" s="24" t="s">
        <v>6</v>
      </c>
      <c r="J45" s="24" t="s">
        <v>7</v>
      </c>
      <c r="K45" s="24" t="s">
        <v>8</v>
      </c>
      <c r="L45" s="24" t="s">
        <v>9</v>
      </c>
      <c r="M45" s="24" t="s">
        <v>10</v>
      </c>
      <c r="N45" s="24" t="s">
        <v>11</v>
      </c>
      <c r="O45" s="24" t="s">
        <v>0</v>
      </c>
      <c r="P45" s="24" t="s">
        <v>1</v>
      </c>
      <c r="Q45" s="24" t="s">
        <v>2</v>
      </c>
      <c r="R45" s="24" t="s">
        <v>3</v>
      </c>
      <c r="S45" s="24" t="s">
        <v>4</v>
      </c>
      <c r="T45" s="24" t="s">
        <v>5</v>
      </c>
      <c r="U45" s="24" t="s">
        <v>6</v>
      </c>
      <c r="V45" s="24" t="s">
        <v>7</v>
      </c>
      <c r="W45" s="24" t="s">
        <v>8</v>
      </c>
      <c r="X45" s="24" t="s">
        <v>9</v>
      </c>
      <c r="Y45" s="24" t="s">
        <v>10</v>
      </c>
      <c r="Z45" s="24" t="s">
        <v>11</v>
      </c>
      <c r="AA45" s="24" t="s">
        <v>0</v>
      </c>
      <c r="AB45" s="24" t="s">
        <v>1</v>
      </c>
      <c r="AC45" s="24" t="s">
        <v>2</v>
      </c>
      <c r="AD45" s="24" t="s">
        <v>3</v>
      </c>
      <c r="AE45" s="24" t="s">
        <v>4</v>
      </c>
      <c r="AF45" s="24" t="s">
        <v>5</v>
      </c>
      <c r="AG45" s="24" t="s">
        <v>6</v>
      </c>
      <c r="AH45" s="24" t="s">
        <v>7</v>
      </c>
      <c r="AI45" s="24" t="s">
        <v>8</v>
      </c>
      <c r="AJ45" s="24" t="s">
        <v>9</v>
      </c>
      <c r="AK45" s="24" t="s">
        <v>10</v>
      </c>
      <c r="AL45" s="24" t="s">
        <v>11</v>
      </c>
      <c r="AM45" s="24" t="s">
        <v>0</v>
      </c>
      <c r="AN45" s="24" t="s">
        <v>1</v>
      </c>
      <c r="AO45" s="24" t="s">
        <v>2</v>
      </c>
      <c r="AP45" s="24" t="s">
        <v>3</v>
      </c>
      <c r="AQ45" s="24" t="s">
        <v>4</v>
      </c>
      <c r="AR45" s="24" t="s">
        <v>5</v>
      </c>
      <c r="AS45" s="24" t="s">
        <v>6</v>
      </c>
      <c r="AT45" s="24" t="s">
        <v>7</v>
      </c>
      <c r="AU45" s="24" t="s">
        <v>8</v>
      </c>
      <c r="AV45" s="24" t="s">
        <v>9</v>
      </c>
      <c r="AW45" s="24" t="s">
        <v>10</v>
      </c>
      <c r="AX45" s="24" t="s">
        <v>11</v>
      </c>
      <c r="AY45" s="24" t="s">
        <v>0</v>
      </c>
      <c r="AZ45" s="24" t="s">
        <v>1</v>
      </c>
      <c r="BA45" s="24" t="s">
        <v>2</v>
      </c>
      <c r="BB45" s="24" t="s">
        <v>3</v>
      </c>
      <c r="BC45" s="24" t="s">
        <v>4</v>
      </c>
      <c r="BD45" s="24" t="s">
        <v>5</v>
      </c>
      <c r="BE45" s="24" t="s">
        <v>6</v>
      </c>
      <c r="BF45" s="24" t="s">
        <v>7</v>
      </c>
      <c r="BG45" s="24" t="s">
        <v>8</v>
      </c>
      <c r="BH45" s="24" t="s">
        <v>9</v>
      </c>
      <c r="BI45" s="24" t="s">
        <v>10</v>
      </c>
      <c r="BJ45" s="24" t="s">
        <v>11</v>
      </c>
      <c r="BK45" s="24" t="s">
        <v>0</v>
      </c>
      <c r="BL45" s="24" t="s">
        <v>1</v>
      </c>
      <c r="BM45" s="24" t="s">
        <v>2</v>
      </c>
      <c r="BN45" s="24" t="s">
        <v>3</v>
      </c>
      <c r="BO45" s="24" t="s">
        <v>4</v>
      </c>
      <c r="BP45" s="24" t="s">
        <v>5</v>
      </c>
      <c r="BQ45" s="24" t="s">
        <v>6</v>
      </c>
      <c r="BR45" s="24" t="s">
        <v>7</v>
      </c>
      <c r="BS45" s="24" t="s">
        <v>8</v>
      </c>
      <c r="BT45" s="24" t="s">
        <v>9</v>
      </c>
      <c r="BU45" s="24" t="s">
        <v>10</v>
      </c>
      <c r="BV45" s="24" t="s">
        <v>11</v>
      </c>
      <c r="BW45" s="24" t="s">
        <v>0</v>
      </c>
      <c r="BX45" s="24" t="s">
        <v>1</v>
      </c>
      <c r="BY45" s="24" t="s">
        <v>2</v>
      </c>
      <c r="BZ45" s="24" t="s">
        <v>3</v>
      </c>
      <c r="CA45" s="24" t="s">
        <v>4</v>
      </c>
      <c r="CB45" s="24" t="s">
        <v>5</v>
      </c>
      <c r="CC45" s="24" t="s">
        <v>6</v>
      </c>
      <c r="CD45" s="24" t="s">
        <v>7</v>
      </c>
      <c r="CE45" s="24" t="s">
        <v>8</v>
      </c>
      <c r="CF45" s="24" t="s">
        <v>9</v>
      </c>
      <c r="CG45" s="24" t="s">
        <v>10</v>
      </c>
      <c r="CH45" s="24" t="s">
        <v>11</v>
      </c>
      <c r="CI45" s="24" t="s">
        <v>0</v>
      </c>
      <c r="CJ45" s="24" t="s">
        <v>1</v>
      </c>
      <c r="CK45" s="24" t="s">
        <v>2</v>
      </c>
      <c r="CL45" s="24" t="s">
        <v>3</v>
      </c>
      <c r="CM45" s="24" t="s">
        <v>4</v>
      </c>
      <c r="CN45" s="24" t="s">
        <v>5</v>
      </c>
      <c r="CO45" s="24" t="s">
        <v>6</v>
      </c>
      <c r="CP45" s="24" t="s">
        <v>7</v>
      </c>
      <c r="CQ45" s="24" t="s">
        <v>8</v>
      </c>
      <c r="CR45" s="24" t="s">
        <v>9</v>
      </c>
      <c r="CS45" s="24" t="s">
        <v>10</v>
      </c>
      <c r="CT45" s="24" t="s">
        <v>11</v>
      </c>
      <c r="CU45" s="24" t="s">
        <v>0</v>
      </c>
      <c r="CV45" s="24" t="s">
        <v>1</v>
      </c>
      <c r="CW45" s="24" t="s">
        <v>2</v>
      </c>
      <c r="CX45" s="24" t="s">
        <v>3</v>
      </c>
      <c r="CY45" s="24" t="s">
        <v>4</v>
      </c>
      <c r="CZ45" s="24" t="s">
        <v>5</v>
      </c>
      <c r="DA45" s="24" t="s">
        <v>6</v>
      </c>
      <c r="DB45" s="24" t="s">
        <v>7</v>
      </c>
      <c r="DC45" s="24" t="s">
        <v>8</v>
      </c>
      <c r="DD45" s="24" t="s">
        <v>9</v>
      </c>
      <c r="DE45" s="24" t="s">
        <v>10</v>
      </c>
      <c r="DF45" s="24" t="s">
        <v>11</v>
      </c>
      <c r="DG45" s="24" t="s">
        <v>0</v>
      </c>
      <c r="DH45" s="24" t="s">
        <v>1</v>
      </c>
      <c r="DI45" s="24" t="s">
        <v>2</v>
      </c>
      <c r="DJ45" s="24" t="s">
        <v>3</v>
      </c>
      <c r="DK45" s="24" t="s">
        <v>4</v>
      </c>
      <c r="DL45" s="24" t="s">
        <v>5</v>
      </c>
      <c r="DM45" s="24" t="s">
        <v>6</v>
      </c>
      <c r="DN45" s="24" t="s">
        <v>7</v>
      </c>
      <c r="DO45" s="24" t="s">
        <v>8</v>
      </c>
      <c r="DP45" s="24" t="s">
        <v>9</v>
      </c>
      <c r="DQ45" s="24" t="s">
        <v>10</v>
      </c>
      <c r="DR45" s="24" t="s">
        <v>11</v>
      </c>
      <c r="DS45" s="24" t="s">
        <v>0</v>
      </c>
      <c r="DT45" s="24" t="s">
        <v>1</v>
      </c>
      <c r="DU45" s="24" t="s">
        <v>2</v>
      </c>
      <c r="DV45" s="24" t="s">
        <v>3</v>
      </c>
      <c r="DW45" s="24" t="s">
        <v>4</v>
      </c>
      <c r="DX45" s="24" t="s">
        <v>5</v>
      </c>
      <c r="DY45" s="24" t="s">
        <v>6</v>
      </c>
      <c r="DZ45" s="24" t="s">
        <v>7</v>
      </c>
      <c r="EA45" s="24" t="s">
        <v>8</v>
      </c>
      <c r="EB45" s="24" t="s">
        <v>9</v>
      </c>
      <c r="EC45" s="24" t="s">
        <v>10</v>
      </c>
      <c r="ED45" s="24" t="s">
        <v>11</v>
      </c>
      <c r="EE45" s="24" t="s">
        <v>0</v>
      </c>
      <c r="EF45" s="24" t="s">
        <v>1</v>
      </c>
      <c r="EG45" s="24" t="s">
        <v>2</v>
      </c>
      <c r="EH45" s="24" t="s">
        <v>3</v>
      </c>
      <c r="EI45" s="24" t="s">
        <v>4</v>
      </c>
      <c r="EJ45" s="24" t="s">
        <v>5</v>
      </c>
      <c r="EK45" s="24" t="s">
        <v>6</v>
      </c>
      <c r="EL45" s="24" t="s">
        <v>7</v>
      </c>
      <c r="EM45" s="24" t="s">
        <v>8</v>
      </c>
      <c r="EN45" s="24" t="s">
        <v>9</v>
      </c>
      <c r="EO45" s="24" t="s">
        <v>10</v>
      </c>
      <c r="EP45" s="24" t="s">
        <v>11</v>
      </c>
      <c r="EQ45" s="24" t="s">
        <v>0</v>
      </c>
      <c r="ER45" s="24" t="s">
        <v>1</v>
      </c>
      <c r="ES45" s="24" t="s">
        <v>2</v>
      </c>
      <c r="ET45" s="24" t="s">
        <v>3</v>
      </c>
      <c r="EU45" s="24" t="s">
        <v>4</v>
      </c>
      <c r="EV45" s="24" t="s">
        <v>5</v>
      </c>
      <c r="EW45" s="24" t="s">
        <v>6</v>
      </c>
      <c r="EX45" s="24" t="s">
        <v>7</v>
      </c>
      <c r="EY45" s="24" t="s">
        <v>8</v>
      </c>
      <c r="EZ45" s="24" t="s">
        <v>9</v>
      </c>
      <c r="FA45" s="24" t="s">
        <v>10</v>
      </c>
      <c r="FB45" s="24" t="s">
        <v>11</v>
      </c>
      <c r="FC45" s="24" t="s">
        <v>0</v>
      </c>
      <c r="FD45" s="24" t="s">
        <v>1</v>
      </c>
      <c r="FE45" s="24" t="s">
        <v>2</v>
      </c>
      <c r="FF45" s="24" t="s">
        <v>3</v>
      </c>
      <c r="FG45" s="24" t="s">
        <v>4</v>
      </c>
      <c r="FH45" s="24" t="s">
        <v>5</v>
      </c>
      <c r="FI45" s="24" t="s">
        <v>6</v>
      </c>
      <c r="FJ45" s="24" t="s">
        <v>7</v>
      </c>
      <c r="FK45" s="24" t="s">
        <v>8</v>
      </c>
      <c r="FL45" s="24" t="s">
        <v>9</v>
      </c>
      <c r="FM45" s="24" t="s">
        <v>10</v>
      </c>
      <c r="FN45" s="24" t="s">
        <v>11</v>
      </c>
      <c r="FO45" s="24" t="s">
        <v>0</v>
      </c>
      <c r="FP45" s="24" t="s">
        <v>1</v>
      </c>
      <c r="FQ45" s="24" t="s">
        <v>2</v>
      </c>
      <c r="FR45" s="24" t="s">
        <v>3</v>
      </c>
      <c r="FS45" s="24" t="s">
        <v>4</v>
      </c>
      <c r="FT45" s="24" t="s">
        <v>5</v>
      </c>
      <c r="FU45" s="24" t="s">
        <v>6</v>
      </c>
      <c r="FV45" s="24" t="s">
        <v>7</v>
      </c>
      <c r="FW45" s="24" t="s">
        <v>8</v>
      </c>
      <c r="FX45" s="24" t="s">
        <v>9</v>
      </c>
      <c r="FY45" s="24" t="s">
        <v>10</v>
      </c>
      <c r="FZ45" s="24" t="s">
        <v>11</v>
      </c>
      <c r="GA45" s="24" t="s">
        <v>0</v>
      </c>
      <c r="GB45" s="24" t="s">
        <v>1</v>
      </c>
      <c r="GC45" s="24" t="s">
        <v>2</v>
      </c>
      <c r="GD45" s="24" t="s">
        <v>3</v>
      </c>
      <c r="GE45" s="24" t="s">
        <v>4</v>
      </c>
      <c r="GF45" s="24" t="s">
        <v>5</v>
      </c>
      <c r="GG45" s="24" t="s">
        <v>6</v>
      </c>
      <c r="GH45" s="24" t="s">
        <v>7</v>
      </c>
      <c r="GI45" s="24" t="s">
        <v>8</v>
      </c>
      <c r="GJ45" s="24" t="s">
        <v>9</v>
      </c>
      <c r="GK45" s="24" t="s">
        <v>10</v>
      </c>
      <c r="GL45" s="24" t="s">
        <v>11</v>
      </c>
      <c r="GM45" s="24" t="s">
        <v>0</v>
      </c>
      <c r="GN45" s="24" t="s">
        <v>1</v>
      </c>
      <c r="GO45" s="24" t="s">
        <v>2</v>
      </c>
      <c r="GP45" s="24" t="s">
        <v>3</v>
      </c>
      <c r="GQ45" s="24" t="s">
        <v>4</v>
      </c>
      <c r="GR45" s="24" t="s">
        <v>5</v>
      </c>
      <c r="GS45" s="24" t="s">
        <v>6</v>
      </c>
      <c r="GT45" s="24" t="s">
        <v>7</v>
      </c>
      <c r="GU45" s="24" t="s">
        <v>8</v>
      </c>
      <c r="GV45" s="24" t="s">
        <v>9</v>
      </c>
      <c r="GW45" s="24" t="s">
        <v>10</v>
      </c>
      <c r="GX45" s="24" t="s">
        <v>11</v>
      </c>
    </row>
    <row r="46" spans="1:206" s="26" customFormat="1" x14ac:dyDescent="0.25">
      <c r="A46" s="100" t="s">
        <v>112</v>
      </c>
      <c r="B46" s="96" t="s">
        <v>105</v>
      </c>
      <c r="C46" s="71">
        <v>17.202999999999999</v>
      </c>
      <c r="D46" s="71">
        <v>14.352</v>
      </c>
      <c r="E46" s="71">
        <v>14.34</v>
      </c>
      <c r="F46" s="71">
        <v>12.265000000000001</v>
      </c>
      <c r="G46" s="71">
        <v>11.79</v>
      </c>
      <c r="H46" s="71">
        <v>10.016</v>
      </c>
      <c r="I46" s="71">
        <v>9.8170000000000002</v>
      </c>
      <c r="J46" s="71">
        <v>10.407</v>
      </c>
      <c r="K46" s="71">
        <v>9.9380000000000006</v>
      </c>
      <c r="L46" s="71">
        <v>12.15</v>
      </c>
      <c r="M46" s="71">
        <v>14.282999999999999</v>
      </c>
      <c r="N46" s="71">
        <v>16.902999999999999</v>
      </c>
      <c r="O46" s="71">
        <v>17.469000000000001</v>
      </c>
      <c r="P46" s="71">
        <v>15.724</v>
      </c>
      <c r="Q46" s="71">
        <v>13.821999999999999</v>
      </c>
      <c r="R46" s="71">
        <v>10.318</v>
      </c>
      <c r="S46" s="71">
        <v>9.4540000000000006</v>
      </c>
      <c r="T46" s="71">
        <v>9.0660000000000007</v>
      </c>
      <c r="U46" s="71">
        <v>7.9820000000000002</v>
      </c>
      <c r="V46" s="71">
        <v>8.1080000000000005</v>
      </c>
      <c r="W46" s="71">
        <v>9.18</v>
      </c>
      <c r="X46" s="71">
        <v>10.836</v>
      </c>
      <c r="Y46" s="71">
        <v>12.218999999999999</v>
      </c>
      <c r="Z46" s="71">
        <v>13.131</v>
      </c>
      <c r="AA46" s="71">
        <v>13.156000000000001</v>
      </c>
      <c r="AB46" s="71">
        <v>11.805</v>
      </c>
      <c r="AC46" s="71">
        <v>9.7379999999999995</v>
      </c>
      <c r="AD46" s="71">
        <v>10.856999999999999</v>
      </c>
      <c r="AE46" s="71">
        <v>11.026999999999999</v>
      </c>
      <c r="AF46" s="71">
        <v>9.1029999999999998</v>
      </c>
      <c r="AG46" s="71">
        <v>9.9570000000000007</v>
      </c>
      <c r="AH46" s="71">
        <v>9.7360000000000007</v>
      </c>
      <c r="AI46" s="71">
        <v>9.827</v>
      </c>
      <c r="AJ46" s="71">
        <v>11.291</v>
      </c>
      <c r="AK46" s="71">
        <v>12.109</v>
      </c>
      <c r="AL46" s="71">
        <v>12.9</v>
      </c>
      <c r="AM46" s="71">
        <v>12.41</v>
      </c>
      <c r="AN46" s="71">
        <v>11.193</v>
      </c>
      <c r="AO46" s="71">
        <v>11.525</v>
      </c>
      <c r="AP46" s="71">
        <v>11.394</v>
      </c>
      <c r="AQ46" s="71">
        <v>10.722</v>
      </c>
      <c r="AR46" s="71">
        <v>9.7970000000000006</v>
      </c>
      <c r="AS46" s="71">
        <v>10.134</v>
      </c>
      <c r="AT46" s="71">
        <v>9.9920000000000009</v>
      </c>
      <c r="AU46" s="71">
        <v>9.6969999999999992</v>
      </c>
      <c r="AV46" s="71">
        <v>11.173999999999999</v>
      </c>
      <c r="AW46" s="71">
        <v>11.68</v>
      </c>
      <c r="AX46" s="71">
        <v>10.91</v>
      </c>
      <c r="AY46" s="25">
        <f>LC!AO36</f>
        <v>7.9409334458641778</v>
      </c>
      <c r="AZ46" s="25">
        <f>LC!AP36</f>
        <v>7.9409334458641778</v>
      </c>
      <c r="BA46" s="25">
        <f>LC!AQ36</f>
        <v>7.9409334458641778</v>
      </c>
      <c r="BB46" s="25">
        <f>LC!AR36</f>
        <v>6.8372936587642812</v>
      </c>
      <c r="BC46" s="25">
        <f>LC!AS36</f>
        <v>6.1514345595531443</v>
      </c>
      <c r="BD46" s="25">
        <f>LC!AT36</f>
        <v>6.1514345595531434</v>
      </c>
      <c r="BE46" s="25">
        <f>LC!AU36</f>
        <v>6.1514345595531434</v>
      </c>
      <c r="BF46" s="25">
        <f>LC!AV36</f>
        <v>6.1514345595531434</v>
      </c>
      <c r="BG46" s="25">
        <f>LC!AW36</f>
        <v>6.1514345595531434</v>
      </c>
      <c r="BH46" s="25">
        <f>LC!AX36</f>
        <v>7.1796352261332306</v>
      </c>
      <c r="BI46" s="25">
        <f>LC!AY36</f>
        <v>7.7599092069341937</v>
      </c>
      <c r="BJ46" s="25">
        <f>LC!AZ36</f>
        <v>7.9409334458641787</v>
      </c>
      <c r="BK46" s="25">
        <f>LC!BA36</f>
        <v>7.4296312688563173</v>
      </c>
      <c r="BL46" s="25">
        <f>LC!BB36</f>
        <v>7.3954491279332348</v>
      </c>
      <c r="BM46" s="25">
        <f>LC!BC36</f>
        <v>7.4123156095111948</v>
      </c>
      <c r="BN46" s="25">
        <f>LC!BD36</f>
        <v>6.5909591187298044</v>
      </c>
      <c r="BO46" s="25">
        <f>LC!BE36</f>
        <v>5.7799187665785619</v>
      </c>
      <c r="BP46" s="25">
        <f>LC!BF36</f>
        <v>5.779918766578561</v>
      </c>
      <c r="BQ46" s="25">
        <f>LC!BG36</f>
        <v>5.779918766578561</v>
      </c>
      <c r="BR46" s="25">
        <f>LC!BH36</f>
        <v>5.779918766578561</v>
      </c>
      <c r="BS46" s="25">
        <f>LC!BI36</f>
        <v>6.0868566103793551</v>
      </c>
      <c r="BT46" s="25">
        <f>LC!BJ36</f>
        <v>6.5909591187298044</v>
      </c>
      <c r="BU46" s="25">
        <f>LC!BK36</f>
        <v>7.1924365081701316</v>
      </c>
      <c r="BV46" s="25">
        <f>LC!BL36</f>
        <v>7.3192283225948236</v>
      </c>
      <c r="BW46" s="25">
        <f>LC!BM36</f>
        <v>6.810960465806879</v>
      </c>
      <c r="BX46" s="25">
        <f>LC!BN36</f>
        <v>6.8625307149189414</v>
      </c>
      <c r="BY46" s="25">
        <f>LC!BO36</f>
        <v>6.8886797742551611</v>
      </c>
      <c r="BZ46" s="25">
        <f>LC!BP36</f>
        <v>5.7314404365325036</v>
      </c>
      <c r="CA46" s="25">
        <f>LC!BQ36</f>
        <v>5.3994420085772763</v>
      </c>
      <c r="CB46" s="25">
        <f>LC!BR36</f>
        <v>5.3994420085772763</v>
      </c>
      <c r="CC46" s="25">
        <f>LC!BS36</f>
        <v>5.3994420085772763</v>
      </c>
      <c r="CD46" s="25">
        <f>LC!BT36</f>
        <v>5.3994420085772763</v>
      </c>
      <c r="CE46" s="25">
        <f>LC!BU36</f>
        <v>5.3994420085772763</v>
      </c>
      <c r="CF46" s="25">
        <f>LC!BV36</f>
        <v>5.3994420085772763</v>
      </c>
      <c r="CG46" s="25">
        <f>LC!BW36</f>
        <v>6.5011776346121133</v>
      </c>
      <c r="CH46" s="25">
        <f>LC!BX36</f>
        <v>6.5011776346121133</v>
      </c>
      <c r="CI46" s="25">
        <f>LC!BY36</f>
        <v>6.223840638361354</v>
      </c>
      <c r="CJ46" s="25">
        <f>LC!BZ36</f>
        <v>6.223840638361354</v>
      </c>
      <c r="CK46" s="25">
        <f>LC!CA36</f>
        <v>6.223840638361354</v>
      </c>
      <c r="CL46" s="25">
        <f>LC!CB36</f>
        <v>5.5935815497498309</v>
      </c>
      <c r="CM46" s="25">
        <f>LC!CC36</f>
        <v>5.0794020084767917</v>
      </c>
      <c r="CN46" s="25">
        <f>LC!CD36</f>
        <v>5.0794020084767917</v>
      </c>
      <c r="CO46" s="25">
        <f>LC!CE36</f>
        <v>5.0794020084767917</v>
      </c>
      <c r="CP46" s="25">
        <f>LC!CF36</f>
        <v>5.0794020084767917</v>
      </c>
      <c r="CQ46" s="25">
        <f>LC!CG36</f>
        <v>5.1192078781973658</v>
      </c>
      <c r="CR46" s="25">
        <f>LC!CH36</f>
        <v>5.2099068140274012</v>
      </c>
      <c r="CS46" s="25">
        <f>LC!CI36</f>
        <v>6.223840638361354</v>
      </c>
      <c r="CT46" s="25">
        <f>LC!CJ36</f>
        <v>6.223840638361354</v>
      </c>
      <c r="CU46" s="25">
        <f>LC!CK36</f>
        <v>6.3680493467661909</v>
      </c>
      <c r="CV46" s="25">
        <f>LC!CL36</f>
        <v>6.3042039262087446</v>
      </c>
      <c r="CW46" s="25">
        <f>LC!CM36</f>
        <v>6.1871539885200937</v>
      </c>
      <c r="CX46" s="25">
        <f>LC!CN36</f>
        <v>5.3744470086218605</v>
      </c>
      <c r="CY46" s="25">
        <f>LC!CO36</f>
        <v>4.8596285754367354</v>
      </c>
      <c r="CZ46" s="25">
        <f>LC!CP36</f>
        <v>4.81706496173177</v>
      </c>
      <c r="DA46" s="25">
        <f>LC!CQ36</f>
        <v>4.7474781404179289</v>
      </c>
      <c r="DB46" s="25">
        <f>LC!CR36</f>
        <v>4.7474781404179289</v>
      </c>
      <c r="DC46" s="25">
        <f>LC!CS36</f>
        <v>4.7474781404179289</v>
      </c>
      <c r="DD46" s="25">
        <f>LC!CT36</f>
        <v>5.3274413064306962</v>
      </c>
      <c r="DE46" s="25">
        <f>LC!CU36</f>
        <v>6.1871539885200937</v>
      </c>
      <c r="DF46" s="25">
        <f>LC!CV36</f>
        <v>6.3467675399137091</v>
      </c>
      <c r="DG46" s="25">
        <f>LC!CW36</f>
        <v>6.082393051211616</v>
      </c>
      <c r="DH46" s="25">
        <f>LC!CX36</f>
        <v>6.020677388106014</v>
      </c>
      <c r="DI46" s="25">
        <f>LC!CY36</f>
        <v>5.9035820388541396</v>
      </c>
      <c r="DJ46" s="25">
        <f>LC!CZ36</f>
        <v>5.3892759228082481</v>
      </c>
      <c r="DK46" s="25">
        <f>LC!DA36</f>
        <v>4.6296487015615728</v>
      </c>
      <c r="DL46" s="25">
        <f>LC!DB36</f>
        <v>4.5870685745608917</v>
      </c>
      <c r="DM46" s="25">
        <f>LC!DC36</f>
        <v>4.5012681092006437</v>
      </c>
      <c r="DN46" s="25">
        <f>LC!DD36</f>
        <v>4.5012681092006437</v>
      </c>
      <c r="DO46" s="25">
        <f>LC!DE36</f>
        <v>4.5125533523096983</v>
      </c>
      <c r="DP46" s="25">
        <f>LC!DF36</f>
        <v>4.9517426115615528</v>
      </c>
      <c r="DQ46" s="25">
        <f>LC!DG36</f>
        <v>5.9035820388541396</v>
      </c>
      <c r="DR46" s="25">
        <f>LC!DH36</f>
        <v>6.063257515106697</v>
      </c>
      <c r="DS46" s="25">
        <f>LC!DI36</f>
        <v>5.755273925292645</v>
      </c>
      <c r="DT46" s="25">
        <f>LC!DJ36</f>
        <v>5.7154283090372662</v>
      </c>
      <c r="DU46" s="25">
        <f>LC!DK36</f>
        <v>5.598287548222169</v>
      </c>
      <c r="DV46" s="25">
        <f>LC!DL36</f>
        <v>4.531428638947764</v>
      </c>
      <c r="DW46" s="25">
        <f>LC!DM36</f>
        <v>4.4078135529579914</v>
      </c>
      <c r="DX46" s="25">
        <f>LC!DN36</f>
        <v>4.5067142576796808</v>
      </c>
      <c r="DY46" s="25">
        <f>LC!DO36</f>
        <v>4.5067142576796808</v>
      </c>
      <c r="DZ46" s="25">
        <f>LC!DP36</f>
        <v>4.5067142576796808</v>
      </c>
      <c r="EA46" s="25">
        <f>LC!DQ36</f>
        <v>4.5067142576796808</v>
      </c>
      <c r="EB46" s="25">
        <f>LC!DR36</f>
        <v>4.7729408829231286</v>
      </c>
      <c r="EC46" s="25">
        <f>LC!DS36</f>
        <v>5.598287548222169</v>
      </c>
      <c r="ED46" s="25">
        <f>LC!DT36</f>
        <v>5.755273925292645</v>
      </c>
      <c r="EE46" s="25">
        <f>LC!DU36</f>
        <v>5.405121928818172</v>
      </c>
      <c r="EF46" s="25">
        <f>LC!DV36</f>
        <v>5.396291077140531</v>
      </c>
      <c r="EG46" s="25">
        <f>LC!DW36</f>
        <v>5.2791049047622103</v>
      </c>
      <c r="EH46" s="25">
        <f>LC!DX36</f>
        <v>4.2430560283150669</v>
      </c>
      <c r="EI46" s="25">
        <f>LC!DY36</f>
        <v>4.2430560283150669</v>
      </c>
      <c r="EJ46" s="25">
        <f>LC!DZ36</f>
        <v>4.2430560283150669</v>
      </c>
      <c r="EK46" s="25">
        <f>LC!EA36</f>
        <v>4.2430560283150669</v>
      </c>
      <c r="EL46" s="25">
        <f>LC!EB36</f>
        <v>4.2430560283150669</v>
      </c>
      <c r="EM46" s="25">
        <f>LC!EC36</f>
        <v>4.2430560283150669</v>
      </c>
      <c r="EN46" s="25">
        <f>LC!ED36</f>
        <v>4.2430560283150669</v>
      </c>
      <c r="EO46" s="25">
        <f>LC!EE36</f>
        <v>5.2184835668011278</v>
      </c>
      <c r="EP46" s="25">
        <f>LC!EF36</f>
        <v>5.405121928818172</v>
      </c>
      <c r="EQ46" s="25">
        <f>LC!EG36</f>
        <v>5.1632470031813424</v>
      </c>
      <c r="ER46" s="25">
        <f>LC!EH36</f>
        <v>5.1632470031813424</v>
      </c>
      <c r="ES46" s="25">
        <f>LC!EI36</f>
        <v>5.0544410631264283</v>
      </c>
      <c r="ET46" s="25">
        <f>LC!EJ36</f>
        <v>3.9912879769179104</v>
      </c>
      <c r="EU46" s="25">
        <f>LC!EK36</f>
        <v>3.9912879769179104</v>
      </c>
      <c r="EV46" s="25">
        <f>LC!EL36</f>
        <v>3.9912879769179104</v>
      </c>
      <c r="EW46" s="25">
        <f>LC!EM36</f>
        <v>3.9912879769179108</v>
      </c>
      <c r="EX46" s="25">
        <f>LC!EN36</f>
        <v>3.9912879769179104</v>
      </c>
      <c r="EY46" s="25">
        <f>LC!EO36</f>
        <v>3.9912879769179104</v>
      </c>
      <c r="EZ46" s="25">
        <f>LC!EP36</f>
        <v>4.2096502231493158</v>
      </c>
      <c r="FA46" s="25">
        <f>LC!EQ36</f>
        <v>4.7719816031192428</v>
      </c>
      <c r="FB46" s="25">
        <f>LC!ER36</f>
        <v>4.880787543174157</v>
      </c>
      <c r="FC46" s="25">
        <f>LC!ES36</f>
        <v>4.9138419365571862</v>
      </c>
      <c r="FD46" s="25">
        <f>LC!ET36</f>
        <v>4.6492588708781488</v>
      </c>
      <c r="FE46" s="25">
        <f>LC!EU36</f>
        <v>4.5856990200045349</v>
      </c>
      <c r="FF46" s="25">
        <f>LC!EV36</f>
        <v>3.8018267406396777</v>
      </c>
      <c r="FG46" s="25">
        <f>LC!EW36</f>
        <v>3.8018267406396777</v>
      </c>
      <c r="FH46" s="25">
        <f>LC!EX36</f>
        <v>3.8018267406396777</v>
      </c>
      <c r="FI46" s="25">
        <f>LC!EY36</f>
        <v>3.8018267406396777</v>
      </c>
      <c r="FJ46" s="25">
        <f>LC!EZ36</f>
        <v>3.8018267406396777</v>
      </c>
      <c r="FK46" s="25">
        <f>LC!FA36</f>
        <v>3.8018267406396777</v>
      </c>
      <c r="FL46" s="25">
        <f>LC!FB36</f>
        <v>3.8018267406396777</v>
      </c>
      <c r="FM46" s="25">
        <f>LC!FC36</f>
        <v>4.5599707904672586</v>
      </c>
      <c r="FN46" s="25">
        <f>LC!FD36</f>
        <v>4.6492588708781488</v>
      </c>
      <c r="FO46" s="25">
        <f>LC!FE36</f>
        <v>4.3490592244992943</v>
      </c>
      <c r="FP46" s="25">
        <f>LC!FF36</f>
        <v>4.3490592244992943</v>
      </c>
      <c r="FQ46" s="25">
        <f>LC!FG36</f>
        <v>4.3490592244992943</v>
      </c>
      <c r="FR46" s="25">
        <f>LC!FH36</f>
        <v>3.6258943642804864</v>
      </c>
      <c r="FS46" s="25">
        <f>LC!FI36</f>
        <v>3.5725659974313997</v>
      </c>
      <c r="FT46" s="25">
        <f>LC!FJ36</f>
        <v>3.5658295761238472</v>
      </c>
      <c r="FU46" s="25">
        <f>LC!FK36</f>
        <v>3.5658295761238472</v>
      </c>
      <c r="FV46" s="25">
        <f>LC!FL36</f>
        <v>3.5658295761238477</v>
      </c>
      <c r="FW46" s="25">
        <f>LC!FM36</f>
        <v>3.5658295761238477</v>
      </c>
      <c r="FX46" s="25">
        <f>LC!FN36</f>
        <v>3.6045630175408521</v>
      </c>
      <c r="FY46" s="25">
        <f>LC!FO36</f>
        <v>4.3490592244992943</v>
      </c>
      <c r="FZ46" s="25">
        <f>LC!FP36</f>
        <v>4.3490592244992943</v>
      </c>
      <c r="GA46" s="25">
        <f>LC!FQ36</f>
        <v>4.0505130315701816</v>
      </c>
      <c r="GB46" s="25">
        <f>LC!FR36</f>
        <v>4.0505130315701816</v>
      </c>
      <c r="GC46" s="25">
        <f>LC!FS36</f>
        <v>4.0505130315701816</v>
      </c>
      <c r="GD46" s="25">
        <f>LC!FT36</f>
        <v>3.4598341298390922</v>
      </c>
      <c r="GE46" s="25">
        <f>LC!FU36</f>
        <v>3.4470753413070603</v>
      </c>
      <c r="GF46" s="25">
        <f>LC!FV36</f>
        <v>3.4470753413070603</v>
      </c>
      <c r="GG46" s="25">
        <f>LC!FW36</f>
        <v>3.4470753413070603</v>
      </c>
      <c r="GH46" s="25">
        <f>LC!FX36</f>
        <v>3.4470753413070603</v>
      </c>
      <c r="GI46" s="25">
        <f>LC!FY36</f>
        <v>3.5158954377127216</v>
      </c>
      <c r="GJ46" s="25">
        <f>LC!FZ36</f>
        <v>3.5239808163314823</v>
      </c>
      <c r="GK46" s="25">
        <f>LC!GA36</f>
        <v>4.0505130315701816</v>
      </c>
      <c r="GL46" s="25">
        <f>LC!GB36</f>
        <v>4.0505130315701816</v>
      </c>
      <c r="GM46" s="25">
        <f>LC!GC36</f>
        <v>3.7824558372551138</v>
      </c>
      <c r="GN46" s="25">
        <f>LC!GD36</f>
        <v>3.7824558372551138</v>
      </c>
      <c r="GO46" s="25">
        <f>LC!GE36</f>
        <v>3.7824558372551138</v>
      </c>
      <c r="GP46" s="25">
        <f>LC!GF36</f>
        <v>3.3317151190078271</v>
      </c>
      <c r="GQ46" s="25">
        <f>LC!GG36</f>
        <v>3.3317151190078271</v>
      </c>
      <c r="GR46" s="25">
        <f>LC!GH36</f>
        <v>3.3317151190078271</v>
      </c>
      <c r="GS46" s="25">
        <f>LC!GI36</f>
        <v>3.3317151190078267</v>
      </c>
      <c r="GT46" s="25">
        <f>LC!GJ36</f>
        <v>3.3317151190078267</v>
      </c>
      <c r="GU46" s="25">
        <f>LC!GK36</f>
        <v>3.3317151190078271</v>
      </c>
      <c r="GV46" s="25">
        <f>LC!GL36</f>
        <v>3.5096213344878739</v>
      </c>
      <c r="GW46" s="25">
        <f>LC!GM36</f>
        <v>4.0146792900101556</v>
      </c>
      <c r="GX46" s="25">
        <f>LC!GN36</f>
        <v>3.8146528069520835</v>
      </c>
    </row>
    <row r="47" spans="1:206" s="26" customFormat="1" x14ac:dyDescent="0.25">
      <c r="A47" s="100" t="s">
        <v>112</v>
      </c>
      <c r="B47" s="96" t="s">
        <v>110</v>
      </c>
      <c r="C47" s="71">
        <v>25.552999999999997</v>
      </c>
      <c r="D47" s="71">
        <v>21.538</v>
      </c>
      <c r="E47" s="71">
        <v>23.125999999999998</v>
      </c>
      <c r="F47" s="71">
        <v>22.052</v>
      </c>
      <c r="G47" s="71">
        <v>24.085999999999999</v>
      </c>
      <c r="H47" s="71">
        <v>22.035</v>
      </c>
      <c r="I47" s="71">
        <v>24.127000000000002</v>
      </c>
      <c r="J47" s="71">
        <v>20.291</v>
      </c>
      <c r="K47" s="71">
        <v>19.706000000000003</v>
      </c>
      <c r="L47" s="71">
        <v>22.885999999999999</v>
      </c>
      <c r="M47" s="71">
        <v>24.406000000000002</v>
      </c>
      <c r="N47" s="71">
        <v>22.466999999999999</v>
      </c>
      <c r="O47" s="71">
        <v>21.416</v>
      </c>
      <c r="P47" s="71">
        <v>18.811999999999998</v>
      </c>
      <c r="Q47" s="71">
        <v>23.597000000000001</v>
      </c>
      <c r="R47" s="71">
        <v>23.246999999999996</v>
      </c>
      <c r="S47" s="71">
        <v>25.328000000000003</v>
      </c>
      <c r="T47" s="71">
        <v>24.033000000000001</v>
      </c>
      <c r="U47" s="71">
        <v>27.279999999999998</v>
      </c>
      <c r="V47" s="71">
        <v>25.029999999999998</v>
      </c>
      <c r="W47" s="71">
        <v>26.018000000000004</v>
      </c>
      <c r="X47" s="71">
        <v>28.01</v>
      </c>
      <c r="Y47" s="71">
        <v>25.445</v>
      </c>
      <c r="Z47" s="71">
        <v>26.554000000000002</v>
      </c>
      <c r="AA47" s="71">
        <v>26.752000000000002</v>
      </c>
      <c r="AB47" s="71">
        <v>25.376000000000001</v>
      </c>
      <c r="AC47" s="71">
        <v>26.564</v>
      </c>
      <c r="AD47" s="71">
        <v>28.007999999999999</v>
      </c>
      <c r="AE47" s="71">
        <v>27.093999999999998</v>
      </c>
      <c r="AF47" s="71">
        <v>27.457000000000004</v>
      </c>
      <c r="AG47" s="71">
        <v>27.783000000000001</v>
      </c>
      <c r="AH47" s="71">
        <v>23.777000000000001</v>
      </c>
      <c r="AI47" s="71">
        <v>23.158000000000001</v>
      </c>
      <c r="AJ47" s="71">
        <v>28.427000000000003</v>
      </c>
      <c r="AK47" s="71">
        <v>28.329000000000001</v>
      </c>
      <c r="AL47" s="71">
        <v>28.578000000000003</v>
      </c>
      <c r="AM47" s="71">
        <v>31.001999999999995</v>
      </c>
      <c r="AN47" s="71">
        <v>27.477</v>
      </c>
      <c r="AO47" s="71">
        <v>28.565999999999999</v>
      </c>
      <c r="AP47" s="71">
        <v>29.637000000000004</v>
      </c>
      <c r="AQ47" s="71">
        <v>29.259000000000004</v>
      </c>
      <c r="AR47" s="71">
        <v>27.280999999999999</v>
      </c>
      <c r="AS47" s="71">
        <v>30.035999999999998</v>
      </c>
      <c r="AT47" s="71">
        <v>30.093999999999998</v>
      </c>
      <c r="AU47" s="71">
        <v>27.597000000000001</v>
      </c>
      <c r="AV47" s="71">
        <v>29.574000000000002</v>
      </c>
      <c r="AW47" s="71">
        <v>31.233999999999998</v>
      </c>
      <c r="AX47" s="71">
        <v>31.057000000000002</v>
      </c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</row>
    <row r="48" spans="1:206" s="26" customFormat="1" x14ac:dyDescent="0.25">
      <c r="A48" s="100" t="s">
        <v>112</v>
      </c>
      <c r="B48" s="96" t="s">
        <v>108</v>
      </c>
      <c r="C48" s="71">
        <v>52.414000000000001</v>
      </c>
      <c r="D48" s="71">
        <v>44.545000000000002</v>
      </c>
      <c r="E48" s="71">
        <v>40.110999999999997</v>
      </c>
      <c r="F48" s="71">
        <v>28.962</v>
      </c>
      <c r="G48" s="71">
        <v>27.888999999999999</v>
      </c>
      <c r="H48" s="71">
        <v>23.704999999999998</v>
      </c>
      <c r="I48" s="71">
        <v>25.19</v>
      </c>
      <c r="J48" s="71">
        <v>22.922000000000001</v>
      </c>
      <c r="K48" s="71">
        <v>25.724</v>
      </c>
      <c r="L48" s="71">
        <v>32.198999999999998</v>
      </c>
      <c r="M48" s="71">
        <v>43.439</v>
      </c>
      <c r="N48" s="71">
        <v>51.859000000000002</v>
      </c>
      <c r="O48" s="71">
        <v>55.889000000000003</v>
      </c>
      <c r="P48" s="71">
        <v>51.631999999999998</v>
      </c>
      <c r="Q48" s="71">
        <v>45.8</v>
      </c>
      <c r="R48" s="71">
        <v>33.341000000000001</v>
      </c>
      <c r="S48" s="71">
        <v>27.177</v>
      </c>
      <c r="T48" s="71">
        <v>23.92</v>
      </c>
      <c r="U48" s="71">
        <v>23.794</v>
      </c>
      <c r="V48" s="71">
        <v>22.585000000000001</v>
      </c>
      <c r="W48" s="71">
        <v>26.48</v>
      </c>
      <c r="X48" s="71">
        <v>36.555999999999997</v>
      </c>
      <c r="Y48" s="71">
        <v>41.762999999999998</v>
      </c>
      <c r="Z48" s="71">
        <v>47.018999999999998</v>
      </c>
      <c r="AA48" s="71">
        <v>58.587000000000003</v>
      </c>
      <c r="AB48" s="71">
        <v>49.121000000000002</v>
      </c>
      <c r="AC48" s="71">
        <v>45.959000000000003</v>
      </c>
      <c r="AD48" s="71">
        <v>34.71</v>
      </c>
      <c r="AE48" s="71">
        <v>27.738</v>
      </c>
      <c r="AF48" s="71">
        <v>24.234999999999999</v>
      </c>
      <c r="AG48" s="71">
        <v>24.658000000000001</v>
      </c>
      <c r="AH48" s="71">
        <v>23.928999999999998</v>
      </c>
      <c r="AI48" s="71">
        <v>26.952999999999999</v>
      </c>
      <c r="AJ48" s="71">
        <v>39.142000000000003</v>
      </c>
      <c r="AK48" s="71">
        <v>51.347999999999999</v>
      </c>
      <c r="AL48" s="71">
        <v>58.417999999999999</v>
      </c>
      <c r="AM48" s="71">
        <v>67.881</v>
      </c>
      <c r="AN48" s="71">
        <v>50.155000000000001</v>
      </c>
      <c r="AO48" s="71">
        <v>44.076999999999998</v>
      </c>
      <c r="AP48" s="71">
        <v>36.85</v>
      </c>
      <c r="AQ48" s="71">
        <v>30.13</v>
      </c>
      <c r="AR48" s="71">
        <v>25.963999999999999</v>
      </c>
      <c r="AS48" s="71">
        <v>27.399000000000001</v>
      </c>
      <c r="AT48" s="71">
        <v>25.524999999999999</v>
      </c>
      <c r="AU48" s="71">
        <v>29.553000000000001</v>
      </c>
      <c r="AV48" s="71">
        <v>35.843000000000004</v>
      </c>
      <c r="AW48" s="71">
        <v>51.44</v>
      </c>
      <c r="AX48" s="71">
        <v>58.061</v>
      </c>
      <c r="AY48" s="25">
        <f>LC!AO40</f>
        <v>56.567644197398522</v>
      </c>
      <c r="AZ48" s="25">
        <f>LC!AP40</f>
        <v>51.593396844526652</v>
      </c>
      <c r="BA48" s="25">
        <f>LC!AQ40</f>
        <v>45.805465436343596</v>
      </c>
      <c r="BB48" s="25">
        <f>LC!AR40</f>
        <v>33.482934604442285</v>
      </c>
      <c r="BC48" s="25">
        <f>LC!AS40</f>
        <v>27.719153810428292</v>
      </c>
      <c r="BD48" s="25">
        <f>LC!AT40</f>
        <v>24.053313896689726</v>
      </c>
      <c r="BE48" s="25">
        <f>LC!AU40</f>
        <v>24.003403550507532</v>
      </c>
      <c r="BF48" s="25">
        <f>LC!AV40</f>
        <v>22.552555947396527</v>
      </c>
      <c r="BG48" s="25">
        <f>LC!AW40</f>
        <v>25.986692239725762</v>
      </c>
      <c r="BH48" s="25">
        <f>LC!AX40</f>
        <v>34.09970486139153</v>
      </c>
      <c r="BI48" s="25">
        <f>LC!AY40</f>
        <v>43.969875224484888</v>
      </c>
      <c r="BJ48" s="25">
        <f>LC!AZ40</f>
        <v>51.516471112998659</v>
      </c>
      <c r="BK48" s="25">
        <f>LC!BA40</f>
        <v>56.637380673646028</v>
      </c>
      <c r="BL48" s="25">
        <f>LC!BB40</f>
        <v>51.659431978491618</v>
      </c>
      <c r="BM48" s="25">
        <f>LC!BC40</f>
        <v>45.860004977184666</v>
      </c>
      <c r="BN48" s="25">
        <f>LC!BD40</f>
        <v>33.528533047915985</v>
      </c>
      <c r="BO48" s="25">
        <f>LC!BE40</f>
        <v>27.757161602201268</v>
      </c>
      <c r="BP48" s="25">
        <f>LC!BF40</f>
        <v>24.094159801983043</v>
      </c>
      <c r="BQ48" s="25">
        <f>LC!BG40</f>
        <v>24.043432958302592</v>
      </c>
      <c r="BR48" s="25">
        <f>LC!BH40</f>
        <v>22.591474673962956</v>
      </c>
      <c r="BS48" s="25">
        <f>LC!BI40</f>
        <v>26.028348846151996</v>
      </c>
      <c r="BT48" s="25">
        <f>LC!BJ40</f>
        <v>34.153248864590019</v>
      </c>
      <c r="BU48" s="25">
        <f>LC!BK40</f>
        <v>44.029171502827303</v>
      </c>
      <c r="BV48" s="25">
        <f>LC!BL40</f>
        <v>51.582965558200073</v>
      </c>
      <c r="BW48" s="25">
        <f>LC!BM40</f>
        <v>56.725597149893517</v>
      </c>
      <c r="BX48" s="25">
        <f>LC!BN40</f>
        <v>51.740587112456595</v>
      </c>
      <c r="BY48" s="25">
        <f>LC!BO40</f>
        <v>45.93064451802573</v>
      </c>
      <c r="BZ48" s="25">
        <f>LC!BP40</f>
        <v>33.586171491389699</v>
      </c>
      <c r="CA48" s="25">
        <f>LC!BQ40</f>
        <v>27.804409393974236</v>
      </c>
      <c r="CB48" s="25">
        <f>LC!BR40</f>
        <v>24.142285707276351</v>
      </c>
      <c r="CC48" s="25">
        <f>LC!BS40</f>
        <v>24.090042366097659</v>
      </c>
      <c r="CD48" s="25">
        <f>LC!BT40</f>
        <v>22.637813400529382</v>
      </c>
      <c r="CE48" s="25">
        <f>LC!BU40</f>
        <v>26.077565452578234</v>
      </c>
      <c r="CF48" s="25">
        <f>LC!BV40</f>
        <v>34.217852867788515</v>
      </c>
      <c r="CG48" s="25">
        <f>LC!BW40</f>
        <v>44.102467781169729</v>
      </c>
      <c r="CH48" s="25">
        <f>LC!BX40</f>
        <v>51.664720003401477</v>
      </c>
      <c r="CI48" s="25">
        <f>LC!BY40</f>
        <v>56.547134144954093</v>
      </c>
      <c r="CJ48" s="25">
        <f>LC!BZ40</f>
        <v>51.579149221164045</v>
      </c>
      <c r="CK48" s="25">
        <f>LC!CA40</f>
        <v>45.796481927840134</v>
      </c>
      <c r="CL48" s="25">
        <f>LC!CB40</f>
        <v>33.486349196122035</v>
      </c>
      <c r="CM48" s="25">
        <f>LC!CC40</f>
        <v>27.728998625617631</v>
      </c>
      <c r="CN48" s="25">
        <f>LC!CD40</f>
        <v>24.087255617557378</v>
      </c>
      <c r="CO48" s="25">
        <f>LC!CE40</f>
        <v>24.038579382356762</v>
      </c>
      <c r="CP48" s="25">
        <f>LC!CF40</f>
        <v>22.585700998955627</v>
      </c>
      <c r="CQ48" s="25">
        <f>LC!CG40</f>
        <v>26.016854998421891</v>
      </c>
      <c r="CR48" s="25">
        <f>LC!CH40</f>
        <v>34.125302791844234</v>
      </c>
      <c r="CS48" s="25">
        <f>LC!CI40</f>
        <v>43.968595595390809</v>
      </c>
      <c r="CT48" s="25">
        <f>LC!CJ40</f>
        <v>51.509457459906905</v>
      </c>
      <c r="CU48" s="25">
        <f>LC!CK40</f>
        <v>56.368671140014648</v>
      </c>
      <c r="CV48" s="25">
        <f>LC!CL40</f>
        <v>51.417711329871508</v>
      </c>
      <c r="CW48" s="25">
        <f>LC!CM40</f>
        <v>45.662319337654523</v>
      </c>
      <c r="CX48" s="25">
        <f>LC!CN40</f>
        <v>33.386526900854371</v>
      </c>
      <c r="CY48" s="25">
        <f>LC!CO40</f>
        <v>27.653587857261037</v>
      </c>
      <c r="CZ48" s="25">
        <f>LC!CP40</f>
        <v>24.032225527838392</v>
      </c>
      <c r="DA48" s="25">
        <f>LC!CQ40</f>
        <v>23.987116398615861</v>
      </c>
      <c r="DB48" s="25">
        <f>LC!CR40</f>
        <v>22.533588597381861</v>
      </c>
      <c r="DC48" s="25">
        <f>LC!CS40</f>
        <v>25.956144544265545</v>
      </c>
      <c r="DD48" s="25">
        <f>LC!CT40</f>
        <v>34.032752715899946</v>
      </c>
      <c r="DE48" s="25">
        <f>LC!CU40</f>
        <v>43.834723409611883</v>
      </c>
      <c r="DF48" s="25">
        <f>LC!CV40</f>
        <v>51.354194916412347</v>
      </c>
      <c r="DG48" s="25">
        <f>LC!CW40</f>
        <v>56.190208135075224</v>
      </c>
      <c r="DH48" s="25">
        <f>LC!CX40</f>
        <v>51.256273438578944</v>
      </c>
      <c r="DI48" s="25">
        <f>LC!CY40</f>
        <v>45.528156747468927</v>
      </c>
      <c r="DJ48" s="25">
        <f>LC!CZ40</f>
        <v>33.286704605586714</v>
      </c>
      <c r="DK48" s="25">
        <f>LC!DA40</f>
        <v>27.57817708890444</v>
      </c>
      <c r="DL48" s="25">
        <f>LC!DB40</f>
        <v>23.977195438119409</v>
      </c>
      <c r="DM48" s="25">
        <f>LC!DC40</f>
        <v>23.93565341487497</v>
      </c>
      <c r="DN48" s="25">
        <f>LC!DD40</f>
        <v>22.481476195808096</v>
      </c>
      <c r="DO48" s="25">
        <f>LC!DE40</f>
        <v>25.895434090109198</v>
      </c>
      <c r="DP48" s="25">
        <f>LC!DF40</f>
        <v>33.940202639955672</v>
      </c>
      <c r="DQ48" s="25">
        <f>LC!DG40</f>
        <v>43.700851223832963</v>
      </c>
      <c r="DR48" s="25">
        <f>LC!DH40</f>
        <v>51.198932372917795</v>
      </c>
      <c r="DS48" s="25">
        <f>LC!DI40</f>
        <v>56.011745130135793</v>
      </c>
      <c r="DT48" s="25">
        <f>LC!DJ40</f>
        <v>51.094835547286394</v>
      </c>
      <c r="DU48" s="25">
        <f>LC!DK40</f>
        <v>45.393994157283338</v>
      </c>
      <c r="DV48" s="25">
        <f>LC!DL40</f>
        <v>33.186882310319042</v>
      </c>
      <c r="DW48" s="25">
        <f>LC!DM40</f>
        <v>27.502766320547828</v>
      </c>
      <c r="DX48" s="25">
        <f>LC!DN40</f>
        <v>23.922165348400426</v>
      </c>
      <c r="DY48" s="25">
        <f>LC!DO40</f>
        <v>23.884190431134076</v>
      </c>
      <c r="DZ48" s="25">
        <f>LC!DP40</f>
        <v>22.429363794234327</v>
      </c>
      <c r="EA48" s="25">
        <f>LC!DQ40</f>
        <v>25.834723635952841</v>
      </c>
      <c r="EB48" s="25">
        <f>LC!DR40</f>
        <v>33.847652564011391</v>
      </c>
      <c r="EC48" s="25">
        <f>LC!DS40</f>
        <v>43.566979038054058</v>
      </c>
      <c r="ED48" s="25">
        <f>LC!DT40</f>
        <v>51.04366982942323</v>
      </c>
      <c r="EE48" s="25">
        <f>LC!DU40</f>
        <v>55.833282125196355</v>
      </c>
      <c r="EF48" s="25">
        <f>LC!DV40</f>
        <v>50.933397655993822</v>
      </c>
      <c r="EG48" s="25">
        <f>LC!DW40</f>
        <v>45.259831567097741</v>
      </c>
      <c r="EH48" s="25">
        <f>LC!DX40</f>
        <v>33.087060015051392</v>
      </c>
      <c r="EI48" s="25">
        <f>LC!DY40</f>
        <v>27.427355552191237</v>
      </c>
      <c r="EJ48" s="25">
        <f>LC!DZ40</f>
        <v>23.86713525868144</v>
      </c>
      <c r="EK48" s="25">
        <f>LC!EA40</f>
        <v>23.832727447393175</v>
      </c>
      <c r="EL48" s="25">
        <f>LC!EB40</f>
        <v>22.377251392660568</v>
      </c>
      <c r="EM48" s="25">
        <f>LC!EC40</f>
        <v>25.774013181796501</v>
      </c>
      <c r="EN48" s="25">
        <f>LC!ED40</f>
        <v>33.755102488067102</v>
      </c>
      <c r="EO48" s="25">
        <f>LC!EE40</f>
        <v>43.433106852275131</v>
      </c>
      <c r="EP48" s="25">
        <f>LC!EF40</f>
        <v>50.888407285928658</v>
      </c>
      <c r="EQ48" s="25">
        <f>LC!EG40</f>
        <v>55.654819120256931</v>
      </c>
      <c r="ER48" s="25">
        <f>LC!EH40</f>
        <v>50.771959764701279</v>
      </c>
      <c r="ES48" s="25">
        <f>LC!EI40</f>
        <v>45.125668976912138</v>
      </c>
      <c r="ET48" s="25">
        <f>LC!EJ40</f>
        <v>32.987237719783721</v>
      </c>
      <c r="EU48" s="25">
        <f>LC!EK40</f>
        <v>27.351944783834643</v>
      </c>
      <c r="EV48" s="25">
        <f>LC!EL40</f>
        <v>23.812105168962468</v>
      </c>
      <c r="EW48" s="25">
        <f>LC!EM40</f>
        <v>23.781264463652285</v>
      </c>
      <c r="EX48" s="25">
        <f>LC!EN40</f>
        <v>22.325138991086803</v>
      </c>
      <c r="EY48" s="25">
        <f>LC!EO40</f>
        <v>25.713302727640158</v>
      </c>
      <c r="EZ48" s="25">
        <f>LC!EP40</f>
        <v>33.662552412122821</v>
      </c>
      <c r="FA48" s="25">
        <f>LC!EQ40</f>
        <v>43.299234666496204</v>
      </c>
      <c r="FB48" s="25">
        <f>LC!ER40</f>
        <v>50.733144742434106</v>
      </c>
      <c r="FC48" s="25">
        <f>LC!ES40</f>
        <v>55.476356115317486</v>
      </c>
      <c r="FD48" s="25">
        <f>LC!ET40</f>
        <v>50.610521873408707</v>
      </c>
      <c r="FE48" s="25">
        <f>LC!EU40</f>
        <v>44.991506386726542</v>
      </c>
      <c r="FF48" s="25">
        <f>LC!EV40</f>
        <v>32.887415424516064</v>
      </c>
      <c r="FG48" s="25">
        <f>LC!EW40</f>
        <v>27.276534015478038</v>
      </c>
      <c r="FH48" s="25">
        <f>LC!EX40</f>
        <v>23.757075079243478</v>
      </c>
      <c r="FI48" s="25">
        <f>LC!EY40</f>
        <v>23.729801479911384</v>
      </c>
      <c r="FJ48" s="25">
        <f>LC!EZ40</f>
        <v>22.273026589513037</v>
      </c>
      <c r="FK48" s="25">
        <f>LC!FA40</f>
        <v>25.652592273483808</v>
      </c>
      <c r="FL48" s="25">
        <f>LC!FB40</f>
        <v>33.57000233617854</v>
      </c>
      <c r="FM48" s="25">
        <f>LC!FC40</f>
        <v>43.165362480717299</v>
      </c>
      <c r="FN48" s="25">
        <f>LC!FD40</f>
        <v>50.577882198939541</v>
      </c>
      <c r="FO48" s="25">
        <f>LC!FE40</f>
        <v>55.297893110378048</v>
      </c>
      <c r="FP48" s="25">
        <f>LC!FF40</f>
        <v>50.449083982116157</v>
      </c>
      <c r="FQ48" s="25">
        <f>LC!FG40</f>
        <v>44.857343796540945</v>
      </c>
      <c r="FR48" s="25">
        <f>LC!FH40</f>
        <v>32.787593129248386</v>
      </c>
      <c r="FS48" s="25">
        <f>LC!FI40</f>
        <v>27.201123247121433</v>
      </c>
      <c r="FT48" s="25">
        <f>LC!FJ40</f>
        <v>23.702044989524499</v>
      </c>
      <c r="FU48" s="25">
        <f>LC!FK40</f>
        <v>23.678338496170497</v>
      </c>
      <c r="FV48" s="25">
        <f>LC!FL40</f>
        <v>22.220914187939279</v>
      </c>
      <c r="FW48" s="25">
        <f>LC!FM40</f>
        <v>25.591881819327465</v>
      </c>
      <c r="FX48" s="25">
        <f>LC!FN40</f>
        <v>33.477452260234251</v>
      </c>
      <c r="FY48" s="25">
        <f>LC!FO40</f>
        <v>43.031490294938386</v>
      </c>
      <c r="FZ48" s="25">
        <f>LC!FP40</f>
        <v>50.42261965544499</v>
      </c>
      <c r="GA48" s="25">
        <f>LC!FQ40</f>
        <v>55.119430105438624</v>
      </c>
      <c r="GB48" s="25">
        <f>LC!FR40</f>
        <v>50.287646090823586</v>
      </c>
      <c r="GC48" s="25">
        <f>LC!FS40</f>
        <v>44.723181206355349</v>
      </c>
      <c r="GD48" s="25">
        <f>LC!FT40</f>
        <v>32.687770833980743</v>
      </c>
      <c r="GE48" s="25">
        <f>LC!FU40</f>
        <v>27.125712478764836</v>
      </c>
      <c r="GF48" s="25">
        <f>LC!FV40</f>
        <v>23.647014899805523</v>
      </c>
      <c r="GG48" s="25">
        <f>LC!FW40</f>
        <v>23.626875512429599</v>
      </c>
      <c r="GH48" s="25">
        <f>LC!FX40</f>
        <v>22.16880178636551</v>
      </c>
      <c r="GI48" s="25">
        <f>LC!FY40</f>
        <v>25.531171365171112</v>
      </c>
      <c r="GJ48" s="25">
        <f>LC!FZ40</f>
        <v>33.384902184289977</v>
      </c>
      <c r="GK48" s="25">
        <f>LC!GA40</f>
        <v>42.89761810915946</v>
      </c>
      <c r="GL48" s="25">
        <f>LC!GB40</f>
        <v>50.267357111950439</v>
      </c>
      <c r="GM48" s="25">
        <f>LC!GC40</f>
        <v>54.940967100499194</v>
      </c>
      <c r="GN48" s="25">
        <f>LC!GD40</f>
        <v>50.12620819953105</v>
      </c>
      <c r="GO48" s="25">
        <f>LC!GE40</f>
        <v>44.589018616169746</v>
      </c>
      <c r="GP48" s="25">
        <f>LC!GF40</f>
        <v>32.587948538713071</v>
      </c>
      <c r="GQ48" s="25">
        <f>LC!GG40</f>
        <v>27.050301710408242</v>
      </c>
      <c r="GR48" s="25">
        <f>LC!GH40</f>
        <v>23.591984810086529</v>
      </c>
      <c r="GS48" s="25">
        <f>LC!GI40</f>
        <v>23.575412528688702</v>
      </c>
      <c r="GT48" s="25">
        <f>LC!GJ40</f>
        <v>22.116689384791755</v>
      </c>
      <c r="GU48" s="25">
        <f>LC!GK40</f>
        <v>25.470460911014779</v>
      </c>
      <c r="GV48" s="25">
        <f>LC!GL40</f>
        <v>33.292352108345689</v>
      </c>
      <c r="GW48" s="25">
        <f>LC!GM40</f>
        <v>42.76374592338054</v>
      </c>
      <c r="GX48" s="25">
        <f>LC!GN40</f>
        <v>50.112094568455881</v>
      </c>
    </row>
    <row r="49" spans="1:206" s="26" customFormat="1" x14ac:dyDescent="0.25">
      <c r="A49" s="100" t="s">
        <v>112</v>
      </c>
      <c r="B49" s="97" t="s">
        <v>79</v>
      </c>
      <c r="C49" s="57">
        <v>9.6579999999999995</v>
      </c>
      <c r="D49" s="57">
        <v>8.6549999999999994</v>
      </c>
      <c r="E49" s="57">
        <v>2.645</v>
      </c>
      <c r="F49" s="57">
        <v>-5.3550000000000004</v>
      </c>
      <c r="G49" s="57">
        <v>-7.9870000000000001</v>
      </c>
      <c r="H49" s="57">
        <v>-8.3460000000000001</v>
      </c>
      <c r="I49" s="57">
        <v>-8.7539999999999996</v>
      </c>
      <c r="J49" s="57">
        <v>-7.7759999999999998</v>
      </c>
      <c r="K49" s="57">
        <v>-3.92</v>
      </c>
      <c r="L49" s="57">
        <v>-2.8370000000000002</v>
      </c>
      <c r="M49" s="57">
        <v>4.75</v>
      </c>
      <c r="N49" s="57">
        <v>12.489000000000001</v>
      </c>
      <c r="O49" s="57">
        <v>17.004000000000001</v>
      </c>
      <c r="P49" s="57">
        <v>17.096</v>
      </c>
      <c r="Q49" s="57">
        <v>8.3810000000000002</v>
      </c>
      <c r="R49" s="57">
        <v>-0.224</v>
      </c>
      <c r="S49" s="57">
        <v>-7.6050000000000004</v>
      </c>
      <c r="T49" s="57">
        <v>-9.1790000000000003</v>
      </c>
      <c r="U49" s="57">
        <v>-11.468</v>
      </c>
      <c r="V49" s="57">
        <v>-10.553000000000001</v>
      </c>
      <c r="W49" s="57">
        <v>-8.718</v>
      </c>
      <c r="X49" s="57">
        <v>-2.29</v>
      </c>
      <c r="Y49" s="57">
        <v>4.0990000000000002</v>
      </c>
      <c r="Z49" s="57">
        <v>7.3339999999999996</v>
      </c>
      <c r="AA49" s="57">
        <v>18.678999999999998</v>
      </c>
      <c r="AB49" s="57">
        <v>11.94</v>
      </c>
      <c r="AC49" s="57">
        <v>9.657</v>
      </c>
      <c r="AD49" s="57">
        <v>-4.1550000000000002</v>
      </c>
      <c r="AE49" s="57">
        <v>-10.382999999999999</v>
      </c>
      <c r="AF49" s="57">
        <v>-12.324999999999999</v>
      </c>
      <c r="AG49" s="57">
        <v>-13.082000000000001</v>
      </c>
      <c r="AH49" s="57">
        <v>-9.5839999999999996</v>
      </c>
      <c r="AI49" s="57">
        <v>-6.032</v>
      </c>
      <c r="AJ49" s="57">
        <v>-0.57599999999999996</v>
      </c>
      <c r="AK49" s="57">
        <v>10.91</v>
      </c>
      <c r="AL49" s="57">
        <v>16.940000000000001</v>
      </c>
      <c r="AM49" s="57">
        <v>24.469000000000001</v>
      </c>
      <c r="AN49" s="57">
        <v>11.484999999999999</v>
      </c>
      <c r="AO49" s="57">
        <v>3.9860000000000002</v>
      </c>
      <c r="AP49" s="57">
        <v>-4.181</v>
      </c>
      <c r="AQ49" s="57">
        <v>-9.8510000000000009</v>
      </c>
      <c r="AR49" s="57">
        <v>-11.114000000000001</v>
      </c>
      <c r="AS49" s="57">
        <v>-12.771000000000001</v>
      </c>
      <c r="AT49" s="57">
        <v>-14.561</v>
      </c>
      <c r="AU49" s="57">
        <v>-7.7409999999999997</v>
      </c>
      <c r="AV49" s="57">
        <v>-4.9050000000000002</v>
      </c>
      <c r="AW49" s="57">
        <v>8.5259999999999998</v>
      </c>
      <c r="AX49" s="57">
        <v>16.094000000000001</v>
      </c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</row>
    <row r="50" spans="1:206" s="26" customFormat="1" x14ac:dyDescent="0.25">
      <c r="A50" s="100" t="s">
        <v>112</v>
      </c>
      <c r="B50" s="97" t="s">
        <v>90</v>
      </c>
      <c r="C50" s="61">
        <f t="shared" ref="C50:AX50" si="22">IF(C$49&gt;=0,C$49, "0")</f>
        <v>9.6579999999999995</v>
      </c>
      <c r="D50" s="61">
        <f t="shared" si="22"/>
        <v>8.6549999999999994</v>
      </c>
      <c r="E50" s="61">
        <f t="shared" si="22"/>
        <v>2.645</v>
      </c>
      <c r="F50" s="61">
        <v>0</v>
      </c>
      <c r="G50" s="61">
        <v>0</v>
      </c>
      <c r="H50" s="61">
        <v>0</v>
      </c>
      <c r="I50" s="61">
        <v>0</v>
      </c>
      <c r="J50" s="61">
        <v>0</v>
      </c>
      <c r="K50" s="61">
        <v>0</v>
      </c>
      <c r="L50" s="61">
        <v>0</v>
      </c>
      <c r="M50" s="61">
        <f t="shared" si="22"/>
        <v>4.75</v>
      </c>
      <c r="N50" s="61">
        <f t="shared" si="22"/>
        <v>12.489000000000001</v>
      </c>
      <c r="O50" s="61">
        <f t="shared" si="22"/>
        <v>17.004000000000001</v>
      </c>
      <c r="P50" s="61">
        <f t="shared" si="22"/>
        <v>17.096</v>
      </c>
      <c r="Q50" s="61">
        <f t="shared" si="22"/>
        <v>8.3810000000000002</v>
      </c>
      <c r="R50" s="61">
        <v>0</v>
      </c>
      <c r="S50" s="61">
        <v>0</v>
      </c>
      <c r="T50" s="61">
        <v>0</v>
      </c>
      <c r="U50" s="61">
        <v>0</v>
      </c>
      <c r="V50" s="61">
        <v>0</v>
      </c>
      <c r="W50" s="61">
        <v>0</v>
      </c>
      <c r="X50" s="61">
        <v>0</v>
      </c>
      <c r="Y50" s="61">
        <f t="shared" si="22"/>
        <v>4.0990000000000002</v>
      </c>
      <c r="Z50" s="61">
        <f t="shared" si="22"/>
        <v>7.3339999999999996</v>
      </c>
      <c r="AA50" s="61">
        <f t="shared" si="22"/>
        <v>18.678999999999998</v>
      </c>
      <c r="AB50" s="61">
        <f t="shared" si="22"/>
        <v>11.94</v>
      </c>
      <c r="AC50" s="61">
        <f t="shared" si="22"/>
        <v>9.657</v>
      </c>
      <c r="AD50" s="61">
        <v>0</v>
      </c>
      <c r="AE50" s="61">
        <v>0</v>
      </c>
      <c r="AF50" s="61">
        <v>0</v>
      </c>
      <c r="AG50" s="61">
        <v>0</v>
      </c>
      <c r="AH50" s="61">
        <v>0</v>
      </c>
      <c r="AI50" s="61">
        <v>0</v>
      </c>
      <c r="AJ50" s="61">
        <v>0</v>
      </c>
      <c r="AK50" s="61">
        <f t="shared" si="22"/>
        <v>10.91</v>
      </c>
      <c r="AL50" s="61">
        <f t="shared" si="22"/>
        <v>16.940000000000001</v>
      </c>
      <c r="AM50" s="61">
        <f t="shared" si="22"/>
        <v>24.469000000000001</v>
      </c>
      <c r="AN50" s="61">
        <f t="shared" si="22"/>
        <v>11.484999999999999</v>
      </c>
      <c r="AO50" s="61">
        <f t="shared" si="22"/>
        <v>3.9860000000000002</v>
      </c>
      <c r="AP50" s="61">
        <v>0</v>
      </c>
      <c r="AQ50" s="61">
        <v>0</v>
      </c>
      <c r="AR50" s="61">
        <v>0</v>
      </c>
      <c r="AS50" s="61">
        <v>0</v>
      </c>
      <c r="AT50" s="61">
        <v>0</v>
      </c>
      <c r="AU50" s="61">
        <v>0</v>
      </c>
      <c r="AV50" s="61">
        <v>0</v>
      </c>
      <c r="AW50" s="61">
        <f t="shared" si="22"/>
        <v>8.5259999999999998</v>
      </c>
      <c r="AX50" s="61">
        <f t="shared" si="22"/>
        <v>16.094000000000001</v>
      </c>
      <c r="AY50" s="72">
        <f>LC!AO39</f>
        <v>18.095248470994104</v>
      </c>
      <c r="AZ50" s="72">
        <f>LC!AP39</f>
        <v>13.525931453627802</v>
      </c>
      <c r="BA50" s="72">
        <f>LC!AQ39</f>
        <v>8.2958358399441892</v>
      </c>
      <c r="BB50" s="72">
        <f>LC!AR39</f>
        <v>0</v>
      </c>
      <c r="BC50" s="72">
        <f>LC!AS39</f>
        <v>0</v>
      </c>
      <c r="BD50" s="72">
        <f>LC!AT39</f>
        <v>0</v>
      </c>
      <c r="BE50" s="72">
        <f>LC!AU39</f>
        <v>0</v>
      </c>
      <c r="BF50" s="72">
        <f>LC!AV39</f>
        <v>0</v>
      </c>
      <c r="BG50" s="72">
        <f>LC!AW39</f>
        <v>0</v>
      </c>
      <c r="BH50" s="72">
        <f>LC!AX39</f>
        <v>5.5354168486651867E-2</v>
      </c>
      <c r="BI50" s="72">
        <f>LC!AY39</f>
        <v>6.348740371887982</v>
      </c>
      <c r="BJ50" s="72">
        <f>LC!AZ39</f>
        <v>12.918744432406196</v>
      </c>
      <c r="BK50" s="72">
        <f>LC!BA39</f>
        <v>17.676083184088814</v>
      </c>
      <c r="BL50" s="72">
        <f>LC!BB39</f>
        <v>13.143468269321293</v>
      </c>
      <c r="BM50" s="72">
        <f>LC!BC39</f>
        <v>8.0092313026898374</v>
      </c>
      <c r="BN50" s="72">
        <f>LC!BD39</f>
        <v>0</v>
      </c>
      <c r="BO50" s="72">
        <f>LC!BE39</f>
        <v>0</v>
      </c>
      <c r="BP50" s="72">
        <f>LC!BF39</f>
        <v>0</v>
      </c>
      <c r="BQ50" s="72">
        <f>LC!BG39</f>
        <v>0</v>
      </c>
      <c r="BR50" s="72">
        <f>LC!BH39</f>
        <v>0</v>
      </c>
      <c r="BS50" s="72">
        <f>LC!BI39</f>
        <v>0</v>
      </c>
      <c r="BT50" s="72">
        <f>LC!BJ39</f>
        <v>1.5221676470582035E-2</v>
      </c>
      <c r="BU50" s="72">
        <f>LC!BK39</f>
        <v>6.7358651887682086</v>
      </c>
      <c r="BV50" s="72">
        <f>LC!BL39</f>
        <v>14.65287300791849</v>
      </c>
      <c r="BW50" s="72">
        <f>LC!BM39</f>
        <v>16.763203884450462</v>
      </c>
      <c r="BX50" s="72">
        <f>LC!BN39</f>
        <v>11.531791033738084</v>
      </c>
      <c r="BY50" s="72">
        <f>LC!BO39</f>
        <v>5.6428417192771843</v>
      </c>
      <c r="BZ50" s="72">
        <f>LC!BP39</f>
        <v>0</v>
      </c>
      <c r="CA50" s="72">
        <f>LC!BQ39</f>
        <v>0</v>
      </c>
      <c r="CB50" s="72">
        <f>LC!BR39</f>
        <v>0</v>
      </c>
      <c r="CC50" s="72">
        <f>LC!BS39</f>
        <v>0</v>
      </c>
      <c r="CD50" s="72">
        <f>LC!BT39</f>
        <v>0</v>
      </c>
      <c r="CE50" s="72">
        <f>LC!BU39</f>
        <v>0</v>
      </c>
      <c r="CF50" s="72">
        <f>LC!BV39</f>
        <v>0</v>
      </c>
      <c r="CG50" s="72">
        <f>LC!BW39</f>
        <v>4.7928293448533204</v>
      </c>
      <c r="CH50" s="72">
        <f>LC!BX39</f>
        <v>12.22139494082646</v>
      </c>
      <c r="CI50" s="72">
        <f>LC!BY39</f>
        <v>17.13828422563066</v>
      </c>
      <c r="CJ50" s="72">
        <f>LC!BZ39</f>
        <v>11.975638716931014</v>
      </c>
      <c r="CK50" s="72">
        <f>LC!CA39</f>
        <v>6.5687059188863008</v>
      </c>
      <c r="CL50" s="72">
        <f>LC!CB39</f>
        <v>0</v>
      </c>
      <c r="CM50" s="72">
        <f>LC!CC39</f>
        <v>0</v>
      </c>
      <c r="CN50" s="72">
        <f>LC!CD39</f>
        <v>0</v>
      </c>
      <c r="CO50" s="72">
        <f>LC!CE39</f>
        <v>0</v>
      </c>
      <c r="CP50" s="72">
        <f>LC!CF39</f>
        <v>0</v>
      </c>
      <c r="CQ50" s="72">
        <f>LC!CG39</f>
        <v>0</v>
      </c>
      <c r="CR50" s="72">
        <f>LC!CH39</f>
        <v>0</v>
      </c>
      <c r="CS50" s="72">
        <f>LC!CI39</f>
        <v>4.6256041636518566</v>
      </c>
      <c r="CT50" s="72">
        <f>LC!CJ39</f>
        <v>11.933674370764276</v>
      </c>
      <c r="CU50" s="72">
        <f>LC!CK39</f>
        <v>16.448883083703304</v>
      </c>
      <c r="CV50" s="72">
        <f>LC!CL39</f>
        <v>11.388309953792557</v>
      </c>
      <c r="CW50" s="72">
        <f>LC!CM39</f>
        <v>6.2733105886295206</v>
      </c>
      <c r="CX50" s="72">
        <f>LC!CN39</f>
        <v>0</v>
      </c>
      <c r="CY50" s="72">
        <f>LC!CO39</f>
        <v>0</v>
      </c>
      <c r="CZ50" s="72">
        <f>LC!CP39</f>
        <v>0</v>
      </c>
      <c r="DA50" s="72">
        <f>LC!CQ39</f>
        <v>0</v>
      </c>
      <c r="DB50" s="72">
        <f>LC!CR39</f>
        <v>0</v>
      </c>
      <c r="DC50" s="72">
        <f>LC!CS39</f>
        <v>0</v>
      </c>
      <c r="DD50" s="72">
        <f>LC!CT39</f>
        <v>0</v>
      </c>
      <c r="DE50" s="72">
        <f>LC!CU39</f>
        <v>4.3310035098976138</v>
      </c>
      <c r="DF50" s="72">
        <f>LC!CV39</f>
        <v>12.106384926675979</v>
      </c>
      <c r="DG50" s="72">
        <f>LC!CW39</f>
        <v>16.111748835106443</v>
      </c>
      <c r="DH50" s="72">
        <f>LC!CX39</f>
        <v>11.204465438267142</v>
      </c>
      <c r="DI50" s="72">
        <f>LC!CY39</f>
        <v>7.7407578266086805</v>
      </c>
      <c r="DJ50" s="72">
        <f>LC!CZ39</f>
        <v>0</v>
      </c>
      <c r="DK50" s="72">
        <f>LC!DA39</f>
        <v>0</v>
      </c>
      <c r="DL50" s="72">
        <f>LC!DB39</f>
        <v>0</v>
      </c>
      <c r="DM50" s="72">
        <f>LC!DC39</f>
        <v>0</v>
      </c>
      <c r="DN50" s="72">
        <f>LC!DD39</f>
        <v>0</v>
      </c>
      <c r="DO50" s="72">
        <f>LC!DE39</f>
        <v>0</v>
      </c>
      <c r="DP50" s="72">
        <f>LC!DF39</f>
        <v>0</v>
      </c>
      <c r="DQ50" s="72">
        <f>LC!DG39</f>
        <v>5.9205316916602797</v>
      </c>
      <c r="DR50" s="72">
        <f>LC!DH39</f>
        <v>11.340556231685389</v>
      </c>
      <c r="DS50" s="72">
        <f>LC!DI39</f>
        <v>16.792558143089796</v>
      </c>
      <c r="DT50" s="72">
        <f>LC!DJ39</f>
        <v>13.269926531555072</v>
      </c>
      <c r="DU50" s="72">
        <f>LC!DK39</f>
        <v>6.5279883192543</v>
      </c>
      <c r="DV50" s="72">
        <f>LC!DL39</f>
        <v>0</v>
      </c>
      <c r="DW50" s="72">
        <f>LC!DM39</f>
        <v>0</v>
      </c>
      <c r="DX50" s="72">
        <f>LC!DN39</f>
        <v>0</v>
      </c>
      <c r="DY50" s="72">
        <f>LC!DO39</f>
        <v>0</v>
      </c>
      <c r="DZ50" s="72">
        <f>LC!DP39</f>
        <v>0</v>
      </c>
      <c r="EA50" s="72">
        <f>LC!DQ39</f>
        <v>0</v>
      </c>
      <c r="EB50" s="72">
        <f>LC!DR39</f>
        <v>0</v>
      </c>
      <c r="EC50" s="72">
        <f>LC!DS39</f>
        <v>6.006982195919532</v>
      </c>
      <c r="ED50" s="72">
        <f>LC!DT39</f>
        <v>11.139371491396545</v>
      </c>
      <c r="EE50" s="72">
        <f>LC!DU39</f>
        <v>17.512275385085335</v>
      </c>
      <c r="EF50" s="72">
        <f>LC!DV39</f>
        <v>12.248291282448253</v>
      </c>
      <c r="EG50" s="72">
        <f>LC!DW39</f>
        <v>7.0684322390812788</v>
      </c>
      <c r="EH50" s="72">
        <f>LC!DX39</f>
        <v>0</v>
      </c>
      <c r="EI50" s="72">
        <f>LC!DY39</f>
        <v>0</v>
      </c>
      <c r="EJ50" s="72">
        <f>LC!DZ39</f>
        <v>0</v>
      </c>
      <c r="EK50" s="72">
        <f>LC!EA39</f>
        <v>0</v>
      </c>
      <c r="EL50" s="72">
        <f>LC!EB39</f>
        <v>0</v>
      </c>
      <c r="EM50" s="72">
        <f>LC!EC39</f>
        <v>0</v>
      </c>
      <c r="EN50" s="72">
        <f>LC!ED39</f>
        <v>0</v>
      </c>
      <c r="EO50" s="72">
        <f>LC!EE39</f>
        <v>6.1768839212300968</v>
      </c>
      <c r="EP50" s="72">
        <f>LC!EF39</f>
        <v>13.360152054457435</v>
      </c>
      <c r="EQ50" s="72">
        <f>LC!EG39</f>
        <v>18.325095212894041</v>
      </c>
      <c r="ER50" s="72">
        <f>LC!EH39</f>
        <v>12.259661443662171</v>
      </c>
      <c r="ES50" s="72">
        <f>LC!EI39</f>
        <v>7.375160848846348</v>
      </c>
      <c r="ET50" s="72">
        <f>LC!EJ39</f>
        <v>0</v>
      </c>
      <c r="EU50" s="72">
        <f>LC!EK39</f>
        <v>0</v>
      </c>
      <c r="EV50" s="72">
        <f>LC!EL39</f>
        <v>0</v>
      </c>
      <c r="EW50" s="72">
        <f>LC!EM39</f>
        <v>0</v>
      </c>
      <c r="EX50" s="72">
        <f>LC!EN39</f>
        <v>0</v>
      </c>
      <c r="EY50" s="72">
        <f>LC!EO39</f>
        <v>0</v>
      </c>
      <c r="EZ50" s="72">
        <f>LC!EP39</f>
        <v>0</v>
      </c>
      <c r="FA50" s="72">
        <f>LC!EQ39</f>
        <v>6.1969266363122726</v>
      </c>
      <c r="FB50" s="72">
        <f>LC!ER39</f>
        <v>14.067010777179291</v>
      </c>
      <c r="FC50" s="72">
        <f>LC!ES39</f>
        <v>17.187034875132969</v>
      </c>
      <c r="FD50" s="72">
        <f>LC!ET39</f>
        <v>13.109753711219881</v>
      </c>
      <c r="FE50" s="72">
        <f>LC!EU39</f>
        <v>7.4825472156249351</v>
      </c>
      <c r="FF50" s="72">
        <f>LC!EV39</f>
        <v>0</v>
      </c>
      <c r="FG50" s="72">
        <f>LC!EW39</f>
        <v>0</v>
      </c>
      <c r="FH50" s="72">
        <f>LC!EX39</f>
        <v>0</v>
      </c>
      <c r="FI50" s="72">
        <f>LC!EY39</f>
        <v>0</v>
      </c>
      <c r="FJ50" s="72">
        <f>LC!EZ39</f>
        <v>0</v>
      </c>
      <c r="FK50" s="72">
        <f>LC!FA39</f>
        <v>0</v>
      </c>
      <c r="FL50" s="72">
        <f>LC!FB39</f>
        <v>0</v>
      </c>
      <c r="FM50" s="72">
        <f>LC!FC39</f>
        <v>5.6906326042791449</v>
      </c>
      <c r="FN50" s="72">
        <f>LC!FD39</f>
        <v>13.9003786012643</v>
      </c>
      <c r="FO50" s="72">
        <f>LC!FE39</f>
        <v>17.243532068538762</v>
      </c>
      <c r="FP50" s="72">
        <f>LC!FF39</f>
        <v>13.480824148758861</v>
      </c>
      <c r="FQ50" s="72">
        <f>LC!FG39</f>
        <v>7.349471113757283</v>
      </c>
      <c r="FR50" s="72">
        <f>LC!FH39</f>
        <v>0</v>
      </c>
      <c r="FS50" s="72">
        <f>LC!FI39</f>
        <v>0</v>
      </c>
      <c r="FT50" s="72">
        <f>LC!FJ39</f>
        <v>0</v>
      </c>
      <c r="FU50" s="72">
        <f>LC!FK39</f>
        <v>0</v>
      </c>
      <c r="FV50" s="72">
        <f>LC!FL39</f>
        <v>0</v>
      </c>
      <c r="FW50" s="72">
        <f>LC!FM39</f>
        <v>0</v>
      </c>
      <c r="FX50" s="72">
        <f>LC!FN39</f>
        <v>0</v>
      </c>
      <c r="FY50" s="72">
        <f>LC!FO39</f>
        <v>5.7978742674423334</v>
      </c>
      <c r="FZ50" s="72">
        <f>LC!FP39</f>
        <v>13.700291091954421</v>
      </c>
      <c r="GA50" s="72">
        <f>LC!FQ39</f>
        <v>18.282526102814042</v>
      </c>
      <c r="GB50" s="72">
        <f>LC!FR39</f>
        <v>12.217435277534211</v>
      </c>
      <c r="GC50" s="72">
        <f>LC!FS39</f>
        <v>7.2773490720513943</v>
      </c>
      <c r="GD50" s="72">
        <f>LC!FT39</f>
        <v>0</v>
      </c>
      <c r="GE50" s="72">
        <f>LC!FU39</f>
        <v>0</v>
      </c>
      <c r="GF50" s="72">
        <f>LC!FV39</f>
        <v>0</v>
      </c>
      <c r="GG50" s="72">
        <f>LC!FW39</f>
        <v>0</v>
      </c>
      <c r="GH50" s="72">
        <f>LC!FX39</f>
        <v>0</v>
      </c>
      <c r="GI50" s="72">
        <f>LC!FY39</f>
        <v>0</v>
      </c>
      <c r="GJ50" s="72">
        <f>LC!FZ39</f>
        <v>0</v>
      </c>
      <c r="GK50" s="72">
        <f>LC!GA39</f>
        <v>5.6217028571775511</v>
      </c>
      <c r="GL50" s="72">
        <f>LC!GB39</f>
        <v>12.911292277126048</v>
      </c>
      <c r="GM50" s="72">
        <f>LC!GC39</f>
        <v>18.221806336146166</v>
      </c>
      <c r="GN50" s="72">
        <f>LC!GD39</f>
        <v>12.989899005761856</v>
      </c>
      <c r="GO50" s="72">
        <f>LC!GE39</f>
        <v>7.2461882568937517</v>
      </c>
      <c r="GP50" s="72">
        <f>LC!GF39</f>
        <v>0</v>
      </c>
      <c r="GQ50" s="72">
        <f>LC!GG39</f>
        <v>0</v>
      </c>
      <c r="GR50" s="72">
        <f>LC!GH39</f>
        <v>0</v>
      </c>
      <c r="GS50" s="72">
        <f>LC!GI39</f>
        <v>0</v>
      </c>
      <c r="GT50" s="72">
        <f>LC!GJ39</f>
        <v>0</v>
      </c>
      <c r="GU50" s="72">
        <f>LC!GK39</f>
        <v>0</v>
      </c>
      <c r="GV50" s="72">
        <f>LC!GL39</f>
        <v>0</v>
      </c>
      <c r="GW50" s="72">
        <f>LC!GM39</f>
        <v>5.3730523402632802</v>
      </c>
      <c r="GX50" s="72">
        <f>LC!GN39</f>
        <v>13.365332128245047</v>
      </c>
    </row>
    <row r="51" spans="1:206" s="26" customFormat="1" x14ac:dyDescent="0.25">
      <c r="A51" s="100" t="s">
        <v>112</v>
      </c>
      <c r="B51" s="97" t="s">
        <v>91</v>
      </c>
      <c r="C51" s="61" t="str">
        <f t="shared" ref="C51:AX51" si="23">IF(C$49&lt;=0,C$49, "0")</f>
        <v>0</v>
      </c>
      <c r="D51" s="61" t="str">
        <f t="shared" si="23"/>
        <v>0</v>
      </c>
      <c r="E51" s="61" t="str">
        <f t="shared" si="23"/>
        <v>0</v>
      </c>
      <c r="F51" s="61">
        <f t="shared" si="23"/>
        <v>-5.3550000000000004</v>
      </c>
      <c r="G51" s="61">
        <f t="shared" si="23"/>
        <v>-7.9870000000000001</v>
      </c>
      <c r="H51" s="61">
        <f t="shared" si="23"/>
        <v>-8.3460000000000001</v>
      </c>
      <c r="I51" s="61">
        <f t="shared" si="23"/>
        <v>-8.7539999999999996</v>
      </c>
      <c r="J51" s="61">
        <f t="shared" si="23"/>
        <v>-7.7759999999999998</v>
      </c>
      <c r="K51" s="61">
        <f t="shared" si="23"/>
        <v>-3.92</v>
      </c>
      <c r="L51" s="61">
        <f t="shared" si="23"/>
        <v>-2.8370000000000002</v>
      </c>
      <c r="M51" s="61" t="str">
        <f t="shared" si="23"/>
        <v>0</v>
      </c>
      <c r="N51" s="61" t="str">
        <f t="shared" si="23"/>
        <v>0</v>
      </c>
      <c r="O51" s="61" t="str">
        <f t="shared" si="23"/>
        <v>0</v>
      </c>
      <c r="P51" s="61" t="str">
        <f t="shared" si="23"/>
        <v>0</v>
      </c>
      <c r="Q51" s="61" t="str">
        <f t="shared" si="23"/>
        <v>0</v>
      </c>
      <c r="R51" s="61">
        <f t="shared" si="23"/>
        <v>-0.224</v>
      </c>
      <c r="S51" s="61">
        <f t="shared" si="23"/>
        <v>-7.6050000000000004</v>
      </c>
      <c r="T51" s="61">
        <f t="shared" si="23"/>
        <v>-9.1790000000000003</v>
      </c>
      <c r="U51" s="61">
        <f t="shared" si="23"/>
        <v>-11.468</v>
      </c>
      <c r="V51" s="61">
        <f t="shared" si="23"/>
        <v>-10.553000000000001</v>
      </c>
      <c r="W51" s="61">
        <f t="shared" si="23"/>
        <v>-8.718</v>
      </c>
      <c r="X51" s="61">
        <f t="shared" si="23"/>
        <v>-2.29</v>
      </c>
      <c r="Y51" s="61" t="str">
        <f t="shared" si="23"/>
        <v>0</v>
      </c>
      <c r="Z51" s="61" t="str">
        <f t="shared" si="23"/>
        <v>0</v>
      </c>
      <c r="AA51" s="61" t="str">
        <f t="shared" si="23"/>
        <v>0</v>
      </c>
      <c r="AB51" s="61" t="str">
        <f t="shared" si="23"/>
        <v>0</v>
      </c>
      <c r="AC51" s="61" t="str">
        <f t="shared" si="23"/>
        <v>0</v>
      </c>
      <c r="AD51" s="61">
        <f t="shared" si="23"/>
        <v>-4.1550000000000002</v>
      </c>
      <c r="AE51" s="61">
        <f t="shared" si="23"/>
        <v>-10.382999999999999</v>
      </c>
      <c r="AF51" s="61">
        <f t="shared" si="23"/>
        <v>-12.324999999999999</v>
      </c>
      <c r="AG51" s="61">
        <f t="shared" si="23"/>
        <v>-13.082000000000001</v>
      </c>
      <c r="AH51" s="61">
        <f t="shared" si="23"/>
        <v>-9.5839999999999996</v>
      </c>
      <c r="AI51" s="61">
        <f t="shared" si="23"/>
        <v>-6.032</v>
      </c>
      <c r="AJ51" s="61">
        <f t="shared" si="23"/>
        <v>-0.57599999999999996</v>
      </c>
      <c r="AK51" s="61" t="str">
        <f t="shared" si="23"/>
        <v>0</v>
      </c>
      <c r="AL51" s="61" t="str">
        <f t="shared" si="23"/>
        <v>0</v>
      </c>
      <c r="AM51" s="61" t="str">
        <f t="shared" si="23"/>
        <v>0</v>
      </c>
      <c r="AN51" s="61" t="str">
        <f t="shared" si="23"/>
        <v>0</v>
      </c>
      <c r="AO51" s="61" t="str">
        <f t="shared" si="23"/>
        <v>0</v>
      </c>
      <c r="AP51" s="61">
        <f t="shared" si="23"/>
        <v>-4.181</v>
      </c>
      <c r="AQ51" s="61">
        <f t="shared" si="23"/>
        <v>-9.8510000000000009</v>
      </c>
      <c r="AR51" s="61">
        <f t="shared" si="23"/>
        <v>-11.114000000000001</v>
      </c>
      <c r="AS51" s="61">
        <f t="shared" si="23"/>
        <v>-12.771000000000001</v>
      </c>
      <c r="AT51" s="61">
        <f t="shared" si="23"/>
        <v>-14.561</v>
      </c>
      <c r="AU51" s="61">
        <f t="shared" si="23"/>
        <v>-7.7409999999999997</v>
      </c>
      <c r="AV51" s="61">
        <f t="shared" si="23"/>
        <v>-4.9050000000000002</v>
      </c>
      <c r="AW51" s="61" t="str">
        <f t="shared" si="23"/>
        <v>0</v>
      </c>
      <c r="AX51" s="61" t="str">
        <f t="shared" si="23"/>
        <v>0</v>
      </c>
      <c r="AY51" s="72">
        <f>LC!AO41</f>
        <v>0</v>
      </c>
      <c r="AZ51" s="72">
        <f>LC!AP41</f>
        <v>0</v>
      </c>
      <c r="BA51" s="72">
        <f>LC!AQ41</f>
        <v>0</v>
      </c>
      <c r="BB51" s="72">
        <f>LC!AR41</f>
        <v>-1.0081234926043088</v>
      </c>
      <c r="BC51" s="72">
        <f>LC!AS41</f>
        <v>-5.2605320904074739</v>
      </c>
      <c r="BD51" s="72">
        <f>LC!AT41</f>
        <v>-10.044691295622346</v>
      </c>
      <c r="BE51" s="72">
        <f>LC!AU41</f>
        <v>-10.255952206490486</v>
      </c>
      <c r="BF51" s="72">
        <f>LC!AV41</f>
        <v>-10.42592377295148</v>
      </c>
      <c r="BG51" s="72">
        <f>LC!AW41</f>
        <v>-8.2145772025764412</v>
      </c>
      <c r="BH51" s="72">
        <f>LC!AX41</f>
        <v>-0.22245339216346594</v>
      </c>
      <c r="BI51" s="72">
        <f>LC!AY41</f>
        <v>0</v>
      </c>
      <c r="BJ51" s="72">
        <f>LC!AZ41</f>
        <v>0</v>
      </c>
      <c r="BK51" s="72">
        <f>LC!BA41</f>
        <v>0</v>
      </c>
      <c r="BL51" s="72">
        <f>LC!BB41</f>
        <v>0</v>
      </c>
      <c r="BM51" s="72">
        <f>LC!BC41</f>
        <v>0</v>
      </c>
      <c r="BN51" s="72">
        <f>LC!BD41</f>
        <v>-1.6578323833940527</v>
      </c>
      <c r="BO51" s="72">
        <f>LC!BE41</f>
        <v>-5.4200504604544335</v>
      </c>
      <c r="BP51" s="72">
        <f>LC!BF41</f>
        <v>-8.9968379993998511</v>
      </c>
      <c r="BQ51" s="72">
        <f>LC!BG41</f>
        <v>-9.1284697710010008</v>
      </c>
      <c r="BR51" s="72">
        <f>LC!BH41</f>
        <v>-10.306491569776227</v>
      </c>
      <c r="BS51" s="72">
        <f>LC!BI41</f>
        <v>-7.5410402314351961</v>
      </c>
      <c r="BT51" s="72">
        <f>LC!BJ41</f>
        <v>-0.84065649773482409</v>
      </c>
      <c r="BU51" s="72">
        <f>LC!BK41</f>
        <v>0</v>
      </c>
      <c r="BV51" s="72">
        <f>LC!BL41</f>
        <v>0</v>
      </c>
      <c r="BW51" s="72">
        <f>LC!BM41</f>
        <v>0</v>
      </c>
      <c r="BX51" s="72">
        <f>LC!BN41</f>
        <v>0</v>
      </c>
      <c r="BY51" s="72">
        <f>LC!BO41</f>
        <v>0</v>
      </c>
      <c r="BZ51" s="72">
        <f>LC!BP41</f>
        <v>-1.4818320151691036</v>
      </c>
      <c r="CA51" s="72">
        <f>LC!BQ41</f>
        <v>-6.086062002648843</v>
      </c>
      <c r="CB51" s="72">
        <f>LC!BR41</f>
        <v>-10.651892352773087</v>
      </c>
      <c r="CC51" s="72">
        <f>LC!BS41</f>
        <v>-11.079562264663824</v>
      </c>
      <c r="CD51" s="72">
        <f>LC!BT41</f>
        <v>-12.486298952045512</v>
      </c>
      <c r="CE51" s="72">
        <f>LC!BU41</f>
        <v>-8.9364006395526356</v>
      </c>
      <c r="CF51" s="72">
        <f>LC!BV41</f>
        <v>-0.79307132526134427</v>
      </c>
      <c r="CG51" s="72">
        <f>LC!BW41</f>
        <v>0</v>
      </c>
      <c r="CH51" s="72">
        <f>LC!BX41</f>
        <v>0</v>
      </c>
      <c r="CI51" s="72">
        <f>LC!BY41</f>
        <v>0</v>
      </c>
      <c r="CJ51" s="72">
        <f>LC!BZ41</f>
        <v>0</v>
      </c>
      <c r="CK51" s="72">
        <f>LC!CA41</f>
        <v>0</v>
      </c>
      <c r="CL51" s="72">
        <f>LC!CB41</f>
        <v>-1.7981160482886511</v>
      </c>
      <c r="CM51" s="72">
        <f>LC!CC41</f>
        <v>-6.7849637593283347</v>
      </c>
      <c r="CN51" s="72">
        <f>LC!CD41</f>
        <v>-10.489231439665701</v>
      </c>
      <c r="CO51" s="72">
        <f>LC!CE41</f>
        <v>-10.833271593798251</v>
      </c>
      <c r="CP51" s="72">
        <f>LC!CF41</f>
        <v>-12.593671047689657</v>
      </c>
      <c r="CQ51" s="72">
        <f>LC!CG41</f>
        <v>-9.4684501546190862</v>
      </c>
      <c r="CR51" s="72">
        <f>LC!CH41</f>
        <v>-1.0043628787425631</v>
      </c>
      <c r="CS51" s="72">
        <f>LC!CI41</f>
        <v>0</v>
      </c>
      <c r="CT51" s="72">
        <f>LC!CJ41</f>
        <v>0</v>
      </c>
      <c r="CU51" s="72">
        <f>LC!CK41</f>
        <v>0</v>
      </c>
      <c r="CV51" s="72">
        <f>LC!CL41</f>
        <v>0</v>
      </c>
      <c r="CW51" s="72">
        <f>LC!CM41</f>
        <v>0</v>
      </c>
      <c r="CX51" s="72">
        <f>LC!CN41</f>
        <v>-2.0234607426214919</v>
      </c>
      <c r="CY51" s="72">
        <f>LC!CO41</f>
        <v>-7.6975670618505205</v>
      </c>
      <c r="CZ51" s="72">
        <f>LC!CP41</f>
        <v>-9.9769947327538731</v>
      </c>
      <c r="DA51" s="72">
        <f>LC!CQ41</f>
        <v>-10.185819313619678</v>
      </c>
      <c r="DB51" s="72">
        <f>LC!CR41</f>
        <v>-12.508100056442004</v>
      </c>
      <c r="DC51" s="72">
        <f>LC!CS41</f>
        <v>-9.3520592926855635</v>
      </c>
      <c r="DD51" s="72">
        <f>LC!CT41</f>
        <v>-1.1237935925227351</v>
      </c>
      <c r="DE51" s="72">
        <f>LC!CU41</f>
        <v>0</v>
      </c>
      <c r="DF51" s="72">
        <f>LC!CV41</f>
        <v>0</v>
      </c>
      <c r="DG51" s="72">
        <f>LC!CW41</f>
        <v>0</v>
      </c>
      <c r="DH51" s="72">
        <f>LC!CX41</f>
        <v>0</v>
      </c>
      <c r="DI51" s="72">
        <f>LC!CY41</f>
        <v>0</v>
      </c>
      <c r="DJ51" s="72">
        <f>LC!CZ41</f>
        <v>-2.1961297399870405</v>
      </c>
      <c r="DK51" s="72">
        <f>LC!DA41</f>
        <v>-7.8454839294837457</v>
      </c>
      <c r="DL51" s="72">
        <f>LC!DB41</f>
        <v>-11.187887161623417</v>
      </c>
      <c r="DM51" s="72">
        <f>LC!DC41</f>
        <v>-11.114987838124826</v>
      </c>
      <c r="DN51" s="72">
        <f>LC!DD41</f>
        <v>-11.895759885291511</v>
      </c>
      <c r="DO51" s="72">
        <f>LC!DE41</f>
        <v>-8.1511535614609265</v>
      </c>
      <c r="DP51" s="72">
        <f>LC!DF41</f>
        <v>-0.97118813359226053</v>
      </c>
      <c r="DQ51" s="72">
        <f>LC!DG41</f>
        <v>0</v>
      </c>
      <c r="DR51" s="72">
        <f>LC!DH41</f>
        <v>0</v>
      </c>
      <c r="DS51" s="72">
        <f>LC!DI41</f>
        <v>0</v>
      </c>
      <c r="DT51" s="72">
        <f>LC!DJ41</f>
        <v>0</v>
      </c>
      <c r="DU51" s="72">
        <f>LC!DK41</f>
        <v>0</v>
      </c>
      <c r="DV51" s="72">
        <f>LC!DL41</f>
        <v>-1.8149793594265071</v>
      </c>
      <c r="DW51" s="72">
        <f>LC!DM41</f>
        <v>-7.6939710692763246</v>
      </c>
      <c r="DX51" s="72">
        <f>LC!DN41</f>
        <v>-10.019683566180548</v>
      </c>
      <c r="DY51" s="72">
        <f>LC!DO41</f>
        <v>-11.739462900631727</v>
      </c>
      <c r="DZ51" s="72">
        <f>LC!DP41</f>
        <v>-13.147508627954126</v>
      </c>
      <c r="EA51" s="72">
        <f>LC!DQ41</f>
        <v>-10.009439862267103</v>
      </c>
      <c r="EB51" s="72">
        <f>LC!DR41</f>
        <v>-1.3714443041621931</v>
      </c>
      <c r="EC51" s="72">
        <f>LC!DS41</f>
        <v>0</v>
      </c>
      <c r="ED51" s="72">
        <f>LC!DT41</f>
        <v>0</v>
      </c>
      <c r="EE51" s="72">
        <f>LC!DU41</f>
        <v>0</v>
      </c>
      <c r="EF51" s="72">
        <f>LC!DV41</f>
        <v>0</v>
      </c>
      <c r="EG51" s="72">
        <f>LC!DW41</f>
        <v>0</v>
      </c>
      <c r="EH51" s="72">
        <f>LC!DX41</f>
        <v>-2.3324421621728169</v>
      </c>
      <c r="EI51" s="72">
        <f>LC!DY41</f>
        <v>-8.6619153983157755</v>
      </c>
      <c r="EJ51" s="72">
        <f>LC!DZ41</f>
        <v>-11.628417758874876</v>
      </c>
      <c r="EK51" s="72">
        <f>LC!EA41</f>
        <v>-12.234330742365739</v>
      </c>
      <c r="EL51" s="72">
        <f>LC!EB41</f>
        <v>-12.158215676560022</v>
      </c>
      <c r="EM51" s="72">
        <f>LC!EC41</f>
        <v>-10.513620963020996</v>
      </c>
      <c r="EN51" s="72">
        <f>LC!ED41</f>
        <v>-1.8165706454531814</v>
      </c>
      <c r="EO51" s="72">
        <f>LC!EE41</f>
        <v>0</v>
      </c>
      <c r="EP51" s="72">
        <f>LC!EF41</f>
        <v>0</v>
      </c>
      <c r="EQ51" s="72">
        <f>LC!EG41</f>
        <v>0</v>
      </c>
      <c r="ER51" s="72">
        <f>LC!EH41</f>
        <v>0</v>
      </c>
      <c r="ES51" s="72">
        <f>LC!EI41</f>
        <v>0</v>
      </c>
      <c r="ET51" s="72">
        <f>LC!EJ41</f>
        <v>-2.4208052317184192</v>
      </c>
      <c r="EU51" s="72">
        <f>LC!EK41</f>
        <v>-8.148841395174383</v>
      </c>
      <c r="EV51" s="72">
        <f>LC!EL41</f>
        <v>-10.894645907794146</v>
      </c>
      <c r="EW51" s="72">
        <f>LC!EM41</f>
        <v>-12.123403805700994</v>
      </c>
      <c r="EX51" s="72">
        <f>LC!EN41</f>
        <v>-13.684084716923719</v>
      </c>
      <c r="EY51" s="72">
        <f>LC!EO41</f>
        <v>-10.563987949306101</v>
      </c>
      <c r="EZ51" s="72">
        <f>LC!EP41</f>
        <v>-2.0077383053163658</v>
      </c>
      <c r="FA51" s="72">
        <f>LC!EQ41</f>
        <v>0</v>
      </c>
      <c r="FB51" s="72">
        <f>LC!ER41</f>
        <v>0</v>
      </c>
      <c r="FC51" s="72">
        <f>LC!ES41</f>
        <v>0</v>
      </c>
      <c r="FD51" s="72">
        <f>LC!ET41</f>
        <v>0</v>
      </c>
      <c r="FE51" s="72">
        <f>LC!EU41</f>
        <v>0</v>
      </c>
      <c r="FF51" s="72">
        <f>LC!EV41</f>
        <v>-2.5487387348971087</v>
      </c>
      <c r="FG51" s="72">
        <f>LC!EW41</f>
        <v>-7.9347406837351881</v>
      </c>
      <c r="FH51" s="72">
        <f>LC!EX41</f>
        <v>-11.83701132270494</v>
      </c>
      <c r="FI51" s="72">
        <f>LC!EY41</f>
        <v>-12.004550344168409</v>
      </c>
      <c r="FJ51" s="72">
        <f>LC!EZ41</f>
        <v>-13.230136874027918</v>
      </c>
      <c r="FK51" s="72">
        <f>LC!FA41</f>
        <v>-10.6539253692243</v>
      </c>
      <c r="FL51" s="72">
        <f>LC!FB41</f>
        <v>-2.2402547775563058</v>
      </c>
      <c r="FM51" s="72">
        <f>LC!FC41</f>
        <v>0</v>
      </c>
      <c r="FN51" s="72">
        <f>LC!FD41</f>
        <v>0</v>
      </c>
      <c r="FO51" s="72">
        <f>LC!FE41</f>
        <v>0</v>
      </c>
      <c r="FP51" s="72">
        <f>LC!FF41</f>
        <v>0</v>
      </c>
      <c r="FQ51" s="72">
        <f>LC!FG41</f>
        <v>0</v>
      </c>
      <c r="FR51" s="72">
        <f>LC!FH41</f>
        <v>-2.6982034539016038</v>
      </c>
      <c r="FS51" s="72">
        <f>LC!FI41</f>
        <v>-7.7689919314304889</v>
      </c>
      <c r="FT51" s="72">
        <f>LC!FJ41</f>
        <v>-11.832896329413677</v>
      </c>
      <c r="FU51" s="72">
        <f>LC!FK41</f>
        <v>-12.08375533942182</v>
      </c>
      <c r="FV51" s="72">
        <f>LC!FL41</f>
        <v>-13.203295968294835</v>
      </c>
      <c r="FW51" s="72">
        <f>LC!FM41</f>
        <v>-10.219759981660117</v>
      </c>
      <c r="FX51" s="72">
        <f>LC!FN41</f>
        <v>-2.4679928760331578</v>
      </c>
      <c r="FY51" s="72">
        <f>LC!FO41</f>
        <v>0</v>
      </c>
      <c r="FZ51" s="72">
        <f>LC!FP41</f>
        <v>0</v>
      </c>
      <c r="GA51" s="72">
        <f>LC!FQ41</f>
        <v>0</v>
      </c>
      <c r="GB51" s="72">
        <f>LC!FR41</f>
        <v>0</v>
      </c>
      <c r="GC51" s="72">
        <f>LC!FS41</f>
        <v>0</v>
      </c>
      <c r="GD51" s="72">
        <f>LC!FT41</f>
        <v>-2.8584527286686869</v>
      </c>
      <c r="GE51" s="72">
        <f>LC!FU41</f>
        <v>-8.5090197697252332</v>
      </c>
      <c r="GF51" s="72">
        <f>LC!FV41</f>
        <v>-11.249164486990761</v>
      </c>
      <c r="GG51" s="72">
        <f>LC!FW41</f>
        <v>-11.138333351016799</v>
      </c>
      <c r="GH51" s="72">
        <f>LC!FX41</f>
        <v>-13.258230689479161</v>
      </c>
      <c r="GI51" s="72">
        <f>LC!FY41</f>
        <v>-10.659736826329299</v>
      </c>
      <c r="GJ51" s="72">
        <f>LC!FZ41</f>
        <v>-2.8134849784744782</v>
      </c>
      <c r="GK51" s="72">
        <f>LC!GA41</f>
        <v>0</v>
      </c>
      <c r="GL51" s="72">
        <f>LC!GB41</f>
        <v>0</v>
      </c>
      <c r="GM51" s="72">
        <f>LC!GC41</f>
        <v>0</v>
      </c>
      <c r="GN51" s="72">
        <f>LC!GD41</f>
        <v>0</v>
      </c>
      <c r="GO51" s="72">
        <f>LC!GE41</f>
        <v>0</v>
      </c>
      <c r="GP51" s="72">
        <f>LC!GF41</f>
        <v>-3.0979506309275378</v>
      </c>
      <c r="GQ51" s="72">
        <f>LC!GG41</f>
        <v>-8.1548492755247644</v>
      </c>
      <c r="GR51" s="72">
        <f>LC!GH41</f>
        <v>-10.422273118552667</v>
      </c>
      <c r="GS51" s="72">
        <f>LC!GI41</f>
        <v>-12.265571587563473</v>
      </c>
      <c r="GT51" s="72">
        <f>LC!GJ41</f>
        <v>-13.40994520628095</v>
      </c>
      <c r="GU51" s="72">
        <f>LC!GK41</f>
        <v>-10.360962129534631</v>
      </c>
      <c r="GV51" s="72">
        <f>LC!GL41</f>
        <v>-3.0317524214579752</v>
      </c>
      <c r="GW51" s="72">
        <f>LC!GM41</f>
        <v>0</v>
      </c>
      <c r="GX51" s="72">
        <f>LC!GN41</f>
        <v>0</v>
      </c>
    </row>
    <row r="52" spans="1:206" s="26" customFormat="1" x14ac:dyDescent="0.25">
      <c r="A52" s="100" t="s">
        <v>112</v>
      </c>
      <c r="B52" s="97" t="s">
        <v>88</v>
      </c>
      <c r="C52" s="57">
        <f t="shared" ref="C52:AX52" si="24">C47+C51</f>
        <v>25.552999999999997</v>
      </c>
      <c r="D52" s="57">
        <f t="shared" si="24"/>
        <v>21.538</v>
      </c>
      <c r="E52" s="57">
        <f t="shared" si="24"/>
        <v>23.125999999999998</v>
      </c>
      <c r="F52" s="57">
        <f t="shared" si="24"/>
        <v>16.696999999999999</v>
      </c>
      <c r="G52" s="57">
        <f t="shared" si="24"/>
        <v>16.098999999999997</v>
      </c>
      <c r="H52" s="57">
        <f t="shared" si="24"/>
        <v>13.689</v>
      </c>
      <c r="I52" s="57">
        <f t="shared" si="24"/>
        <v>15.373000000000003</v>
      </c>
      <c r="J52" s="57">
        <f t="shared" si="24"/>
        <v>12.515000000000001</v>
      </c>
      <c r="K52" s="57">
        <f t="shared" si="24"/>
        <v>15.786000000000003</v>
      </c>
      <c r="L52" s="57">
        <f t="shared" si="24"/>
        <v>20.048999999999999</v>
      </c>
      <c r="M52" s="57">
        <f t="shared" si="24"/>
        <v>24.406000000000002</v>
      </c>
      <c r="N52" s="57">
        <f t="shared" si="24"/>
        <v>22.466999999999999</v>
      </c>
      <c r="O52" s="57">
        <f t="shared" si="24"/>
        <v>21.416</v>
      </c>
      <c r="P52" s="57">
        <f t="shared" si="24"/>
        <v>18.811999999999998</v>
      </c>
      <c r="Q52" s="57">
        <f t="shared" si="24"/>
        <v>23.597000000000001</v>
      </c>
      <c r="R52" s="57">
        <f t="shared" si="24"/>
        <v>23.022999999999996</v>
      </c>
      <c r="S52" s="57">
        <f t="shared" si="24"/>
        <v>17.723000000000003</v>
      </c>
      <c r="T52" s="57">
        <f t="shared" si="24"/>
        <v>14.854000000000001</v>
      </c>
      <c r="U52" s="57">
        <f t="shared" si="24"/>
        <v>15.811999999999998</v>
      </c>
      <c r="V52" s="57">
        <f t="shared" si="24"/>
        <v>14.476999999999997</v>
      </c>
      <c r="W52" s="57">
        <f t="shared" si="24"/>
        <v>17.300000000000004</v>
      </c>
      <c r="X52" s="57">
        <f t="shared" si="24"/>
        <v>25.720000000000002</v>
      </c>
      <c r="Y52" s="57">
        <f t="shared" si="24"/>
        <v>25.445</v>
      </c>
      <c r="Z52" s="57">
        <f t="shared" si="24"/>
        <v>26.554000000000002</v>
      </c>
      <c r="AA52" s="57">
        <f t="shared" si="24"/>
        <v>26.752000000000002</v>
      </c>
      <c r="AB52" s="57">
        <f t="shared" si="24"/>
        <v>25.376000000000001</v>
      </c>
      <c r="AC52" s="57">
        <f t="shared" si="24"/>
        <v>26.564</v>
      </c>
      <c r="AD52" s="57">
        <f t="shared" si="24"/>
        <v>23.852999999999998</v>
      </c>
      <c r="AE52" s="57">
        <f t="shared" si="24"/>
        <v>16.710999999999999</v>
      </c>
      <c r="AF52" s="57">
        <f t="shared" si="24"/>
        <v>15.132000000000005</v>
      </c>
      <c r="AG52" s="57">
        <f t="shared" si="24"/>
        <v>14.701000000000001</v>
      </c>
      <c r="AH52" s="57">
        <f t="shared" si="24"/>
        <v>14.193000000000001</v>
      </c>
      <c r="AI52" s="57">
        <f t="shared" si="24"/>
        <v>17.126000000000001</v>
      </c>
      <c r="AJ52" s="57">
        <f t="shared" si="24"/>
        <v>27.851000000000003</v>
      </c>
      <c r="AK52" s="57">
        <f t="shared" si="24"/>
        <v>28.329000000000001</v>
      </c>
      <c r="AL52" s="57">
        <f t="shared" si="24"/>
        <v>28.578000000000003</v>
      </c>
      <c r="AM52" s="57">
        <f t="shared" si="24"/>
        <v>31.001999999999995</v>
      </c>
      <c r="AN52" s="57">
        <f t="shared" si="24"/>
        <v>27.477</v>
      </c>
      <c r="AO52" s="57">
        <f t="shared" si="24"/>
        <v>28.565999999999999</v>
      </c>
      <c r="AP52" s="57">
        <f t="shared" si="24"/>
        <v>25.456000000000003</v>
      </c>
      <c r="AQ52" s="57">
        <f t="shared" si="24"/>
        <v>19.408000000000001</v>
      </c>
      <c r="AR52" s="57">
        <f t="shared" si="24"/>
        <v>16.166999999999998</v>
      </c>
      <c r="AS52" s="57">
        <f t="shared" si="24"/>
        <v>17.264999999999997</v>
      </c>
      <c r="AT52" s="57">
        <f t="shared" si="24"/>
        <v>15.532999999999998</v>
      </c>
      <c r="AU52" s="57">
        <f t="shared" si="24"/>
        <v>19.856000000000002</v>
      </c>
      <c r="AV52" s="57">
        <f t="shared" si="24"/>
        <v>24.669</v>
      </c>
      <c r="AW52" s="57">
        <f t="shared" si="24"/>
        <v>31.233999999999998</v>
      </c>
      <c r="AX52" s="57">
        <f t="shared" si="24"/>
        <v>31.057000000000002</v>
      </c>
      <c r="AY52" s="25">
        <f t="shared" ref="AY52" si="25">AY54+AY51</f>
        <v>28.592057247817454</v>
      </c>
      <c r="AZ52" s="25">
        <f t="shared" ref="AZ52:DK52" si="26">AZ54+AZ51</f>
        <v>26.429751835485973</v>
      </c>
      <c r="BA52" s="25">
        <f t="shared" si="26"/>
        <v>25.670487973852605</v>
      </c>
      <c r="BB52" s="25">
        <f t="shared" si="26"/>
        <v>22.934980587851218</v>
      </c>
      <c r="BC52" s="25">
        <f t="shared" si="26"/>
        <v>18.653249239366136</v>
      </c>
      <c r="BD52" s="25">
        <f t="shared" si="26"/>
        <v>14.315959510143138</v>
      </c>
      <c r="BE52" s="25">
        <f t="shared" si="26"/>
        <v>14.266049163960941</v>
      </c>
      <c r="BF52" s="25">
        <f t="shared" si="26"/>
        <v>12.815201560849934</v>
      </c>
      <c r="BG52" s="25">
        <f t="shared" si="26"/>
        <v>16.836598005816498</v>
      </c>
      <c r="BH52" s="25">
        <f t="shared" si="26"/>
        <v>24.146995324065681</v>
      </c>
      <c r="BI52" s="25">
        <f t="shared" si="26"/>
        <v>25.60121241814949</v>
      </c>
      <c r="BJ52" s="25">
        <f t="shared" si="26"/>
        <v>26.423272822609565</v>
      </c>
      <c r="BK52" s="25">
        <f t="shared" si="26"/>
        <v>27.809915667757323</v>
      </c>
      <c r="BL52" s="25">
        <f t="shared" si="26"/>
        <v>27.285112078115485</v>
      </c>
      <c r="BM52" s="25">
        <f t="shared" si="26"/>
        <v>26.096747220908028</v>
      </c>
      <c r="BN52" s="25">
        <f t="shared" si="26"/>
        <v>22.807671948784442</v>
      </c>
      <c r="BO52" s="25">
        <f t="shared" si="26"/>
        <v>18.595721262056852</v>
      </c>
      <c r="BP52" s="25">
        <f t="shared" si="26"/>
        <v>14.314857204496541</v>
      </c>
      <c r="BQ52" s="25">
        <f t="shared" si="26"/>
        <v>14.739622725999396</v>
      </c>
      <c r="BR52" s="25">
        <f t="shared" si="26"/>
        <v>13.043961882350125</v>
      </c>
      <c r="BS52" s="25">
        <f t="shared" si="26"/>
        <v>15.958283995220402</v>
      </c>
      <c r="BT52" s="25">
        <f t="shared" si="26"/>
        <v>23.482782536931694</v>
      </c>
      <c r="BU52" s="25">
        <f t="shared" si="26"/>
        <v>25.448205062742037</v>
      </c>
      <c r="BV52" s="25">
        <f t="shared" si="26"/>
        <v>25.475670811375203</v>
      </c>
      <c r="BW52" s="25">
        <f t="shared" si="26"/>
        <v>28.405729792761658</v>
      </c>
      <c r="BX52" s="25">
        <f t="shared" si="26"/>
        <v>28.346519158492896</v>
      </c>
      <c r="BY52" s="25">
        <f t="shared" si="26"/>
        <v>28.366468110622058</v>
      </c>
      <c r="BZ52" s="25">
        <f t="shared" si="26"/>
        <v>23.458305813311281</v>
      </c>
      <c r="CA52" s="25">
        <f t="shared" si="26"/>
        <v>18.008542143851052</v>
      </c>
      <c r="CB52" s="25">
        <f t="shared" si="26"/>
        <v>14.346418457153179</v>
      </c>
      <c r="CC52" s="25">
        <f t="shared" si="26"/>
        <v>14.294175115974475</v>
      </c>
      <c r="CD52" s="25">
        <f t="shared" si="26"/>
        <v>12.841946150406205</v>
      </c>
      <c r="CE52" s="25">
        <f t="shared" si="26"/>
        <v>16.281698202455054</v>
      </c>
      <c r="CF52" s="25">
        <f t="shared" si="26"/>
        <v>24.421985617665328</v>
      </c>
      <c r="CG52" s="25">
        <f t="shared" si="26"/>
        <v>27.890323125337446</v>
      </c>
      <c r="CH52" s="25">
        <f t="shared" si="26"/>
        <v>28.230214597586347</v>
      </c>
      <c r="CI52" s="25">
        <f t="shared" si="26"/>
        <v>28.138860960106417</v>
      </c>
      <c r="CJ52" s="25">
        <f t="shared" si="26"/>
        <v>28.129274151862916</v>
      </c>
      <c r="CK52" s="25">
        <f t="shared" si="26"/>
        <v>27.360583849428476</v>
      </c>
      <c r="CL52" s="25">
        <f t="shared" si="26"/>
        <v>22.753645045895308</v>
      </c>
      <c r="CM52" s="25">
        <f t="shared" si="26"/>
        <v>17.473940319169465</v>
      </c>
      <c r="CN52" s="25">
        <f t="shared" si="26"/>
        <v>13.832197311109212</v>
      </c>
      <c r="CO52" s="25">
        <f t="shared" si="26"/>
        <v>13.783521075908588</v>
      </c>
      <c r="CP52" s="25">
        <f t="shared" si="26"/>
        <v>12.330642692507457</v>
      </c>
      <c r="CQ52" s="25">
        <f t="shared" si="26"/>
        <v>15.721990822253149</v>
      </c>
      <c r="CR52" s="25">
        <f t="shared" si="26"/>
        <v>23.739739679845453</v>
      </c>
      <c r="CS52" s="25">
        <f t="shared" si="26"/>
        <v>27.475799272213575</v>
      </c>
      <c r="CT52" s="25">
        <f t="shared" si="26"/>
        <v>27.974239047595656</v>
      </c>
      <c r="CU52" s="25">
        <f t="shared" si="26"/>
        <v>28.189407767793035</v>
      </c>
      <c r="CV52" s="25">
        <f t="shared" si="26"/>
        <v>28.156849340796235</v>
      </c>
      <c r="CW52" s="25">
        <f t="shared" si="26"/>
        <v>27.124962285878151</v>
      </c>
      <c r="CX52" s="25">
        <f t="shared" si="26"/>
        <v>22.435636200553645</v>
      </c>
      <c r="CY52" s="25">
        <f t="shared" si="26"/>
        <v>17.136272970940603</v>
      </c>
      <c r="CZ52" s="25">
        <f t="shared" si="26"/>
        <v>13.557474255222928</v>
      </c>
      <c r="DA52" s="25">
        <f t="shared" si="26"/>
        <v>13.581951947314238</v>
      </c>
      <c r="DB52" s="25">
        <f t="shared" si="26"/>
        <v>12.128424146080228</v>
      </c>
      <c r="DC52" s="25">
        <f t="shared" si="26"/>
        <v>15.550980092963922</v>
      </c>
      <c r="DD52" s="25">
        <f t="shared" si="26"/>
        <v>23.059489255110222</v>
      </c>
      <c r="DE52" s="25">
        <f t="shared" si="26"/>
        <v>27.176677242763851</v>
      </c>
      <c r="DF52" s="25">
        <f t="shared" si="26"/>
        <v>26.76115378139232</v>
      </c>
      <c r="DG52" s="25">
        <f t="shared" si="26"/>
        <v>27.364297068863007</v>
      </c>
      <c r="DH52" s="25">
        <f t="shared" si="26"/>
        <v>27.399361432311608</v>
      </c>
      <c r="DI52" s="25">
        <f t="shared" si="26"/>
        <v>25.252047702111934</v>
      </c>
      <c r="DJ52" s="25">
        <f t="shared" si="26"/>
        <v>22.125067513221751</v>
      </c>
      <c r="DK52" s="25">
        <f t="shared" si="26"/>
        <v>16.813468699349318</v>
      </c>
      <c r="DL52" s="25">
        <f t="shared" ref="DL52:FW52" si="27">DL54+DL51</f>
        <v>13.255067175564973</v>
      </c>
      <c r="DM52" s="25">
        <f t="shared" si="27"/>
        <v>13.299325617680779</v>
      </c>
      <c r="DN52" s="25">
        <f t="shared" si="27"/>
        <v>11.845148398613905</v>
      </c>
      <c r="DO52" s="25">
        <f t="shared" si="27"/>
        <v>15.247821049805943</v>
      </c>
      <c r="DP52" s="25">
        <f t="shared" si="27"/>
        <v>23.143559155150037</v>
      </c>
      <c r="DQ52" s="25">
        <f t="shared" si="27"/>
        <v>25.244968313424383</v>
      </c>
      <c r="DR52" s="25">
        <f t="shared" si="27"/>
        <v>27.163349446231528</v>
      </c>
      <c r="DS52" s="25">
        <f t="shared" si="27"/>
        <v>26.305946240765689</v>
      </c>
      <c r="DT52" s="25">
        <f t="shared" si="27"/>
        <v>24.951513885706479</v>
      </c>
      <c r="DU52" s="25">
        <f t="shared" si="27"/>
        <v>26.109751468819205</v>
      </c>
      <c r="DV52" s="25">
        <f t="shared" si="27"/>
        <v>22.008703476638253</v>
      </c>
      <c r="DW52" s="25">
        <f t="shared" si="27"/>
        <v>16.448202572856815</v>
      </c>
      <c r="DX52" s="25">
        <f t="shared" si="27"/>
        <v>12.768700895987715</v>
      </c>
      <c r="DY52" s="25">
        <f t="shared" si="27"/>
        <v>12.730725978721361</v>
      </c>
      <c r="DZ52" s="25">
        <f t="shared" si="27"/>
        <v>11.275899341821619</v>
      </c>
      <c r="EA52" s="25">
        <f t="shared" si="27"/>
        <v>14.681259183540137</v>
      </c>
      <c r="EB52" s="25">
        <f t="shared" si="27"/>
        <v>22.694188111598681</v>
      </c>
      <c r="EC52" s="25">
        <f t="shared" si="27"/>
        <v>24.803742472924696</v>
      </c>
      <c r="ED52" s="25">
        <f t="shared" si="27"/>
        <v>26.991057591746387</v>
      </c>
      <c r="EE52" s="25">
        <f t="shared" si="27"/>
        <v>25.2613808430389</v>
      </c>
      <c r="EF52" s="25">
        <f t="shared" si="27"/>
        <v>25.634311328151078</v>
      </c>
      <c r="EG52" s="25">
        <f t="shared" si="27"/>
        <v>25.257790455000261</v>
      </c>
      <c r="EH52" s="25">
        <f t="shared" si="27"/>
        <v>21.715223779090973</v>
      </c>
      <c r="EI52" s="25">
        <f t="shared" si="27"/>
        <v>16.055519316230814</v>
      </c>
      <c r="EJ52" s="25">
        <f t="shared" si="27"/>
        <v>12.49529902272103</v>
      </c>
      <c r="EK52" s="25">
        <f t="shared" si="27"/>
        <v>12.46089121143277</v>
      </c>
      <c r="EL52" s="25">
        <f t="shared" si="27"/>
        <v>11.005415156700149</v>
      </c>
      <c r="EM52" s="25">
        <f t="shared" si="27"/>
        <v>14.402176945836091</v>
      </c>
      <c r="EN52" s="25">
        <f t="shared" si="27"/>
        <v>22.383266252106679</v>
      </c>
      <c r="EO52" s="25">
        <f t="shared" si="27"/>
        <v>24.822818729323277</v>
      </c>
      <c r="EP52" s="25">
        <f t="shared" si="27"/>
        <v>24.908212667732432</v>
      </c>
      <c r="EQ52" s="25">
        <f t="shared" si="27"/>
        <v>24.85864445268243</v>
      </c>
      <c r="ER52" s="25">
        <f t="shared" si="27"/>
        <v>26.041218866358641</v>
      </c>
      <c r="ES52" s="25">
        <f t="shared" si="27"/>
        <v>25.388234613440222</v>
      </c>
      <c r="ET52" s="25">
        <f t="shared" si="27"/>
        <v>21.706719398450524</v>
      </c>
      <c r="EU52" s="25">
        <f t="shared" si="27"/>
        <v>16.071426462501442</v>
      </c>
      <c r="EV52" s="25">
        <f t="shared" si="27"/>
        <v>12.531586847629264</v>
      </c>
      <c r="EW52" s="25">
        <f t="shared" si="27"/>
        <v>12.500746142319082</v>
      </c>
      <c r="EX52" s="25">
        <f t="shared" si="27"/>
        <v>11.044620669753597</v>
      </c>
      <c r="EY52" s="25">
        <f t="shared" si="27"/>
        <v>14.432784406306963</v>
      </c>
      <c r="EZ52" s="25">
        <f t="shared" si="27"/>
        <v>22.382034090789624</v>
      </c>
      <c r="FA52" s="25">
        <f t="shared" si="27"/>
        <v>25.022493975565595</v>
      </c>
      <c r="FB52" s="25">
        <f t="shared" si="27"/>
        <v>24.477513970581548</v>
      </c>
      <c r="FC52" s="25">
        <f t="shared" si="27"/>
        <v>25.974115987930688</v>
      </c>
      <c r="FD52" s="25">
        <f t="shared" si="27"/>
        <v>25.450145975614042</v>
      </c>
      <c r="FE52" s="25">
        <f t="shared" si="27"/>
        <v>25.521896835400423</v>
      </c>
      <c r="FF52" s="25">
        <f t="shared" si="27"/>
        <v>21.704380064163018</v>
      </c>
      <c r="FG52" s="25">
        <f t="shared" si="27"/>
        <v>16.093498655124996</v>
      </c>
      <c r="FH52" s="25">
        <f t="shared" si="27"/>
        <v>12.574039718890434</v>
      </c>
      <c r="FI52" s="25">
        <f t="shared" si="27"/>
        <v>12.546766119558336</v>
      </c>
      <c r="FJ52" s="25">
        <f t="shared" si="27"/>
        <v>11.207952258192938</v>
      </c>
      <c r="FK52" s="25">
        <f t="shared" si="27"/>
        <v>14.469556913130759</v>
      </c>
      <c r="FL52" s="25">
        <f t="shared" si="27"/>
        <v>22.386966975825491</v>
      </c>
      <c r="FM52" s="25">
        <f t="shared" si="27"/>
        <v>25.513395770274251</v>
      </c>
      <c r="FN52" s="25">
        <f t="shared" si="27"/>
        <v>24.626881411100456</v>
      </c>
      <c r="FO52" s="25">
        <f t="shared" si="27"/>
        <v>26.210901464606316</v>
      </c>
      <c r="FP52" s="25">
        <f t="shared" si="27"/>
        <v>25.124800256124317</v>
      </c>
      <c r="FQ52" s="25">
        <f t="shared" si="27"/>
        <v>25.664413105550729</v>
      </c>
      <c r="FR52" s="25">
        <f t="shared" si="27"/>
        <v>21.68900569711694</v>
      </c>
      <c r="FS52" s="25">
        <f t="shared" si="27"/>
        <v>16.27130241572522</v>
      </c>
      <c r="FT52" s="25">
        <f t="shared" si="27"/>
        <v>12.865475319853799</v>
      </c>
      <c r="FU52" s="25">
        <f t="shared" si="27"/>
        <v>12.711996715872843</v>
      </c>
      <c r="FV52" s="25">
        <f t="shared" si="27"/>
        <v>11.514116628895511</v>
      </c>
      <c r="FW52" s="25">
        <f t="shared" si="27"/>
        <v>14.625540039029813</v>
      </c>
      <c r="FX52" s="25">
        <f t="shared" ref="FX52:GX52" si="28">FX54+FX51</f>
        <v>22.400196174842442</v>
      </c>
      <c r="FY52" s="25">
        <f t="shared" si="28"/>
        <v>25.390156450263063</v>
      </c>
      <c r="FZ52" s="25">
        <f t="shared" si="28"/>
        <v>24.878868986257601</v>
      </c>
      <c r="GA52" s="25">
        <f t="shared" si="28"/>
        <v>25.199078801742232</v>
      </c>
      <c r="GB52" s="25">
        <f t="shared" si="28"/>
        <v>26.432385612407046</v>
      </c>
      <c r="GC52" s="25">
        <f t="shared" si="28"/>
        <v>25.808006933422178</v>
      </c>
      <c r="GD52" s="25">
        <f t="shared" si="28"/>
        <v>21.663884408611651</v>
      </c>
      <c r="GE52" s="25">
        <f t="shared" si="28"/>
        <v>16.442321510761161</v>
      </c>
      <c r="GF52" s="25">
        <f t="shared" si="28"/>
        <v>13.051153913430145</v>
      </c>
      <c r="GG52" s="25">
        <f t="shared" si="28"/>
        <v>12.899719553611755</v>
      </c>
      <c r="GH52" s="25">
        <f t="shared" si="28"/>
        <v>11.70423577243262</v>
      </c>
      <c r="GI52" s="25">
        <f t="shared" si="28"/>
        <v>14.735195309947622</v>
      </c>
      <c r="GJ52" s="25">
        <f t="shared" si="28"/>
        <v>22.296869072428507</v>
      </c>
      <c r="GK52" s="25">
        <f t="shared" si="28"/>
        <v>25.638090051099567</v>
      </c>
      <c r="GL52" s="25">
        <f t="shared" si="28"/>
        <v>25.718239633942041</v>
      </c>
      <c r="GM52" s="25">
        <f t="shared" si="28"/>
        <v>25.255861893588214</v>
      </c>
      <c r="GN52" s="25">
        <f t="shared" si="28"/>
        <v>25.673010323004387</v>
      </c>
      <c r="GO52" s="25">
        <f t="shared" si="28"/>
        <v>25.879531488511375</v>
      </c>
      <c r="GP52" s="25">
        <f t="shared" si="28"/>
        <v>21.600202848877174</v>
      </c>
      <c r="GQ52" s="25">
        <f t="shared" si="28"/>
        <v>16.604549544146746</v>
      </c>
      <c r="GR52" s="25">
        <f t="shared" si="28"/>
        <v>13.23477786666372</v>
      </c>
      <c r="GS52" s="25">
        <f t="shared" si="28"/>
        <v>13.08538775100787</v>
      </c>
      <c r="GT52" s="25">
        <f t="shared" si="28"/>
        <v>11.823348456860609</v>
      </c>
      <c r="GU52" s="25">
        <f t="shared" si="28"/>
        <v>14.980436133333953</v>
      </c>
      <c r="GV52" s="25">
        <f t="shared" si="28"/>
        <v>22.361294917504743</v>
      </c>
      <c r="GW52" s="25">
        <f t="shared" si="28"/>
        <v>25.927394712352456</v>
      </c>
      <c r="GX52" s="25">
        <f t="shared" si="28"/>
        <v>25.28346356944602</v>
      </c>
    </row>
    <row r="53" spans="1:206" s="26" customFormat="1" x14ac:dyDescent="0.25">
      <c r="A53" s="100" t="s">
        <v>112</v>
      </c>
      <c r="B53" s="97" t="s">
        <v>107</v>
      </c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25">
        <f>LC!AO38</f>
        <v>4.5225132275132278</v>
      </c>
      <c r="AZ53" s="25">
        <f>LC!AP38</f>
        <v>4.5225132275132278</v>
      </c>
      <c r="BA53" s="25">
        <f>LC!AQ38</f>
        <v>4.5225132275132278</v>
      </c>
      <c r="BB53" s="25">
        <f>LC!AR38</f>
        <v>3.9731603578267851</v>
      </c>
      <c r="BC53" s="25">
        <f>LC!AS38</f>
        <v>3.9731603578267847</v>
      </c>
      <c r="BD53" s="25">
        <f>LC!AT38</f>
        <v>3.9731603578267851</v>
      </c>
      <c r="BE53" s="25">
        <f>LC!AU38</f>
        <v>3.9731603578267851</v>
      </c>
      <c r="BF53" s="25">
        <f>LC!AV38</f>
        <v>3.9731603578267851</v>
      </c>
      <c r="BG53" s="25">
        <f>LC!AW38</f>
        <v>3.9731603578267847</v>
      </c>
      <c r="BH53" s="25">
        <f>LC!AX38</f>
        <v>3.9731603578267851</v>
      </c>
      <c r="BI53" s="25">
        <f>LC!AY38</f>
        <v>4.5225132275132278</v>
      </c>
      <c r="BJ53" s="25">
        <f>LC!AZ38</f>
        <v>4.5225132275132287</v>
      </c>
      <c r="BK53" s="25">
        <f>LC!BA38</f>
        <v>5.0398567019400335</v>
      </c>
      <c r="BL53" s="25">
        <f>LC!BB38</f>
        <v>5.0398567019400344</v>
      </c>
      <c r="BM53" s="25">
        <f>LC!BC38</f>
        <v>5.0398567019400335</v>
      </c>
      <c r="BN53" s="25">
        <f>LC!BD38</f>
        <v>4.3924019804017407</v>
      </c>
      <c r="BO53" s="25">
        <f>LC!BE38</f>
        <v>4.3924019804017407</v>
      </c>
      <c r="BP53" s="25">
        <f>LC!BF38</f>
        <v>4.3924019804017398</v>
      </c>
      <c r="BQ53" s="25">
        <f>LC!BG38</f>
        <v>4.3924019804017407</v>
      </c>
      <c r="BR53" s="25">
        <f>LC!BH38</f>
        <v>4.3924019804017407</v>
      </c>
      <c r="BS53" s="25">
        <f>LC!BI38</f>
        <v>4.3924019804017398</v>
      </c>
      <c r="BT53" s="25">
        <f>LC!BJ38</f>
        <v>4.3924019804017407</v>
      </c>
      <c r="BU53" s="25">
        <f>LC!BK38</f>
        <v>5.0398567019400353</v>
      </c>
      <c r="BV53" s="25">
        <f>LC!BL38</f>
        <v>5.0398567019400344</v>
      </c>
      <c r="BW53" s="25">
        <f>LC!BM38</f>
        <v>5.5572001763668419</v>
      </c>
      <c r="BX53" s="25">
        <f>LC!BN38</f>
        <v>5.5572001763668419</v>
      </c>
      <c r="BY53" s="25">
        <f>LC!BO38</f>
        <v>5.557200176366841</v>
      </c>
      <c r="BZ53" s="25">
        <f>LC!BP38</f>
        <v>4.7952210097001755</v>
      </c>
      <c r="CA53" s="25">
        <f>LC!BQ38</f>
        <v>4.7952210097001755</v>
      </c>
      <c r="CB53" s="25">
        <f>LC!BR38</f>
        <v>4.7952210097001755</v>
      </c>
      <c r="CC53" s="25">
        <f>LC!BS38</f>
        <v>4.7952210097001746</v>
      </c>
      <c r="CD53" s="25">
        <f>LC!BT38</f>
        <v>4.7952210097001755</v>
      </c>
      <c r="CE53" s="25">
        <f>LC!BU38</f>
        <v>4.7952210097001755</v>
      </c>
      <c r="CF53" s="25">
        <f>LC!BV38</f>
        <v>4.7952210097001755</v>
      </c>
      <c r="CG53" s="25">
        <f>LC!BW38</f>
        <v>5.1806376763668425</v>
      </c>
      <c r="CH53" s="25">
        <f>LC!BX38</f>
        <v>5.1806376763668425</v>
      </c>
      <c r="CI53" s="25">
        <f>LC!BY38</f>
        <v>5.6725181878306854</v>
      </c>
      <c r="CJ53" s="25">
        <f>LC!BZ38</f>
        <v>5.6725181878306863</v>
      </c>
      <c r="CK53" s="25">
        <f>LC!CA38</f>
        <v>5.6725181878306872</v>
      </c>
      <c r="CL53" s="25">
        <f>LC!CB38</f>
        <v>5.2762681878306861</v>
      </c>
      <c r="CM53" s="25">
        <f>LC!CC38</f>
        <v>5.2762681878306861</v>
      </c>
      <c r="CN53" s="25">
        <f>LC!CD38</f>
        <v>5.2762681878306861</v>
      </c>
      <c r="CO53" s="25">
        <f>LC!CE38</f>
        <v>5.2762681878306861</v>
      </c>
      <c r="CP53" s="25">
        <f>LC!CF38</f>
        <v>5.2762681878306861</v>
      </c>
      <c r="CQ53" s="25">
        <f>LC!CG38</f>
        <v>5.2762681878306861</v>
      </c>
      <c r="CR53" s="25">
        <f>LC!CH38</f>
        <v>5.2762681878306861</v>
      </c>
      <c r="CS53" s="25">
        <f>LC!CI38</f>
        <v>5.6725181878306863</v>
      </c>
      <c r="CT53" s="25">
        <f>LC!CJ38</f>
        <v>5.6725181878306863</v>
      </c>
      <c r="CU53" s="25">
        <f>LC!CK38</f>
        <v>6.1690553350970001</v>
      </c>
      <c r="CV53" s="25">
        <f>LC!CL38</f>
        <v>6.1690553350970001</v>
      </c>
      <c r="CW53" s="25">
        <f>LC!CM38</f>
        <v>6.169055335097001</v>
      </c>
      <c r="CX53" s="25">
        <f>LC!CN38</f>
        <v>5.7619720017636684</v>
      </c>
      <c r="CY53" s="25">
        <f>LC!CO38</f>
        <v>5.7619720017636675</v>
      </c>
      <c r="CZ53" s="25">
        <f>LC!CP38</f>
        <v>5.7619720017636675</v>
      </c>
      <c r="DA53" s="25">
        <f>LC!CQ38</f>
        <v>5.7619720017636666</v>
      </c>
      <c r="DB53" s="25">
        <f>LC!CR38</f>
        <v>5.7619720017636666</v>
      </c>
      <c r="DC53" s="25">
        <f>LC!CS38</f>
        <v>5.7619720017636675</v>
      </c>
      <c r="DD53" s="25">
        <f>LC!CT38</f>
        <v>5.7619720017636666</v>
      </c>
      <c r="DE53" s="25">
        <f>LC!CU38</f>
        <v>6.169055335097001</v>
      </c>
      <c r="DF53" s="25">
        <f>LC!CV38</f>
        <v>6.1690553350970001</v>
      </c>
      <c r="DG53" s="25">
        <f>LC!CW38</f>
        <v>6.6609358465608457</v>
      </c>
      <c r="DH53" s="25">
        <f>LC!CX38</f>
        <v>6.6609358465608457</v>
      </c>
      <c r="DI53" s="25">
        <f>LC!CY38</f>
        <v>6.6609358465608448</v>
      </c>
      <c r="DJ53" s="25">
        <f>LC!CZ38</f>
        <v>6.2430191798941781</v>
      </c>
      <c r="DK53" s="25">
        <f>LC!DA38</f>
        <v>6.2430191798941781</v>
      </c>
      <c r="DL53" s="25">
        <f>LC!DB38</f>
        <v>6.2430191798941781</v>
      </c>
      <c r="DM53" s="25">
        <f>LC!DC38</f>
        <v>6.2430191798941781</v>
      </c>
      <c r="DN53" s="25">
        <f>LC!DD38</f>
        <v>6.243019179894179</v>
      </c>
      <c r="DO53" s="25">
        <f>LC!DE38</f>
        <v>6.2430191798941781</v>
      </c>
      <c r="DP53" s="25">
        <f>LC!DF38</f>
        <v>6.2430191798941781</v>
      </c>
      <c r="DQ53" s="25">
        <f>LC!DG38</f>
        <v>6.6609358465608448</v>
      </c>
      <c r="DR53" s="25">
        <f>LC!DH38</f>
        <v>6.6609358465608448</v>
      </c>
      <c r="DS53" s="25">
        <f>LC!DI38</f>
        <v>7.157966820987653</v>
      </c>
      <c r="DT53" s="25">
        <f>LC!DJ38</f>
        <v>7.1579668209876539</v>
      </c>
      <c r="DU53" s="25">
        <f>LC!DK38</f>
        <v>7.1579668209876539</v>
      </c>
      <c r="DV53" s="25">
        <f>LC!DL38</f>
        <v>6.7292168209876531</v>
      </c>
      <c r="DW53" s="25">
        <f>LC!DM38</f>
        <v>6.7292168209876531</v>
      </c>
      <c r="DX53" s="25">
        <f>LC!DN38</f>
        <v>6.7292168209876539</v>
      </c>
      <c r="DY53" s="25">
        <f>LC!DO38</f>
        <v>6.7292168209876531</v>
      </c>
      <c r="DZ53" s="25">
        <f>LC!DP38</f>
        <v>6.7292168209876539</v>
      </c>
      <c r="EA53" s="25">
        <f>LC!DQ38</f>
        <v>6.7292168209876539</v>
      </c>
      <c r="EB53" s="25">
        <f>LC!DR38</f>
        <v>6.7292168209876531</v>
      </c>
      <c r="EC53" s="25">
        <f>LC!DS38</f>
        <v>7.157966820987653</v>
      </c>
      <c r="ED53" s="25">
        <f>LC!DT38</f>
        <v>7.157966820987653</v>
      </c>
      <c r="EE53" s="25">
        <f>LC!DU38</f>
        <v>7.6545039682539668</v>
      </c>
      <c r="EF53" s="25">
        <f>LC!DV38</f>
        <v>7.6545039682539668</v>
      </c>
      <c r="EG53" s="25">
        <f>LC!DW38</f>
        <v>7.6545039682539668</v>
      </c>
      <c r="EH53" s="25">
        <f>LC!DX38</f>
        <v>7.2149206349206345</v>
      </c>
      <c r="EI53" s="25">
        <f>LC!DY38</f>
        <v>7.2149206349206345</v>
      </c>
      <c r="EJ53" s="25">
        <f>LC!DZ38</f>
        <v>7.2149206349206345</v>
      </c>
      <c r="EK53" s="25">
        <f>LC!EA38</f>
        <v>7.2149206349206336</v>
      </c>
      <c r="EL53" s="25">
        <f>LC!EB38</f>
        <v>7.2149206349206345</v>
      </c>
      <c r="EM53" s="25">
        <f>LC!EC38</f>
        <v>7.2149206349206345</v>
      </c>
      <c r="EN53" s="25">
        <f>LC!ED38</f>
        <v>7.2149206349206336</v>
      </c>
      <c r="EO53" s="25">
        <f>LC!EE38</f>
        <v>7.2149206349206345</v>
      </c>
      <c r="EP53" s="25">
        <f>LC!EF38</f>
        <v>7.2149206349206336</v>
      </c>
      <c r="EQ53" s="25">
        <f>LC!EG38</f>
        <v>7.3078324514991166</v>
      </c>
      <c r="ER53" s="25">
        <f>LC!EH38</f>
        <v>7.3078324514991166</v>
      </c>
      <c r="ES53" s="25">
        <f>LC!EI38</f>
        <v>7.3078324514991166</v>
      </c>
      <c r="ET53" s="25">
        <f>LC!EJ38</f>
        <v>7.3078324514991166</v>
      </c>
      <c r="EU53" s="25">
        <f>LC!EK38</f>
        <v>7.3078324514991166</v>
      </c>
      <c r="EV53" s="25">
        <f>LC!EL38</f>
        <v>7.3078324514991166</v>
      </c>
      <c r="EW53" s="25">
        <f>LC!EM38</f>
        <v>7.3078324514991166</v>
      </c>
      <c r="EX53" s="25">
        <f>LC!EN38</f>
        <v>7.3078324514991166</v>
      </c>
      <c r="EY53" s="25">
        <f>LC!EO38</f>
        <v>7.3078324514991166</v>
      </c>
      <c r="EZ53" s="25">
        <f>LC!EP38</f>
        <v>7.3078324514991166</v>
      </c>
      <c r="FA53" s="25">
        <f>LC!EQ38</f>
        <v>7.3078324514991166</v>
      </c>
      <c r="FB53" s="25">
        <f>LC!ER38</f>
        <v>7.3078324514991166</v>
      </c>
      <c r="FC53" s="25">
        <f>LC!ES38</f>
        <v>7.4013633156966474</v>
      </c>
      <c r="FD53" s="25">
        <f>LC!ET38</f>
        <v>7.4013633156966474</v>
      </c>
      <c r="FE53" s="25">
        <f>LC!EU38</f>
        <v>7.4013633156966465</v>
      </c>
      <c r="FF53" s="25">
        <f>LC!EV38</f>
        <v>7.4013633156966474</v>
      </c>
      <c r="FG53" s="25">
        <f>LC!EW38</f>
        <v>7.4013633156966474</v>
      </c>
      <c r="FH53" s="25">
        <f>LC!EX38</f>
        <v>7.4013633156966474</v>
      </c>
      <c r="FI53" s="25">
        <f>LC!EY38</f>
        <v>7.4013633156966474</v>
      </c>
      <c r="FJ53" s="25">
        <f>LC!EZ38</f>
        <v>7.2834022866636943</v>
      </c>
      <c r="FK53" s="25">
        <f>LC!FA38</f>
        <v>7.4013633156966474</v>
      </c>
      <c r="FL53" s="25">
        <f>LC!FB38</f>
        <v>7.4013633156966474</v>
      </c>
      <c r="FM53" s="25">
        <f>LC!FC38</f>
        <v>7.4013633156966474</v>
      </c>
      <c r="FN53" s="25">
        <f>LC!FD38</f>
        <v>7.4013633156966474</v>
      </c>
      <c r="FO53" s="25">
        <f>LC!FE38</f>
        <v>7.4944003527336838</v>
      </c>
      <c r="FP53" s="25">
        <f>LC!FF38</f>
        <v>7.4944003527336847</v>
      </c>
      <c r="FQ53" s="25">
        <f>LC!FG38</f>
        <v>7.4944003527336847</v>
      </c>
      <c r="FR53" s="25">
        <f>LC!FH38</f>
        <v>7.4944003527336847</v>
      </c>
      <c r="FS53" s="25">
        <f>LC!FI38</f>
        <v>7.3789621188475456</v>
      </c>
      <c r="FT53" s="25">
        <f>LC!FJ38</f>
        <v>7.2924473784295829</v>
      </c>
      <c r="FU53" s="25">
        <f>LC!FK38</f>
        <v>7.422219489056527</v>
      </c>
      <c r="FV53" s="25">
        <f>LC!FL38</f>
        <v>7.1626752678026406</v>
      </c>
      <c r="FW53" s="25">
        <f>LC!FM38</f>
        <v>7.422219489056527</v>
      </c>
      <c r="FX53" s="25">
        <f>LC!FN38</f>
        <v>7.4944003527336847</v>
      </c>
      <c r="FY53" s="25">
        <f>LC!FO38</f>
        <v>7.4944003527336847</v>
      </c>
      <c r="FZ53" s="25">
        <f>LC!FP38</f>
        <v>7.4944003527336847</v>
      </c>
      <c r="GA53" s="25">
        <f>LC!FQ38</f>
        <v>7.5873121693121686</v>
      </c>
      <c r="GB53" s="25">
        <f>LC!FR38</f>
        <v>7.5873121693121686</v>
      </c>
      <c r="GC53" s="25">
        <f>LC!FS38</f>
        <v>7.5873121693121677</v>
      </c>
      <c r="GD53" s="25">
        <f>LC!FT38</f>
        <v>7.5873121693121686</v>
      </c>
      <c r="GE53" s="25">
        <f>LC!FU38</f>
        <v>7.2595755004787943</v>
      </c>
      <c r="GF53" s="25">
        <f>LC!FV38</f>
        <v>7.1720455188504824</v>
      </c>
      <c r="GG53" s="25">
        <f>LC!FW38</f>
        <v>7.3033404912929525</v>
      </c>
      <c r="GH53" s="25">
        <f>LC!FX38</f>
        <v>7.0407505464080113</v>
      </c>
      <c r="GI53" s="25">
        <f>LC!FY38</f>
        <v>7.3033404912929525</v>
      </c>
      <c r="GJ53" s="25">
        <f>LC!FZ38</f>
        <v>7.5873121693121677</v>
      </c>
      <c r="GK53" s="25">
        <f>LC!GA38</f>
        <v>7.5873121693121677</v>
      </c>
      <c r="GL53" s="25">
        <f>LC!GB38</f>
        <v>7.5873121693121668</v>
      </c>
      <c r="GM53" s="25">
        <f>LC!GC38</f>
        <v>7.6808430335096993</v>
      </c>
      <c r="GN53" s="25">
        <f>LC!GD38</f>
        <v>7.6808430335096984</v>
      </c>
      <c r="GO53" s="25">
        <f>LC!GE38</f>
        <v>7.6808430335096984</v>
      </c>
      <c r="GP53" s="25">
        <f>LC!GF38</f>
        <v>7.6808430335096993</v>
      </c>
      <c r="GQ53" s="25">
        <f>LC!GG38</f>
        <v>7.1388495099352891</v>
      </c>
      <c r="GR53" s="25">
        <f>LC!GH38</f>
        <v>7.0503042870966244</v>
      </c>
      <c r="GS53" s="25">
        <f>LC!GI38</f>
        <v>7.1831221213546215</v>
      </c>
      <c r="GT53" s="25">
        <f>LC!GJ38</f>
        <v>6.9864382716049374</v>
      </c>
      <c r="GU53" s="25">
        <f>LC!GK38</f>
        <v>7.1831221213546215</v>
      </c>
      <c r="GV53" s="25">
        <f>LC!GL38</f>
        <v>7.6241545345147435</v>
      </c>
      <c r="GW53" s="25">
        <f>LC!GM38</f>
        <v>7.6808430335096993</v>
      </c>
      <c r="GX53" s="25">
        <f>LC!GN38</f>
        <v>7.6808430335096993</v>
      </c>
    </row>
    <row r="54" spans="1:206" s="26" customFormat="1" x14ac:dyDescent="0.25">
      <c r="A54" s="100" t="s">
        <v>112</v>
      </c>
      <c r="B54" s="97" t="s">
        <v>106</v>
      </c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25">
        <f>LC!AO37</f>
        <v>28.592057247817454</v>
      </c>
      <c r="AZ54" s="25">
        <f>LC!AP37</f>
        <v>26.429751835485973</v>
      </c>
      <c r="BA54" s="25">
        <f>LC!AQ37</f>
        <v>25.670487973852605</v>
      </c>
      <c r="BB54" s="25">
        <f>LC!AR37</f>
        <v>23.943104080455527</v>
      </c>
      <c r="BC54" s="25">
        <f>LC!AS37</f>
        <v>23.913781329773609</v>
      </c>
      <c r="BD54" s="25">
        <f>LC!AT37</f>
        <v>24.360650805765484</v>
      </c>
      <c r="BE54" s="25">
        <f>LC!AU37</f>
        <v>24.522001370451427</v>
      </c>
      <c r="BF54" s="25">
        <f>LC!AV37</f>
        <v>23.241125333801413</v>
      </c>
      <c r="BG54" s="25">
        <f>LC!AW37</f>
        <v>25.051175208392937</v>
      </c>
      <c r="BH54" s="25">
        <f>LC!AX37</f>
        <v>24.369448716229147</v>
      </c>
      <c r="BI54" s="25">
        <f>LC!AY37</f>
        <v>25.60121241814949</v>
      </c>
      <c r="BJ54" s="25">
        <f>LC!AZ37</f>
        <v>26.423272822609565</v>
      </c>
      <c r="BK54" s="25">
        <f>LC!BA37</f>
        <v>27.809915667757323</v>
      </c>
      <c r="BL54" s="25">
        <f>LC!BB37</f>
        <v>27.285112078115485</v>
      </c>
      <c r="BM54" s="25">
        <f>LC!BC37</f>
        <v>26.096747220908028</v>
      </c>
      <c r="BN54" s="25">
        <f>LC!BD37</f>
        <v>24.465504332178494</v>
      </c>
      <c r="BO54" s="25">
        <f>LC!BE37</f>
        <v>24.015771722511285</v>
      </c>
      <c r="BP54" s="25">
        <f>LC!BF37</f>
        <v>23.311695203896392</v>
      </c>
      <c r="BQ54" s="25">
        <f>LC!BG37</f>
        <v>23.868092497000397</v>
      </c>
      <c r="BR54" s="25">
        <f>LC!BH37</f>
        <v>23.350453452126352</v>
      </c>
      <c r="BS54" s="25">
        <f>LC!BI37</f>
        <v>23.499324226655599</v>
      </c>
      <c r="BT54" s="25">
        <f>LC!BJ37</f>
        <v>24.323439034666517</v>
      </c>
      <c r="BU54" s="25">
        <f>LC!BK37</f>
        <v>25.448205062742037</v>
      </c>
      <c r="BV54" s="25">
        <f>LC!BL37</f>
        <v>25.475670811375203</v>
      </c>
      <c r="BW54" s="25">
        <f>LC!BM37</f>
        <v>28.405729792761658</v>
      </c>
      <c r="BX54" s="25">
        <f>LC!BN37</f>
        <v>28.346519158492896</v>
      </c>
      <c r="BY54" s="25">
        <f>LC!BO37</f>
        <v>28.366468110622058</v>
      </c>
      <c r="BZ54" s="25">
        <f>LC!BP37</f>
        <v>24.940137828480385</v>
      </c>
      <c r="CA54" s="25">
        <f>LC!BQ37</f>
        <v>24.094604146499893</v>
      </c>
      <c r="CB54" s="25">
        <f>LC!BR37</f>
        <v>24.998310809926267</v>
      </c>
      <c r="CC54" s="25">
        <f>LC!BS37</f>
        <v>25.3737373806383</v>
      </c>
      <c r="CD54" s="25">
        <f>LC!BT37</f>
        <v>25.328245102451717</v>
      </c>
      <c r="CE54" s="25">
        <f>LC!BU37</f>
        <v>25.218098842007691</v>
      </c>
      <c r="CF54" s="25">
        <f>LC!BV37</f>
        <v>25.215056942926672</v>
      </c>
      <c r="CG54" s="25">
        <f>LC!BW37</f>
        <v>27.890323125337446</v>
      </c>
      <c r="CH54" s="25">
        <f>LC!BX37</f>
        <v>28.230214597586347</v>
      </c>
      <c r="CI54" s="25">
        <f>LC!BY37</f>
        <v>28.138860960106417</v>
      </c>
      <c r="CJ54" s="25">
        <f>LC!BZ37</f>
        <v>28.129274151862916</v>
      </c>
      <c r="CK54" s="25">
        <f>LC!CA37</f>
        <v>27.360583849428476</v>
      </c>
      <c r="CL54" s="25">
        <f>LC!CB37</f>
        <v>24.551761094183959</v>
      </c>
      <c r="CM54" s="25">
        <f>LC!CC37</f>
        <v>24.2589040784978</v>
      </c>
      <c r="CN54" s="25">
        <f>LC!CD37</f>
        <v>24.321428750774913</v>
      </c>
      <c r="CO54" s="25">
        <f>LC!CE37</f>
        <v>24.61679266970684</v>
      </c>
      <c r="CP54" s="25">
        <f>LC!CF37</f>
        <v>24.924313740197114</v>
      </c>
      <c r="CQ54" s="25">
        <f>LC!CG37</f>
        <v>25.190440976872235</v>
      </c>
      <c r="CR54" s="25">
        <f>LC!CH37</f>
        <v>24.744102558588015</v>
      </c>
      <c r="CS54" s="25">
        <f>LC!CI37</f>
        <v>27.475799272213575</v>
      </c>
      <c r="CT54" s="25">
        <f>LC!CJ37</f>
        <v>27.974239047595656</v>
      </c>
      <c r="CU54" s="25">
        <f>LC!CK37</f>
        <v>28.189407767793035</v>
      </c>
      <c r="CV54" s="25">
        <f>LC!CL37</f>
        <v>28.156849340796235</v>
      </c>
      <c r="CW54" s="25">
        <f>LC!CM37</f>
        <v>27.124962285878151</v>
      </c>
      <c r="CX54" s="25">
        <f>LC!CN37</f>
        <v>24.459096943175137</v>
      </c>
      <c r="CY54" s="25">
        <f>LC!CO37</f>
        <v>24.833840032791123</v>
      </c>
      <c r="CZ54" s="25">
        <f>LC!CP37</f>
        <v>23.534468987976801</v>
      </c>
      <c r="DA54" s="25">
        <f>LC!CQ37</f>
        <v>23.767771260933916</v>
      </c>
      <c r="DB54" s="25">
        <f>LC!CR37</f>
        <v>24.636524202522232</v>
      </c>
      <c r="DC54" s="25">
        <f>LC!CS37</f>
        <v>24.903039385649485</v>
      </c>
      <c r="DD54" s="25">
        <f>LC!CT37</f>
        <v>24.183282847632956</v>
      </c>
      <c r="DE54" s="25">
        <f>LC!CU37</f>
        <v>27.176677242763851</v>
      </c>
      <c r="DF54" s="25">
        <f>LC!CV37</f>
        <v>26.76115378139232</v>
      </c>
      <c r="DG54" s="25">
        <f>LC!CW37</f>
        <v>27.364297068863007</v>
      </c>
      <c r="DH54" s="25">
        <f>LC!CX37</f>
        <v>27.399361432311608</v>
      </c>
      <c r="DI54" s="25">
        <f>LC!CY37</f>
        <v>25.252047702111934</v>
      </c>
      <c r="DJ54" s="25">
        <f>LC!CZ37</f>
        <v>24.321197253208791</v>
      </c>
      <c r="DK54" s="25">
        <f>LC!DA37</f>
        <v>24.658952628833063</v>
      </c>
      <c r="DL54" s="25">
        <f>LC!DB37</f>
        <v>24.44295433718839</v>
      </c>
      <c r="DM54" s="25">
        <f>LC!DC37</f>
        <v>24.414313455805605</v>
      </c>
      <c r="DN54" s="25">
        <f>LC!DD37</f>
        <v>23.740908283905416</v>
      </c>
      <c r="DO54" s="25">
        <f>LC!DE37</f>
        <v>23.398974611266869</v>
      </c>
      <c r="DP54" s="25">
        <f>LC!DF37</f>
        <v>24.114747288742297</v>
      </c>
      <c r="DQ54" s="25">
        <f>LC!DG37</f>
        <v>25.244968313424383</v>
      </c>
      <c r="DR54" s="25">
        <f>LC!DH37</f>
        <v>27.163349446231528</v>
      </c>
      <c r="DS54" s="25">
        <f>LC!DI37</f>
        <v>26.305946240765689</v>
      </c>
      <c r="DT54" s="25">
        <f>LC!DJ37</f>
        <v>24.951513885706479</v>
      </c>
      <c r="DU54" s="25">
        <f>LC!DK37</f>
        <v>26.109751468819205</v>
      </c>
      <c r="DV54" s="25">
        <f>LC!DL37</f>
        <v>23.823682836064759</v>
      </c>
      <c r="DW54" s="25">
        <f>LC!DM37</f>
        <v>24.142173642133141</v>
      </c>
      <c r="DX54" s="25">
        <f>LC!DN37</f>
        <v>22.788384462168263</v>
      </c>
      <c r="DY54" s="25">
        <f>LC!DO37</f>
        <v>24.470188879353088</v>
      </c>
      <c r="DZ54" s="25">
        <f>LC!DP37</f>
        <v>24.423407969775745</v>
      </c>
      <c r="EA54" s="25">
        <f>LC!DQ37</f>
        <v>24.690699045807239</v>
      </c>
      <c r="EB54" s="25">
        <f>LC!DR37</f>
        <v>24.065632415760874</v>
      </c>
      <c r="EC54" s="25">
        <f>LC!DS37</f>
        <v>24.803742472924696</v>
      </c>
      <c r="ED54" s="25">
        <f>LC!DT37</f>
        <v>26.991057591746387</v>
      </c>
      <c r="EE54" s="25">
        <f>LC!DU37</f>
        <v>25.2613808430389</v>
      </c>
      <c r="EF54" s="25">
        <f>LC!DV37</f>
        <v>25.634311328151078</v>
      </c>
      <c r="EG54" s="25">
        <f>LC!DW37</f>
        <v>25.257790455000261</v>
      </c>
      <c r="EH54" s="25">
        <f>LC!DX37</f>
        <v>24.047665941263791</v>
      </c>
      <c r="EI54" s="25">
        <f>LC!DY37</f>
        <v>24.717434714546592</v>
      </c>
      <c r="EJ54" s="25">
        <f>LC!DZ37</f>
        <v>24.123716781595906</v>
      </c>
      <c r="EK54" s="25">
        <f>LC!EA37</f>
        <v>24.695221953798509</v>
      </c>
      <c r="EL54" s="25">
        <f>LC!EB37</f>
        <v>23.163630833260171</v>
      </c>
      <c r="EM54" s="25">
        <f>LC!EC37</f>
        <v>24.915797908857087</v>
      </c>
      <c r="EN54" s="25">
        <f>LC!ED37</f>
        <v>24.199836897559862</v>
      </c>
      <c r="EO54" s="25">
        <f>LC!EE37</f>
        <v>24.822818729323277</v>
      </c>
      <c r="EP54" s="25">
        <f>LC!EF37</f>
        <v>24.908212667732432</v>
      </c>
      <c r="EQ54" s="25">
        <f>LC!EG37</f>
        <v>24.85864445268243</v>
      </c>
      <c r="ER54" s="25">
        <f>LC!EH37</f>
        <v>26.041218866358641</v>
      </c>
      <c r="ES54" s="25">
        <f>LC!EI37</f>
        <v>25.388234613440222</v>
      </c>
      <c r="ET54" s="25">
        <f>LC!EJ37</f>
        <v>24.127524630168942</v>
      </c>
      <c r="EU54" s="25">
        <f>LC!EK37</f>
        <v>24.220267857675825</v>
      </c>
      <c r="EV54" s="25">
        <f>LC!EL37</f>
        <v>23.42623275542341</v>
      </c>
      <c r="EW54" s="25">
        <f>LC!EM37</f>
        <v>24.624149948020076</v>
      </c>
      <c r="EX54" s="25">
        <f>LC!EN37</f>
        <v>24.728705386677316</v>
      </c>
      <c r="EY54" s="25">
        <f>LC!EO37</f>
        <v>24.996772355613064</v>
      </c>
      <c r="EZ54" s="25">
        <f>LC!EP37</f>
        <v>24.38977239610599</v>
      </c>
      <c r="FA54" s="25">
        <f>LC!EQ37</f>
        <v>25.022493975565595</v>
      </c>
      <c r="FB54" s="25">
        <f>LC!ER37</f>
        <v>24.477513970581548</v>
      </c>
      <c r="FC54" s="25">
        <f>LC!ES37</f>
        <v>25.974115987930688</v>
      </c>
      <c r="FD54" s="25">
        <f>LC!ET37</f>
        <v>25.450145975614042</v>
      </c>
      <c r="FE54" s="25">
        <f>LC!EU37</f>
        <v>25.521896835400423</v>
      </c>
      <c r="FF54" s="25">
        <f>LC!EV37</f>
        <v>24.253118799060125</v>
      </c>
      <c r="FG54" s="25">
        <f>LC!EW37</f>
        <v>24.028239338860185</v>
      </c>
      <c r="FH54" s="25">
        <f>LC!EX37</f>
        <v>24.411051041595375</v>
      </c>
      <c r="FI54" s="25">
        <f>LC!EY37</f>
        <v>24.551316463726746</v>
      </c>
      <c r="FJ54" s="25">
        <f>LC!EZ37</f>
        <v>24.438089132220856</v>
      </c>
      <c r="FK54" s="25">
        <f>LC!FA37</f>
        <v>25.123482282355059</v>
      </c>
      <c r="FL54" s="25">
        <f>LC!FB37</f>
        <v>24.627221753381797</v>
      </c>
      <c r="FM54" s="25">
        <f>LC!FC37</f>
        <v>25.513395770274251</v>
      </c>
      <c r="FN54" s="25">
        <f>LC!FD37</f>
        <v>24.626881411100456</v>
      </c>
      <c r="FO54" s="25">
        <f>LC!FE37</f>
        <v>26.210901464606316</v>
      </c>
      <c r="FP54" s="25">
        <f>LC!FF37</f>
        <v>25.124800256124317</v>
      </c>
      <c r="FQ54" s="25">
        <f>LC!FG37</f>
        <v>25.664413105550729</v>
      </c>
      <c r="FR54" s="25">
        <f>LC!FH37</f>
        <v>24.387209151018546</v>
      </c>
      <c r="FS54" s="25">
        <f>LC!FI37</f>
        <v>24.040294347155708</v>
      </c>
      <c r="FT54" s="25">
        <f>LC!FJ37</f>
        <v>24.698371649267475</v>
      </c>
      <c r="FU54" s="25">
        <f>LC!FK37</f>
        <v>24.795752055294663</v>
      </c>
      <c r="FV54" s="25">
        <f>LC!FL37</f>
        <v>24.717412597190346</v>
      </c>
      <c r="FW54" s="25">
        <f>LC!FM37</f>
        <v>24.84530002068993</v>
      </c>
      <c r="FX54" s="25">
        <f>LC!FN37</f>
        <v>24.8681890508756</v>
      </c>
      <c r="FY54" s="25">
        <f>LC!FO37</f>
        <v>25.390156450263063</v>
      </c>
      <c r="FZ54" s="25">
        <f>LC!FP37</f>
        <v>24.878868986257601</v>
      </c>
      <c r="GA54" s="25">
        <f>LC!FQ37</f>
        <v>25.199078801742232</v>
      </c>
      <c r="GB54" s="25">
        <f>LC!FR37</f>
        <v>26.432385612407046</v>
      </c>
      <c r="GC54" s="25">
        <f>LC!FS37</f>
        <v>25.808006933422178</v>
      </c>
      <c r="GD54" s="25">
        <f>LC!FT37</f>
        <v>24.522337137280338</v>
      </c>
      <c r="GE54" s="25">
        <f>LC!FU37</f>
        <v>24.951341280486396</v>
      </c>
      <c r="GF54" s="25">
        <f>LC!FV37</f>
        <v>24.300318400420906</v>
      </c>
      <c r="GG54" s="25">
        <f>LC!FW37</f>
        <v>24.038052904628554</v>
      </c>
      <c r="GH54" s="25">
        <f>LC!FX37</f>
        <v>24.962466461911781</v>
      </c>
      <c r="GI54" s="25">
        <f>LC!FY37</f>
        <v>25.394932136276921</v>
      </c>
      <c r="GJ54" s="25">
        <f>LC!FZ37</f>
        <v>25.110354050902984</v>
      </c>
      <c r="GK54" s="25">
        <f>LC!GA37</f>
        <v>25.638090051099567</v>
      </c>
      <c r="GL54" s="25">
        <f>LC!GB37</f>
        <v>25.718239633942041</v>
      </c>
      <c r="GM54" s="25">
        <f>LC!GC37</f>
        <v>25.255861893588214</v>
      </c>
      <c r="GN54" s="25">
        <f>LC!GD37</f>
        <v>25.673010323004387</v>
      </c>
      <c r="GO54" s="25">
        <f>LC!GE37</f>
        <v>25.879531488511375</v>
      </c>
      <c r="GP54" s="25">
        <f>LC!GF37</f>
        <v>24.698153479804713</v>
      </c>
      <c r="GQ54" s="25">
        <f>LC!GG37</f>
        <v>24.75939881967151</v>
      </c>
      <c r="GR54" s="25">
        <f>LC!GH37</f>
        <v>23.657050985216387</v>
      </c>
      <c r="GS54" s="25">
        <f>LC!GI37</f>
        <v>25.350959338571343</v>
      </c>
      <c r="GT54" s="25">
        <f>LC!GJ37</f>
        <v>25.233293663141559</v>
      </c>
      <c r="GU54" s="25">
        <f>LC!GK37</f>
        <v>25.341398262868584</v>
      </c>
      <c r="GV54" s="25">
        <f>LC!GL37</f>
        <v>25.39304733896272</v>
      </c>
      <c r="GW54" s="25">
        <f>LC!GM37</f>
        <v>25.927394712352456</v>
      </c>
      <c r="GX54" s="25">
        <f>LC!GN37</f>
        <v>25.28346356944602</v>
      </c>
    </row>
    <row r="55" spans="1:206" s="26" customFormat="1" x14ac:dyDescent="0.25">
      <c r="A55" s="9"/>
      <c r="B55" s="9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2"/>
      <c r="BH55" s="22"/>
      <c r="BI55" s="22"/>
      <c r="BJ55" s="22"/>
      <c r="BK55" s="22"/>
      <c r="BL55" s="22"/>
      <c r="BM55" s="22"/>
      <c r="BN55" s="22"/>
      <c r="BO55" s="22"/>
      <c r="BP55" s="22"/>
      <c r="BQ55" s="22"/>
      <c r="BR55" s="22"/>
      <c r="BS55" s="22"/>
      <c r="BT55" s="22"/>
      <c r="BU55" s="22"/>
      <c r="BV55" s="22"/>
      <c r="BW55" s="22"/>
      <c r="BX55" s="22"/>
      <c r="BY55" s="22"/>
      <c r="BZ55" s="22"/>
      <c r="CA55" s="22"/>
      <c r="CB55" s="22"/>
      <c r="CC55" s="22"/>
      <c r="CD55" s="22"/>
      <c r="CE55" s="22"/>
      <c r="CF55" s="22"/>
      <c r="CG55" s="22"/>
      <c r="CH55" s="22"/>
      <c r="CI55" s="22"/>
      <c r="CJ55" s="22"/>
      <c r="CK55" s="22"/>
      <c r="CL55" s="22"/>
      <c r="CM55" s="22"/>
      <c r="CN55" s="22"/>
      <c r="CO55" s="22"/>
      <c r="CP55" s="22"/>
    </row>
    <row r="56" spans="1:206" s="82" customFormat="1" x14ac:dyDescent="0.25">
      <c r="A56" s="81"/>
      <c r="B56" s="81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81"/>
      <c r="N56" s="81"/>
      <c r="O56" s="81"/>
      <c r="P56" s="81"/>
      <c r="Q56" s="81"/>
      <c r="R56" s="81"/>
      <c r="S56" s="81"/>
      <c r="T56" s="81"/>
      <c r="U56" s="81"/>
      <c r="V56" s="81"/>
      <c r="W56" s="81"/>
      <c r="X56" s="81"/>
      <c r="Y56" s="81"/>
      <c r="Z56" s="81"/>
      <c r="AA56" s="81"/>
      <c r="AB56" s="81"/>
      <c r="AC56" s="81"/>
      <c r="AD56" s="81"/>
      <c r="AE56" s="81"/>
      <c r="AF56" s="81"/>
      <c r="AG56" s="81"/>
      <c r="AH56" s="81"/>
      <c r="AI56" s="81"/>
      <c r="AJ56" s="81"/>
      <c r="AK56" s="81"/>
      <c r="AL56" s="81"/>
      <c r="AM56" s="81"/>
      <c r="AN56" s="81"/>
      <c r="AO56" s="81"/>
      <c r="AP56" s="81"/>
      <c r="AQ56" s="81"/>
      <c r="AR56" s="81"/>
      <c r="AS56" s="81"/>
      <c r="AT56" s="81"/>
      <c r="AU56" s="81"/>
      <c r="AV56" s="81"/>
      <c r="AW56" s="81"/>
      <c r="AX56" s="81"/>
      <c r="AY56" s="81"/>
      <c r="AZ56" s="81"/>
      <c r="BA56" s="81"/>
      <c r="BB56" s="81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81"/>
      <c r="CF56" s="81"/>
      <c r="CG56" s="81"/>
      <c r="CH56" s="81"/>
      <c r="CI56" s="81"/>
      <c r="CJ56" s="81"/>
      <c r="CK56" s="81"/>
      <c r="CL56" s="81"/>
      <c r="CM56" s="81"/>
      <c r="CN56" s="81"/>
      <c r="CO56" s="81"/>
      <c r="CP56" s="81"/>
    </row>
    <row r="57" spans="1:206" s="84" customFormat="1" x14ac:dyDescent="0.25"/>
    <row r="58" spans="1:206" s="84" customFormat="1" x14ac:dyDescent="0.25"/>
    <row r="59" spans="1:206" s="84" customFormat="1" x14ac:dyDescent="0.25">
      <c r="C59" s="85"/>
      <c r="D59" s="85"/>
      <c r="E59" s="85"/>
      <c r="F59" s="85"/>
      <c r="G59" s="85"/>
      <c r="H59" s="85"/>
      <c r="I59" s="85"/>
      <c r="J59" s="85"/>
      <c r="K59" s="85"/>
      <c r="L59" s="85"/>
      <c r="M59" s="85"/>
      <c r="N59" s="85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  <c r="AL59" s="85"/>
      <c r="AM59" s="85"/>
      <c r="AN59" s="85"/>
      <c r="AO59" s="85"/>
      <c r="AP59" s="85"/>
      <c r="AQ59" s="85"/>
      <c r="AR59" s="85"/>
      <c r="AS59" s="85"/>
      <c r="AT59" s="85"/>
      <c r="AU59" s="85"/>
      <c r="AV59" s="85"/>
      <c r="AW59" s="85"/>
      <c r="AX59" s="85"/>
    </row>
    <row r="60" spans="1:206" s="84" customFormat="1" x14ac:dyDescent="0.25">
      <c r="C60" s="85"/>
      <c r="D60" s="85"/>
      <c r="E60" s="85"/>
      <c r="F60" s="85"/>
      <c r="G60" s="85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5"/>
      <c r="AM60" s="85"/>
      <c r="AN60" s="85"/>
      <c r="AO60" s="85"/>
      <c r="AP60" s="85"/>
      <c r="AQ60" s="85"/>
      <c r="AR60" s="85"/>
      <c r="AS60" s="85"/>
      <c r="AT60" s="85"/>
      <c r="AU60" s="85"/>
      <c r="AV60" s="85"/>
      <c r="AW60" s="85"/>
      <c r="AX60" s="85"/>
    </row>
    <row r="61" spans="1:206" s="84" customFormat="1" x14ac:dyDescent="0.25">
      <c r="A61" s="85"/>
      <c r="B61" s="85"/>
    </row>
    <row r="62" spans="1:206" s="84" customFormat="1" x14ac:dyDescent="0.25">
      <c r="A62" s="85"/>
      <c r="B62" s="85"/>
    </row>
    <row r="63" spans="1:206" s="84" customFormat="1" x14ac:dyDescent="0.25">
      <c r="A63" s="85"/>
      <c r="B63" s="85"/>
    </row>
    <row r="64" spans="1:206" s="84" customFormat="1" x14ac:dyDescent="0.25">
      <c r="A64" s="85"/>
      <c r="B64" s="85"/>
    </row>
    <row r="65" spans="1:50" s="84" customFormat="1" x14ac:dyDescent="0.25">
      <c r="A65" s="85"/>
      <c r="B65" s="85" t="s">
        <v>98</v>
      </c>
    </row>
    <row r="66" spans="1:50" s="84" customFormat="1" x14ac:dyDescent="0.25">
      <c r="A66" s="85"/>
      <c r="B66" s="85"/>
    </row>
    <row r="67" spans="1:50" s="84" customFormat="1" x14ac:dyDescent="0.25"/>
    <row r="68" spans="1:50" s="84" customFormat="1" x14ac:dyDescent="0.25"/>
    <row r="69" spans="1:50" s="84" customFormat="1" x14ac:dyDescent="0.25"/>
    <row r="70" spans="1:50" s="84" customFormat="1" x14ac:dyDescent="0.25"/>
    <row r="71" spans="1:50" s="84" customFormat="1" x14ac:dyDescent="0.25">
      <c r="C71" s="85"/>
      <c r="D71" s="85"/>
      <c r="E71" s="85"/>
      <c r="F71" s="85"/>
      <c r="G71" s="85"/>
      <c r="H71" s="85"/>
      <c r="I71" s="85"/>
      <c r="J71" s="85"/>
      <c r="K71" s="85"/>
      <c r="L71" s="85"/>
      <c r="M71" s="85"/>
      <c r="N71" s="85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5"/>
      <c r="AM71" s="85"/>
      <c r="AN71" s="85"/>
      <c r="AO71" s="85"/>
      <c r="AP71" s="85"/>
      <c r="AQ71" s="85"/>
      <c r="AR71" s="85"/>
      <c r="AS71" s="85"/>
      <c r="AT71" s="85"/>
      <c r="AU71" s="85"/>
      <c r="AV71" s="85"/>
      <c r="AW71" s="85"/>
      <c r="AX71" s="85"/>
    </row>
    <row r="72" spans="1:50" s="84" customFormat="1" x14ac:dyDescent="0.25">
      <c r="C72" s="85"/>
      <c r="D72" s="85"/>
      <c r="E72" s="85"/>
      <c r="F72" s="85"/>
      <c r="G72" s="85"/>
      <c r="H72" s="85"/>
      <c r="I72" s="85"/>
      <c r="J72" s="85"/>
      <c r="K72" s="85"/>
      <c r="L72" s="85"/>
      <c r="M72" s="85"/>
      <c r="N72" s="85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5"/>
      <c r="AM72" s="85"/>
      <c r="AN72" s="85"/>
      <c r="AO72" s="85"/>
      <c r="AP72" s="85"/>
      <c r="AQ72" s="85"/>
      <c r="AR72" s="85"/>
      <c r="AS72" s="85"/>
      <c r="AT72" s="85"/>
      <c r="AU72" s="85"/>
      <c r="AV72" s="85"/>
      <c r="AW72" s="85"/>
      <c r="AX72" s="85"/>
    </row>
    <row r="73" spans="1:50" s="84" customFormat="1" x14ac:dyDescent="0.25">
      <c r="A73" s="85"/>
      <c r="B73" s="85"/>
    </row>
    <row r="74" spans="1:50" s="84" customFormat="1" x14ac:dyDescent="0.25">
      <c r="A74" s="85"/>
      <c r="B74" s="85"/>
    </row>
    <row r="75" spans="1:50" s="84" customFormat="1" x14ac:dyDescent="0.25">
      <c r="A75" s="85"/>
      <c r="B75" s="85"/>
    </row>
    <row r="76" spans="1:50" s="84" customFormat="1" x14ac:dyDescent="0.25">
      <c r="A76" s="85"/>
      <c r="B76" s="85"/>
    </row>
    <row r="77" spans="1:50" s="84" customFormat="1" x14ac:dyDescent="0.25">
      <c r="A77" s="85"/>
      <c r="B77" s="85"/>
    </row>
    <row r="78" spans="1:50" s="84" customFormat="1" x14ac:dyDescent="0.25">
      <c r="A78" s="85"/>
      <c r="B78" s="85"/>
    </row>
    <row r="79" spans="1:50" s="84" customFormat="1" x14ac:dyDescent="0.25">
      <c r="A79" s="85"/>
      <c r="B79" s="85"/>
    </row>
    <row r="80" spans="1:50" s="84" customFormat="1" x14ac:dyDescent="0.25"/>
    <row r="81" s="84" customFormat="1" x14ac:dyDescent="0.25"/>
    <row r="82" s="84" customFormat="1" x14ac:dyDescent="0.25"/>
    <row r="83" s="84" customFormat="1" x14ac:dyDescent="0.25"/>
    <row r="84" s="84" customFormat="1" x14ac:dyDescent="0.25"/>
    <row r="85" s="84" customFormat="1" x14ac:dyDescent="0.25"/>
    <row r="86" s="84" customFormat="1" x14ac:dyDescent="0.25"/>
    <row r="87" s="84" customFormat="1" x14ac:dyDescent="0.25"/>
    <row r="88" s="84" customFormat="1" x14ac:dyDescent="0.25"/>
    <row r="89" s="84" customFormat="1" x14ac:dyDescent="0.25"/>
    <row r="90" s="84" customFormat="1" x14ac:dyDescent="0.25"/>
    <row r="91" s="84" customFormat="1" x14ac:dyDescent="0.25"/>
    <row r="92" s="84" customFormat="1" x14ac:dyDescent="0.25"/>
    <row r="93" s="84" customFormat="1" x14ac:dyDescent="0.25"/>
    <row r="94" s="84" customFormat="1" x14ac:dyDescent="0.25"/>
    <row r="95" s="84" customFormat="1" x14ac:dyDescent="0.25"/>
    <row r="96" s="84" customFormat="1" x14ac:dyDescent="0.25"/>
    <row r="97" s="84" customFormat="1" x14ac:dyDescent="0.25"/>
    <row r="98" s="84" customFormat="1" x14ac:dyDescent="0.25"/>
    <row r="99" s="84" customFormat="1" x14ac:dyDescent="0.25"/>
    <row r="100" s="84" customFormat="1" x14ac:dyDescent="0.25"/>
    <row r="101" s="84" customFormat="1" x14ac:dyDescent="0.25"/>
    <row r="102" s="84" customFormat="1" x14ac:dyDescent="0.25"/>
    <row r="103" s="84" customFormat="1" x14ac:dyDescent="0.25"/>
    <row r="104" s="84" customFormat="1" x14ac:dyDescent="0.25"/>
    <row r="105" s="84" customFormat="1" x14ac:dyDescent="0.25"/>
    <row r="106" s="84" customFormat="1" x14ac:dyDescent="0.25"/>
    <row r="107" s="84" customFormat="1" x14ac:dyDescent="0.25"/>
    <row r="108" s="84" customFormat="1" x14ac:dyDescent="0.25"/>
    <row r="109" s="84" customFormat="1" x14ac:dyDescent="0.25"/>
    <row r="110" s="84" customFormat="1" x14ac:dyDescent="0.25"/>
    <row r="111" s="83" customFormat="1" x14ac:dyDescent="0.25"/>
  </sheetData>
  <mergeCells count="68">
    <mergeCell ref="FC44:FN44"/>
    <mergeCell ref="FO44:FZ44"/>
    <mergeCell ref="GA44:GL44"/>
    <mergeCell ref="GM44:GX44"/>
    <mergeCell ref="BK44:BV44"/>
    <mergeCell ref="BW44:CH44"/>
    <mergeCell ref="CI44:CT44"/>
    <mergeCell ref="CU44:DF44"/>
    <mergeCell ref="DG44:DR44"/>
    <mergeCell ref="DS44:ED44"/>
    <mergeCell ref="EE44:EP44"/>
    <mergeCell ref="EQ44:FB44"/>
    <mergeCell ref="C44:N44"/>
    <mergeCell ref="O44:Z44"/>
    <mergeCell ref="AA44:AL44"/>
    <mergeCell ref="AM44:AX44"/>
    <mergeCell ref="AY44:BJ44"/>
    <mergeCell ref="EQ27:FB27"/>
    <mergeCell ref="FC27:FN27"/>
    <mergeCell ref="FO27:FZ27"/>
    <mergeCell ref="GA27:GL27"/>
    <mergeCell ref="GM27:GX27"/>
    <mergeCell ref="EE27:EP27"/>
    <mergeCell ref="C27:N27"/>
    <mergeCell ref="O27:Z27"/>
    <mergeCell ref="AA27:AL27"/>
    <mergeCell ref="AM27:AX27"/>
    <mergeCell ref="AY27:BJ27"/>
    <mergeCell ref="BK27:BV27"/>
    <mergeCell ref="BW27:CH27"/>
    <mergeCell ref="CI27:CT27"/>
    <mergeCell ref="CU27:DF27"/>
    <mergeCell ref="DG27:DR27"/>
    <mergeCell ref="DS27:ED27"/>
    <mergeCell ref="FC14:FN14"/>
    <mergeCell ref="FO14:FZ14"/>
    <mergeCell ref="GA14:GL14"/>
    <mergeCell ref="GM14:GX14"/>
    <mergeCell ref="BK14:BV14"/>
    <mergeCell ref="BW14:CH14"/>
    <mergeCell ref="CI14:CT14"/>
    <mergeCell ref="CU14:DF14"/>
    <mergeCell ref="DG14:DR14"/>
    <mergeCell ref="DS14:ED14"/>
    <mergeCell ref="EE14:EP14"/>
    <mergeCell ref="EQ14:FB14"/>
    <mergeCell ref="EQ2:FB2"/>
    <mergeCell ref="FC2:FN2"/>
    <mergeCell ref="FO2:FZ2"/>
    <mergeCell ref="GA2:GL2"/>
    <mergeCell ref="GM2:GX2"/>
    <mergeCell ref="C14:N14"/>
    <mergeCell ref="O14:Z14"/>
    <mergeCell ref="AA14:AL14"/>
    <mergeCell ref="AM14:AX14"/>
    <mergeCell ref="AY14:BJ14"/>
    <mergeCell ref="EE2:EP2"/>
    <mergeCell ref="C2:N2"/>
    <mergeCell ref="O2:Z2"/>
    <mergeCell ref="AA2:AL2"/>
    <mergeCell ref="AM2:AX2"/>
    <mergeCell ref="AY2:BJ2"/>
    <mergeCell ref="BK2:BV2"/>
    <mergeCell ref="BW2:CH2"/>
    <mergeCell ref="CI2:CT2"/>
    <mergeCell ref="CU2:DF2"/>
    <mergeCell ref="DG2:DR2"/>
    <mergeCell ref="DS2:ED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7">
    <tabColor theme="0"/>
  </sheetPr>
  <dimension ref="C2:GZ180"/>
  <sheetViews>
    <sheetView topLeftCell="A45" zoomScale="55" zoomScaleNormal="55" workbookViewId="0">
      <selection activeCell="B92" sqref="B92"/>
    </sheetView>
  </sheetViews>
  <sheetFormatPr defaultRowHeight="15" x14ac:dyDescent="0.25"/>
  <cols>
    <col min="3" max="37" width="12.5703125" customWidth="1"/>
  </cols>
  <sheetData>
    <row r="2" spans="3:208" x14ac:dyDescent="0.25"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</row>
    <row r="3" spans="3:208" x14ac:dyDescent="0.25">
      <c r="C3" s="94"/>
      <c r="D3" s="73"/>
      <c r="E3" s="101" t="s">
        <v>13</v>
      </c>
      <c r="F3" s="101" t="s">
        <v>13</v>
      </c>
      <c r="G3" s="101" t="s">
        <v>13</v>
      </c>
      <c r="H3" s="101" t="s">
        <v>13</v>
      </c>
      <c r="I3" s="101" t="s">
        <v>13</v>
      </c>
      <c r="J3" s="101" t="s">
        <v>13</v>
      </c>
      <c r="K3" s="74"/>
      <c r="L3" s="74"/>
      <c r="M3" s="74"/>
      <c r="N3" s="101" t="s">
        <v>26</v>
      </c>
      <c r="O3" s="101" t="s">
        <v>26</v>
      </c>
      <c r="P3" s="101" t="s">
        <v>26</v>
      </c>
      <c r="Q3" s="101" t="s">
        <v>26</v>
      </c>
      <c r="R3" s="101" t="s">
        <v>26</v>
      </c>
      <c r="S3" s="101" t="s">
        <v>26</v>
      </c>
      <c r="T3" s="74"/>
      <c r="U3" s="74"/>
      <c r="V3" s="74"/>
      <c r="W3" s="101" t="s">
        <v>25</v>
      </c>
      <c r="X3" s="101" t="s">
        <v>25</v>
      </c>
      <c r="Y3" s="101" t="s">
        <v>25</v>
      </c>
      <c r="Z3" s="101" t="s">
        <v>25</v>
      </c>
      <c r="AA3" s="101" t="s">
        <v>25</v>
      </c>
      <c r="AB3" s="101" t="s">
        <v>25</v>
      </c>
      <c r="AC3" s="74"/>
      <c r="AD3" s="74"/>
      <c r="AE3" s="74"/>
      <c r="AF3" s="101" t="s">
        <v>112</v>
      </c>
      <c r="AG3" s="101" t="s">
        <v>112</v>
      </c>
      <c r="AH3" s="101" t="s">
        <v>112</v>
      </c>
      <c r="AI3" s="101" t="s">
        <v>112</v>
      </c>
      <c r="AJ3" s="101" t="s">
        <v>112</v>
      </c>
      <c r="AK3" s="101" t="s">
        <v>112</v>
      </c>
      <c r="AL3" s="74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</row>
    <row r="4" spans="3:208" x14ac:dyDescent="0.25">
      <c r="C4" s="73"/>
      <c r="D4" s="73"/>
      <c r="E4" s="101" t="s">
        <v>28</v>
      </c>
      <c r="F4" s="101" t="s">
        <v>14</v>
      </c>
      <c r="G4" s="101" t="s">
        <v>18</v>
      </c>
      <c r="H4" s="101" t="s">
        <v>15</v>
      </c>
      <c r="I4" s="101" t="s">
        <v>17</v>
      </c>
      <c r="J4" s="101" t="s">
        <v>42</v>
      </c>
      <c r="K4" s="74"/>
      <c r="L4" s="74"/>
      <c r="M4" s="74"/>
      <c r="N4" s="101" t="s">
        <v>28</v>
      </c>
      <c r="O4" s="101" t="s">
        <v>14</v>
      </c>
      <c r="P4" s="101" t="s">
        <v>18</v>
      </c>
      <c r="Q4" s="101" t="s">
        <v>15</v>
      </c>
      <c r="R4" s="101" t="s">
        <v>17</v>
      </c>
      <c r="S4" s="101" t="s">
        <v>42</v>
      </c>
      <c r="T4" s="74"/>
      <c r="U4" s="74"/>
      <c r="V4" s="74"/>
      <c r="W4" s="101" t="s">
        <v>28</v>
      </c>
      <c r="X4" s="101" t="s">
        <v>14</v>
      </c>
      <c r="Y4" s="101" t="s">
        <v>18</v>
      </c>
      <c r="Z4" s="101" t="s">
        <v>15</v>
      </c>
      <c r="AA4" s="101" t="s">
        <v>17</v>
      </c>
      <c r="AB4" s="101" t="s">
        <v>42</v>
      </c>
      <c r="AC4" s="74"/>
      <c r="AD4" s="74"/>
      <c r="AE4" s="74"/>
      <c r="AF4" s="101" t="s">
        <v>28</v>
      </c>
      <c r="AG4" s="101" t="s">
        <v>14</v>
      </c>
      <c r="AH4" s="101" t="s">
        <v>18</v>
      </c>
      <c r="AI4" s="101" t="s">
        <v>15</v>
      </c>
      <c r="AJ4" s="101" t="s">
        <v>17</v>
      </c>
      <c r="AK4" s="101" t="s">
        <v>42</v>
      </c>
      <c r="AL4" s="74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</row>
    <row r="5" spans="3:208" x14ac:dyDescent="0.25">
      <c r="C5" s="101" t="s">
        <v>12</v>
      </c>
      <c r="D5" s="101" t="s">
        <v>0</v>
      </c>
      <c r="E5" s="92">
        <v>0.65501527924939718</v>
      </c>
      <c r="F5" s="92">
        <v>5.903866575562283</v>
      </c>
      <c r="G5" s="92">
        <v>0</v>
      </c>
      <c r="H5" s="92">
        <v>4.0010524651883221</v>
      </c>
      <c r="I5" s="92">
        <v>10.559934320000002</v>
      </c>
      <c r="J5" s="92">
        <v>10.559934320000004</v>
      </c>
      <c r="K5" s="73"/>
      <c r="L5" s="101" t="s">
        <v>12</v>
      </c>
      <c r="M5" s="101" t="s">
        <v>0</v>
      </c>
      <c r="N5" s="92">
        <v>3</v>
      </c>
      <c r="O5" s="92">
        <v>4.2333333333333334</v>
      </c>
      <c r="P5" s="92">
        <v>0.28699999999999998</v>
      </c>
      <c r="Q5" s="92">
        <v>1.8004265530666661</v>
      </c>
      <c r="R5" s="92">
        <v>9.3207598863999994</v>
      </c>
      <c r="S5" s="92">
        <v>9.3207598863999994</v>
      </c>
      <c r="T5" s="73"/>
      <c r="U5" s="101" t="s">
        <v>12</v>
      </c>
      <c r="V5" s="101" t="s">
        <v>0</v>
      </c>
      <c r="W5" s="92">
        <v>3.3064935064935068</v>
      </c>
      <c r="X5" s="92">
        <v>1.5857128320910929</v>
      </c>
      <c r="Y5" s="92">
        <v>0.12074999999999998</v>
      </c>
      <c r="Z5" s="92">
        <v>2.5521163333753316</v>
      </c>
      <c r="AA5" s="92">
        <v>4.7520711758560354</v>
      </c>
      <c r="AB5" s="92">
        <v>7.5650726719599319</v>
      </c>
      <c r="AC5" s="73"/>
      <c r="AD5" s="101" t="s">
        <v>12</v>
      </c>
      <c r="AE5" s="101" t="s">
        <v>0</v>
      </c>
      <c r="AF5" s="92">
        <v>9.5760943533709284</v>
      </c>
      <c r="AG5" s="92">
        <v>29.317543611711773</v>
      </c>
      <c r="AH5" s="92">
        <v>4.1589598816363091</v>
      </c>
      <c r="AI5" s="92">
        <v>16.117673518040913</v>
      </c>
      <c r="AJ5" s="92">
        <v>56.357269868656047</v>
      </c>
      <c r="AK5" s="92">
        <v>59.170271364759927</v>
      </c>
      <c r="AL5" s="73"/>
      <c r="AM5" s="1"/>
      <c r="AN5" s="1"/>
      <c r="AV5" s="1"/>
      <c r="AW5" s="1"/>
      <c r="BD5" s="1"/>
    </row>
    <row r="6" spans="3:208" x14ac:dyDescent="0.25">
      <c r="C6" s="101" t="s">
        <v>12</v>
      </c>
      <c r="D6" s="101" t="s">
        <v>1</v>
      </c>
      <c r="E6" s="92">
        <v>0.65501527924939718</v>
      </c>
      <c r="F6" s="92">
        <v>5.9345242260719395</v>
      </c>
      <c r="G6" s="92">
        <v>0</v>
      </c>
      <c r="H6" s="92">
        <v>3.0768619106786632</v>
      </c>
      <c r="I6" s="92">
        <v>9.6664014159999994</v>
      </c>
      <c r="J6" s="92">
        <v>9.6664014159999994</v>
      </c>
      <c r="K6" s="73"/>
      <c r="L6" s="101" t="s">
        <v>12</v>
      </c>
      <c r="M6" s="101" t="s">
        <v>1</v>
      </c>
      <c r="N6" s="92">
        <v>3</v>
      </c>
      <c r="O6" s="92">
        <v>4.8282215413333338</v>
      </c>
      <c r="P6" s="92">
        <v>0.28699999999999998</v>
      </c>
      <c r="Q6" s="92">
        <v>0.44154163306666661</v>
      </c>
      <c r="R6" s="92">
        <v>8.5567631744000003</v>
      </c>
      <c r="S6" s="92">
        <v>8.5567631744000003</v>
      </c>
      <c r="T6" s="73"/>
      <c r="U6" s="101" t="s">
        <v>12</v>
      </c>
      <c r="V6" s="101" t="s">
        <v>1</v>
      </c>
      <c r="W6" s="92">
        <v>3.3064935064935064</v>
      </c>
      <c r="X6" s="92">
        <v>1.5247207279871964</v>
      </c>
      <c r="Y6" s="92">
        <v>0.12074999999999998</v>
      </c>
      <c r="Z6" s="92">
        <v>2.4301900065510234</v>
      </c>
      <c r="AA6" s="92">
        <v>4.2442162410317268</v>
      </c>
      <c r="AB6" s="92">
        <v>7.382154241031726</v>
      </c>
      <c r="AC6" s="73"/>
      <c r="AD6" s="101" t="s">
        <v>12</v>
      </c>
      <c r="AE6" s="101" t="s">
        <v>1</v>
      </c>
      <c r="AF6" s="92">
        <v>9.5760943533709284</v>
      </c>
      <c r="AG6" s="92">
        <v>29.300095520007883</v>
      </c>
      <c r="AH6" s="92">
        <v>4.1589598816363091</v>
      </c>
      <c r="AI6" s="92">
        <v>11.497126587616606</v>
      </c>
      <c r="AJ6" s="92">
        <v>51.394338342631727</v>
      </c>
      <c r="AK6" s="92">
        <v>54.532276342631725</v>
      </c>
      <c r="AL6" s="73"/>
      <c r="AM6" s="1"/>
      <c r="AN6" s="1"/>
      <c r="AV6" s="1"/>
      <c r="AW6" s="1"/>
      <c r="BD6" s="1"/>
    </row>
    <row r="7" spans="3:208" x14ac:dyDescent="0.25">
      <c r="C7" s="101" t="s">
        <v>12</v>
      </c>
      <c r="D7" s="101" t="s">
        <v>11</v>
      </c>
      <c r="E7" s="92">
        <v>0.65501527924939718</v>
      </c>
      <c r="F7" s="92">
        <v>5.965235963126732</v>
      </c>
      <c r="G7" s="92">
        <v>0</v>
      </c>
      <c r="H7" s="92">
        <v>3.0461501736238699</v>
      </c>
      <c r="I7" s="92">
        <v>9.6664014159999994</v>
      </c>
      <c r="J7" s="92">
        <v>9.6664014159999994</v>
      </c>
      <c r="K7" s="73"/>
      <c r="L7" s="101" t="s">
        <v>12</v>
      </c>
      <c r="M7" s="101" t="s">
        <v>11</v>
      </c>
      <c r="N7" s="92">
        <v>3</v>
      </c>
      <c r="O7" s="92">
        <v>4.2333333333333334</v>
      </c>
      <c r="P7" s="92">
        <v>0.28699999999999998</v>
      </c>
      <c r="Q7" s="92">
        <v>0.88363049866666721</v>
      </c>
      <c r="R7" s="92">
        <v>8.4039638320000005</v>
      </c>
      <c r="S7" s="92">
        <v>8.4039638320000005</v>
      </c>
      <c r="T7" s="73"/>
      <c r="U7" s="101" t="s">
        <v>12</v>
      </c>
      <c r="V7" s="101" t="s">
        <v>11</v>
      </c>
      <c r="W7" s="92">
        <v>3.3064935064935064</v>
      </c>
      <c r="X7" s="92">
        <v>1.9170374623941235</v>
      </c>
      <c r="Y7" s="92">
        <v>0.12074999999999998</v>
      </c>
      <c r="Z7" s="92">
        <v>1.4449654361137698</v>
      </c>
      <c r="AA7" s="92">
        <v>4.0628394785944737</v>
      </c>
      <c r="AB7" s="92">
        <v>6.7892464050013999</v>
      </c>
      <c r="AC7" s="73"/>
      <c r="AD7" s="101" t="s">
        <v>12</v>
      </c>
      <c r="AE7" s="101" t="s">
        <v>11</v>
      </c>
      <c r="AF7" s="92">
        <v>9.5760943533709284</v>
      </c>
      <c r="AG7" s="92">
        <v>29.023890788814807</v>
      </c>
      <c r="AH7" s="92">
        <v>4.1589598816363083</v>
      </c>
      <c r="AI7" s="92">
        <v>11.283487754979355</v>
      </c>
      <c r="AJ7" s="92">
        <v>51.316025852394489</v>
      </c>
      <c r="AK7" s="92">
        <v>54.042432778801398</v>
      </c>
      <c r="AL7" s="73"/>
      <c r="AM7" s="1"/>
      <c r="AN7" s="1"/>
      <c r="AV7" s="1"/>
      <c r="AW7" s="1"/>
      <c r="BD7" s="1"/>
    </row>
    <row r="8" spans="3:208" x14ac:dyDescent="0.25">
      <c r="C8" s="101" t="s">
        <v>12</v>
      </c>
      <c r="D8" s="101" t="s">
        <v>2</v>
      </c>
      <c r="E8" s="95">
        <v>0.65501527924939718</v>
      </c>
      <c r="F8" s="95">
        <v>5.9096257524052724</v>
      </c>
      <c r="G8" s="95">
        <v>0</v>
      </c>
      <c r="H8" s="95">
        <v>2.1269972163453303</v>
      </c>
      <c r="I8" s="95">
        <v>8.6916382480000003</v>
      </c>
      <c r="J8" s="95">
        <v>8.6916382480000003</v>
      </c>
      <c r="K8" s="73"/>
      <c r="L8" s="101" t="s">
        <v>12</v>
      </c>
      <c r="M8" s="101" t="s">
        <v>2</v>
      </c>
      <c r="N8" s="92">
        <v>3</v>
      </c>
      <c r="O8" s="92">
        <v>4.2333333333333343</v>
      </c>
      <c r="P8" s="92">
        <v>0.28699999999999998</v>
      </c>
      <c r="Q8" s="92">
        <v>0.57803181386666758</v>
      </c>
      <c r="R8" s="92">
        <v>8.0983651471999991</v>
      </c>
      <c r="S8" s="92">
        <v>8.0983651472000027</v>
      </c>
      <c r="T8" s="73"/>
      <c r="U8" s="101" t="s">
        <v>12</v>
      </c>
      <c r="V8" s="101" t="s">
        <v>10</v>
      </c>
      <c r="W8" s="95">
        <v>3.3064935064935068</v>
      </c>
      <c r="X8" s="95">
        <v>2.1196089359871966</v>
      </c>
      <c r="Y8" s="95">
        <v>0.12074999999999998</v>
      </c>
      <c r="Z8" s="95">
        <v>0.92114595377691133</v>
      </c>
      <c r="AA8" s="95">
        <v>3.5912598962576148</v>
      </c>
      <c r="AB8" s="95">
        <v>6.4679983962576149</v>
      </c>
      <c r="AC8" s="73"/>
      <c r="AD8" s="101" t="s">
        <v>12</v>
      </c>
      <c r="AE8" s="101" t="s">
        <v>2</v>
      </c>
      <c r="AF8" s="92">
        <v>9.5760943533709284</v>
      </c>
      <c r="AG8" s="92">
        <v>27.568264121611481</v>
      </c>
      <c r="AH8" s="92">
        <v>4.1589598816363091</v>
      </c>
      <c r="AI8" s="92">
        <v>6.18629382399223</v>
      </c>
      <c r="AJ8" s="92">
        <v>45.640831938820369</v>
      </c>
      <c r="AK8" s="92">
        <v>47.489612180610948</v>
      </c>
      <c r="AL8" s="73"/>
      <c r="AM8" s="1"/>
      <c r="AN8" s="1"/>
      <c r="AV8" s="1"/>
      <c r="AW8" s="1"/>
      <c r="BD8" s="1"/>
    </row>
    <row r="9" spans="3:208" x14ac:dyDescent="0.25">
      <c r="C9" s="101" t="s">
        <v>12</v>
      </c>
      <c r="D9" s="101" t="s">
        <v>10</v>
      </c>
      <c r="E9" s="92">
        <v>0.65501527924939718</v>
      </c>
      <c r="F9" s="92">
        <v>6.0168534340719404</v>
      </c>
      <c r="G9" s="92">
        <v>0</v>
      </c>
      <c r="H9" s="92">
        <v>1.6136182146786631</v>
      </c>
      <c r="I9" s="92">
        <v>8.2854869279999992</v>
      </c>
      <c r="J9" s="92">
        <v>8.285486928000001</v>
      </c>
      <c r="K9" s="73"/>
      <c r="L9" s="101" t="s">
        <v>12</v>
      </c>
      <c r="M9" s="101" t="s">
        <v>10</v>
      </c>
      <c r="N9" s="92">
        <v>3</v>
      </c>
      <c r="O9" s="92">
        <v>4.2333333333333334</v>
      </c>
      <c r="P9" s="92">
        <v>0.28699999999999998</v>
      </c>
      <c r="Q9" s="92">
        <v>4.3234115466667333E-2</v>
      </c>
      <c r="R9" s="92">
        <v>7.5635674488000006</v>
      </c>
      <c r="S9" s="92">
        <v>7.5635674488000006</v>
      </c>
      <c r="T9" s="73"/>
      <c r="U9" s="101" t="s">
        <v>12</v>
      </c>
      <c r="V9" s="101" t="s">
        <v>2</v>
      </c>
      <c r="W9" s="92">
        <v>3.3064935064935068</v>
      </c>
      <c r="X9" s="92">
        <v>0.86527777777777781</v>
      </c>
      <c r="Y9" s="92">
        <v>0.12074999999999998</v>
      </c>
      <c r="Z9" s="92">
        <v>0.96614209133965545</v>
      </c>
      <c r="AA9" s="92">
        <v>3.4098831338203617</v>
      </c>
      <c r="AB9" s="92">
        <v>5.25866337561094</v>
      </c>
      <c r="AC9" s="73"/>
      <c r="AD9" s="101" t="s">
        <v>12</v>
      </c>
      <c r="AE9" s="101" t="s">
        <v>10</v>
      </c>
      <c r="AF9" s="92">
        <v>9.5760943533709284</v>
      </c>
      <c r="AG9" s="92">
        <v>28.809457058754241</v>
      </c>
      <c r="AH9" s="92">
        <v>4.1589598816363083</v>
      </c>
      <c r="AI9" s="92">
        <v>4.1233310956961375</v>
      </c>
      <c r="AJ9" s="92">
        <v>43.791103889457617</v>
      </c>
      <c r="AK9" s="92">
        <v>46.667842389457611</v>
      </c>
      <c r="AL9" s="73"/>
      <c r="AM9" s="1"/>
      <c r="AN9" s="1"/>
      <c r="AO9" s="1"/>
      <c r="AP9" s="1"/>
      <c r="AQ9" s="1"/>
      <c r="AR9" s="1"/>
      <c r="AS9" s="1"/>
      <c r="AT9" s="1"/>
      <c r="AV9" s="1"/>
      <c r="AW9" s="1"/>
      <c r="BE9" s="1"/>
      <c r="BF9" s="1"/>
      <c r="BG9" s="1"/>
      <c r="BH9" s="1"/>
      <c r="BI9" s="1"/>
    </row>
    <row r="10" spans="3:208" x14ac:dyDescent="0.25">
      <c r="C10" s="101" t="s">
        <v>12</v>
      </c>
      <c r="D10" s="101" t="s">
        <v>3</v>
      </c>
      <c r="E10" s="92">
        <v>0.65501527924939718</v>
      </c>
      <c r="F10" s="92">
        <v>6.5772997791406187</v>
      </c>
      <c r="G10" s="92">
        <v>0</v>
      </c>
      <c r="H10" s="92">
        <v>0</v>
      </c>
      <c r="I10" s="92">
        <v>6.254730328</v>
      </c>
      <c r="J10" s="92">
        <v>7.2323150583900162</v>
      </c>
      <c r="K10" s="73"/>
      <c r="L10" s="101" t="s">
        <v>12</v>
      </c>
      <c r="M10" s="101" t="s">
        <v>3</v>
      </c>
      <c r="N10" s="92">
        <v>1.8333333333333335</v>
      </c>
      <c r="O10" s="92">
        <v>4.1444397050666666</v>
      </c>
      <c r="P10" s="92">
        <v>0.28699999999999998</v>
      </c>
      <c r="Q10" s="92">
        <v>0</v>
      </c>
      <c r="R10" s="92">
        <v>6.2647730384000004</v>
      </c>
      <c r="S10" s="92">
        <v>6.2647730384000004</v>
      </c>
      <c r="T10" s="73"/>
      <c r="U10" s="101" t="s">
        <v>12</v>
      </c>
      <c r="V10" s="101" t="s">
        <v>9</v>
      </c>
      <c r="W10" s="92">
        <v>2.7264069264069266</v>
      </c>
      <c r="X10" s="92">
        <v>1.3616373519930445</v>
      </c>
      <c r="Y10" s="92">
        <v>0.12074999999999998</v>
      </c>
      <c r="Z10" s="92">
        <v>0</v>
      </c>
      <c r="AA10" s="92">
        <v>2.9020281989960526</v>
      </c>
      <c r="AB10" s="92">
        <v>4.2087942783999717</v>
      </c>
      <c r="AC10" s="73"/>
      <c r="AD10" s="101" t="s">
        <v>12</v>
      </c>
      <c r="AE10" s="101" t="s">
        <v>9</v>
      </c>
      <c r="AF10" s="95">
        <v>7.6572840090087446</v>
      </c>
      <c r="AG10" s="95">
        <v>25.818471454575899</v>
      </c>
      <c r="AH10" s="95">
        <v>3.8164598816363084</v>
      </c>
      <c r="AI10" s="95">
        <v>0</v>
      </c>
      <c r="AJ10" s="95">
        <v>33.938375676796049</v>
      </c>
      <c r="AK10" s="95">
        <v>37.292215345220953</v>
      </c>
      <c r="AL10" s="73"/>
      <c r="AM10" s="1"/>
      <c r="AN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3:208" x14ac:dyDescent="0.25">
      <c r="C11" s="101" t="s">
        <v>12</v>
      </c>
      <c r="D11" s="101" t="s">
        <v>9</v>
      </c>
      <c r="E11" s="92">
        <v>0.65501527924939718</v>
      </c>
      <c r="F11" s="92">
        <v>6.8404418236110676</v>
      </c>
      <c r="G11" s="92">
        <v>0</v>
      </c>
      <c r="H11" s="92">
        <v>0</v>
      </c>
      <c r="I11" s="92">
        <v>6.0922698000000004</v>
      </c>
      <c r="J11" s="92">
        <v>7.4954571028604651</v>
      </c>
      <c r="K11" s="73"/>
      <c r="L11" s="101" t="s">
        <v>12</v>
      </c>
      <c r="M11" s="101" t="s">
        <v>9</v>
      </c>
      <c r="N11" s="92">
        <v>1.8333333333333335</v>
      </c>
      <c r="O11" s="92">
        <v>3.7624413490666666</v>
      </c>
      <c r="P11" s="92">
        <v>0.28699999999999998</v>
      </c>
      <c r="Q11" s="92">
        <v>0</v>
      </c>
      <c r="R11" s="92">
        <v>5.8827746824</v>
      </c>
      <c r="S11" s="92">
        <v>5.8827746824</v>
      </c>
      <c r="T11" s="73"/>
      <c r="U11" s="101" t="s">
        <v>12</v>
      </c>
      <c r="V11" s="101" t="s">
        <v>3</v>
      </c>
      <c r="W11" s="92">
        <v>2.7264069264069262</v>
      </c>
      <c r="X11" s="92">
        <v>0.93619466846098187</v>
      </c>
      <c r="Y11" s="92">
        <v>0.12074999999999998</v>
      </c>
      <c r="Z11" s="92">
        <v>0</v>
      </c>
      <c r="AA11" s="92">
        <v>2.8294774940211509</v>
      </c>
      <c r="AB11" s="92">
        <v>3.7833515948679084</v>
      </c>
      <c r="AC11" s="73"/>
      <c r="AD11" s="101" t="s">
        <v>12</v>
      </c>
      <c r="AE11" s="101" t="s">
        <v>3</v>
      </c>
      <c r="AF11" s="92">
        <v>7.6143067637333059</v>
      </c>
      <c r="AG11" s="92">
        <v>25.596706445110495</v>
      </c>
      <c r="AH11" s="92">
        <v>3.8164598816363089</v>
      </c>
      <c r="AI11" s="92">
        <v>0</v>
      </c>
      <c r="AJ11" s="92">
        <v>33.345380324021143</v>
      </c>
      <c r="AK11" s="92">
        <v>37.027473090480115</v>
      </c>
      <c r="AL11" s="73"/>
      <c r="AM11" s="1"/>
      <c r="AN11" s="1"/>
      <c r="AV11" s="1"/>
      <c r="AW11" s="1"/>
      <c r="BD11" s="1"/>
    </row>
    <row r="12" spans="3:208" x14ac:dyDescent="0.25">
      <c r="C12" s="101" t="s">
        <v>12</v>
      </c>
      <c r="D12" s="101" t="s">
        <v>4</v>
      </c>
      <c r="E12" s="92">
        <v>0.65501527924939718</v>
      </c>
      <c r="F12" s="92">
        <v>6.1372772464097771</v>
      </c>
      <c r="G12" s="92">
        <v>0</v>
      </c>
      <c r="H12" s="92">
        <v>0</v>
      </c>
      <c r="I12" s="92">
        <v>5.1987368960000007</v>
      </c>
      <c r="J12" s="92">
        <v>6.7922925256591746</v>
      </c>
      <c r="K12" s="73"/>
      <c r="L12" s="101" t="s">
        <v>12</v>
      </c>
      <c r="M12" s="101" t="s">
        <v>4</v>
      </c>
      <c r="N12" s="92">
        <v>1.8333333333333335</v>
      </c>
      <c r="O12" s="92">
        <v>3.1512439794666673</v>
      </c>
      <c r="P12" s="92">
        <v>0.28699999999999998</v>
      </c>
      <c r="Q12" s="92">
        <v>0</v>
      </c>
      <c r="R12" s="92">
        <v>5.2715773128000007</v>
      </c>
      <c r="S12" s="92">
        <v>5.2715773128000007</v>
      </c>
      <c r="T12" s="73"/>
      <c r="U12" s="101" t="s">
        <v>12</v>
      </c>
      <c r="V12" s="101" t="s">
        <v>4</v>
      </c>
      <c r="W12" s="92">
        <v>2.7264069264069262</v>
      </c>
      <c r="X12" s="92">
        <v>1.6922545810498142</v>
      </c>
      <c r="Y12" s="92">
        <v>0.12074999999999998</v>
      </c>
      <c r="Z12" s="92">
        <v>0</v>
      </c>
      <c r="AA12" s="92">
        <v>2.2853472067093912</v>
      </c>
      <c r="AB12" s="92">
        <v>4.53941150745674</v>
      </c>
      <c r="AC12" s="73"/>
      <c r="AD12" s="101" t="s">
        <v>12</v>
      </c>
      <c r="AE12" s="101" t="s">
        <v>4</v>
      </c>
      <c r="AF12" s="92">
        <v>7.6572840090087437</v>
      </c>
      <c r="AG12" s="92">
        <v>24.402119330009626</v>
      </c>
      <c r="AH12" s="92">
        <v>3.8164598816363084</v>
      </c>
      <c r="AI12" s="92">
        <v>0</v>
      </c>
      <c r="AJ12" s="92">
        <v>27.604547985109395</v>
      </c>
      <c r="AK12" s="92">
        <v>35.875863220654672</v>
      </c>
      <c r="AL12" s="73"/>
      <c r="AM12" s="1"/>
      <c r="AN12" s="1"/>
      <c r="AV12" s="1"/>
      <c r="AW12" s="1"/>
      <c r="BD12" s="1"/>
    </row>
    <row r="13" spans="3:208" x14ac:dyDescent="0.25">
      <c r="C13" s="101" t="s">
        <v>12</v>
      </c>
      <c r="D13" s="101" t="s">
        <v>8</v>
      </c>
      <c r="E13" s="95">
        <v>0.65501527924939718</v>
      </c>
      <c r="F13" s="95">
        <v>7.0528716117283938</v>
      </c>
      <c r="G13" s="95">
        <v>0</v>
      </c>
      <c r="H13" s="95">
        <v>0</v>
      </c>
      <c r="I13" s="95">
        <v>4.5488947840000007</v>
      </c>
      <c r="J13" s="95">
        <v>7.7078868909777913</v>
      </c>
      <c r="K13" s="74"/>
      <c r="L13" s="101" t="s">
        <v>12</v>
      </c>
      <c r="M13" s="101" t="s">
        <v>5</v>
      </c>
      <c r="N13" s="92">
        <v>1.8333333333333335</v>
      </c>
      <c r="O13" s="92">
        <v>4.0061591643456769</v>
      </c>
      <c r="P13" s="92">
        <v>0.28699999999999998</v>
      </c>
      <c r="Q13" s="92">
        <v>0</v>
      </c>
      <c r="R13" s="92">
        <v>4.4311809296</v>
      </c>
      <c r="S13" s="92">
        <v>6.1264924976790107</v>
      </c>
      <c r="T13" s="74"/>
      <c r="U13" s="101" t="s">
        <v>12</v>
      </c>
      <c r="V13" s="101" t="s">
        <v>8</v>
      </c>
      <c r="W13" s="92">
        <v>2.7264069264069262</v>
      </c>
      <c r="X13" s="92">
        <v>2.4768652960638375</v>
      </c>
      <c r="Y13" s="92">
        <v>0.12074999999999998</v>
      </c>
      <c r="Z13" s="92">
        <v>0</v>
      </c>
      <c r="AA13" s="92">
        <v>2.1765211492470393</v>
      </c>
      <c r="AB13" s="92">
        <v>5.3240222224707638</v>
      </c>
      <c r="AC13" s="74"/>
      <c r="AD13" s="101" t="s">
        <v>12</v>
      </c>
      <c r="AE13" s="101" t="s">
        <v>8</v>
      </c>
      <c r="AF13" s="92">
        <v>7.6572840090087437</v>
      </c>
      <c r="AG13" s="92">
        <v>25.444769216336912</v>
      </c>
      <c r="AH13" s="92">
        <v>3.8164598816363089</v>
      </c>
      <c r="AI13" s="92">
        <v>0</v>
      </c>
      <c r="AJ13" s="92">
        <v>25.861245870447043</v>
      </c>
      <c r="AK13" s="92">
        <v>36.918513106981962</v>
      </c>
      <c r="AL13" s="74"/>
      <c r="AM13" s="1"/>
      <c r="AN13" s="1"/>
      <c r="AU13" s="1"/>
      <c r="AV13" s="1"/>
      <c r="AW13" s="1"/>
      <c r="BD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</row>
    <row r="14" spans="3:208" x14ac:dyDescent="0.25">
      <c r="C14" s="101" t="s">
        <v>12</v>
      </c>
      <c r="D14" s="101" t="s">
        <v>6</v>
      </c>
      <c r="E14" s="92">
        <v>0.65501527924939718</v>
      </c>
      <c r="F14" s="92">
        <v>6.97402474633056</v>
      </c>
      <c r="G14" s="92">
        <v>0</v>
      </c>
      <c r="H14" s="92">
        <v>0</v>
      </c>
      <c r="I14" s="92">
        <v>4.2239737279999998</v>
      </c>
      <c r="J14" s="92">
        <v>7.6290400255799575</v>
      </c>
      <c r="K14" s="74"/>
      <c r="L14" s="101" t="s">
        <v>12</v>
      </c>
      <c r="M14" s="101" t="s">
        <v>8</v>
      </c>
      <c r="N14" s="95">
        <v>1.8333333333333335</v>
      </c>
      <c r="O14" s="95">
        <v>3.300188371681577</v>
      </c>
      <c r="P14" s="95">
        <v>0.28699999999999998</v>
      </c>
      <c r="Q14" s="95">
        <v>0</v>
      </c>
      <c r="R14" s="95">
        <v>4.4311809296</v>
      </c>
      <c r="S14" s="95">
        <v>5.4205217050149104</v>
      </c>
      <c r="T14" s="74"/>
      <c r="U14" s="101" t="s">
        <v>12</v>
      </c>
      <c r="V14" s="101" t="s">
        <v>7</v>
      </c>
      <c r="W14" s="92">
        <v>2.7264069264069262</v>
      </c>
      <c r="X14" s="92">
        <v>2.6246871628910462</v>
      </c>
      <c r="Y14" s="92">
        <v>0.12074999999999998</v>
      </c>
      <c r="Z14" s="92">
        <v>0</v>
      </c>
      <c r="AA14" s="92">
        <v>2.0314197392972368</v>
      </c>
      <c r="AB14" s="92">
        <v>5.4718440892979725</v>
      </c>
      <c r="AC14" s="74"/>
      <c r="AD14" s="101" t="s">
        <v>12</v>
      </c>
      <c r="AE14" s="101" t="s">
        <v>5</v>
      </c>
      <c r="AF14" s="95">
        <v>7.6572840090087437</v>
      </c>
      <c r="AG14" s="95">
        <v>25.369208011079003</v>
      </c>
      <c r="AH14" s="95">
        <v>3.816459881636308</v>
      </c>
      <c r="AI14" s="95">
        <v>0</v>
      </c>
      <c r="AJ14" s="95">
        <v>23.930317280809785</v>
      </c>
      <c r="AK14" s="95">
        <v>36.842951901724049</v>
      </c>
      <c r="AL14" s="74"/>
      <c r="AM14" s="1"/>
      <c r="AN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</row>
    <row r="15" spans="3:208" x14ac:dyDescent="0.25">
      <c r="C15" s="101" t="s">
        <v>12</v>
      </c>
      <c r="D15" s="101" t="s">
        <v>5</v>
      </c>
      <c r="E15" s="92">
        <v>0.65501527924939718</v>
      </c>
      <c r="F15" s="92">
        <v>7.0671206283950614</v>
      </c>
      <c r="G15" s="92">
        <v>0</v>
      </c>
      <c r="H15" s="92">
        <v>0</v>
      </c>
      <c r="I15" s="92">
        <v>4.1427434639999996</v>
      </c>
      <c r="J15" s="92">
        <v>7.7221359076444589</v>
      </c>
      <c r="K15" s="73"/>
      <c r="L15" s="101" t="s">
        <v>12</v>
      </c>
      <c r="M15" s="101" t="s">
        <v>6</v>
      </c>
      <c r="N15" s="95">
        <v>1.8333333333333335</v>
      </c>
      <c r="O15" s="95">
        <v>2.9723098705501614</v>
      </c>
      <c r="P15" s="95">
        <v>0.28699999999999998</v>
      </c>
      <c r="Q15" s="95">
        <v>0</v>
      </c>
      <c r="R15" s="95">
        <v>4.0491825735999996</v>
      </c>
      <c r="S15" s="95">
        <v>5.0926432038834948</v>
      </c>
      <c r="T15" s="73"/>
      <c r="U15" s="101" t="s">
        <v>12</v>
      </c>
      <c r="V15" s="101" t="s">
        <v>5</v>
      </c>
      <c r="W15" s="95">
        <v>2.7264069264069262</v>
      </c>
      <c r="X15" s="95">
        <v>0.86527777777777759</v>
      </c>
      <c r="Y15" s="95">
        <v>0.12074999999999998</v>
      </c>
      <c r="Z15" s="95">
        <v>0</v>
      </c>
      <c r="AA15" s="95">
        <v>1.995144386809786</v>
      </c>
      <c r="AB15" s="95">
        <v>3.7124347041847039</v>
      </c>
      <c r="AC15" s="73"/>
      <c r="AD15" s="101" t="s">
        <v>12</v>
      </c>
      <c r="AE15" s="101" t="s">
        <v>6</v>
      </c>
      <c r="AF15" s="92">
        <v>7.6572840090087446</v>
      </c>
      <c r="AG15" s="92">
        <v>25.591907135270251</v>
      </c>
      <c r="AH15" s="92">
        <v>3.8164598816363089</v>
      </c>
      <c r="AI15" s="92">
        <v>0</v>
      </c>
      <c r="AJ15" s="92">
        <v>23.882900552122337</v>
      </c>
      <c r="AK15" s="92">
        <v>37.065651025915301</v>
      </c>
      <c r="AL15" s="73"/>
      <c r="AM15" s="1"/>
      <c r="AN15" s="1"/>
      <c r="AV15" s="1"/>
      <c r="AW15" s="1"/>
    </row>
    <row r="16" spans="3:208" x14ac:dyDescent="0.25">
      <c r="C16" s="101" t="s">
        <v>12</v>
      </c>
      <c r="D16" s="101" t="s">
        <v>7</v>
      </c>
      <c r="E16" s="92">
        <v>0.65501527924939718</v>
      </c>
      <c r="F16" s="92">
        <v>6.0515450354933176</v>
      </c>
      <c r="G16" s="92">
        <v>0</v>
      </c>
      <c r="H16" s="92">
        <v>0</v>
      </c>
      <c r="I16" s="92">
        <v>3.8178224080000001</v>
      </c>
      <c r="J16" s="92">
        <v>6.7065603147427151</v>
      </c>
      <c r="K16" s="73"/>
      <c r="L16" s="101" t="s">
        <v>12</v>
      </c>
      <c r="M16" s="101" t="s">
        <v>7</v>
      </c>
      <c r="N16" s="92">
        <v>1.8333333333333335</v>
      </c>
      <c r="O16" s="92">
        <v>2.9723098705501614</v>
      </c>
      <c r="P16" s="92">
        <v>0.28699999999999998</v>
      </c>
      <c r="Q16" s="92">
        <v>0</v>
      </c>
      <c r="R16" s="92">
        <v>4.0491825735999996</v>
      </c>
      <c r="S16" s="92">
        <v>5.0926432038834948</v>
      </c>
      <c r="T16" s="73"/>
      <c r="U16" s="101" t="s">
        <v>12</v>
      </c>
      <c r="V16" s="101" t="s">
        <v>6</v>
      </c>
      <c r="W16" s="92">
        <v>2.7264069264069266</v>
      </c>
      <c r="X16" s="92">
        <v>3.1976833696441544</v>
      </c>
      <c r="Y16" s="92">
        <v>0.12074999999999998</v>
      </c>
      <c r="Z16" s="92">
        <v>0</v>
      </c>
      <c r="AA16" s="92">
        <v>1.9588690343223352</v>
      </c>
      <c r="AB16" s="92">
        <v>6.0448402960510812</v>
      </c>
      <c r="AC16" s="73"/>
      <c r="AD16" s="101" t="s">
        <v>12</v>
      </c>
      <c r="AE16" s="101" t="s">
        <v>7</v>
      </c>
      <c r="AF16" s="92">
        <v>7.6572840090087437</v>
      </c>
      <c r="AG16" s="92">
        <v>25.467874104362892</v>
      </c>
      <c r="AH16" s="92">
        <v>3.8164598816363089</v>
      </c>
      <c r="AI16" s="92">
        <v>0</v>
      </c>
      <c r="AJ16" s="92">
        <v>22.435332042697237</v>
      </c>
      <c r="AK16" s="92">
        <v>36.941617995007945</v>
      </c>
      <c r="AL16" s="73"/>
      <c r="AM16" s="1"/>
      <c r="AN16" s="1"/>
      <c r="AO16" s="1"/>
      <c r="AP16" s="1"/>
      <c r="AQ16" s="1"/>
      <c r="AR16" s="1"/>
      <c r="AS16" s="1"/>
      <c r="AT16" s="1"/>
      <c r="AV16" s="1"/>
      <c r="AW16" s="1"/>
    </row>
    <row r="17" spans="3:208" x14ac:dyDescent="0.25">
      <c r="C17" s="101" t="s">
        <v>30</v>
      </c>
      <c r="D17" s="101" t="s">
        <v>0</v>
      </c>
      <c r="E17" s="92">
        <v>0.45902978144509837</v>
      </c>
      <c r="F17" s="92">
        <v>7.6535789196458577</v>
      </c>
      <c r="G17" s="92">
        <v>0</v>
      </c>
      <c r="H17" s="92">
        <v>1.8973172626142301</v>
      </c>
      <c r="I17" s="92">
        <v>10.009925963705186</v>
      </c>
      <c r="J17" s="92">
        <v>10.009925963705186</v>
      </c>
      <c r="K17" s="73"/>
      <c r="L17" s="101" t="s">
        <v>30</v>
      </c>
      <c r="M17" s="101" t="s">
        <v>0</v>
      </c>
      <c r="N17" s="92">
        <v>2.540219215797086</v>
      </c>
      <c r="O17" s="92">
        <v>4.740102256277952</v>
      </c>
      <c r="P17" s="92">
        <v>1.343049937587677</v>
      </c>
      <c r="Q17" s="92">
        <v>1.0689299938345851</v>
      </c>
      <c r="R17" s="92">
        <v>9.6923014034973018</v>
      </c>
      <c r="S17" s="92">
        <v>9.6923014034973001</v>
      </c>
      <c r="T17" s="73"/>
      <c r="U17" s="101" t="s">
        <v>30</v>
      </c>
      <c r="V17" s="101" t="s">
        <v>0</v>
      </c>
      <c r="W17" s="92">
        <v>2.1126449610094444</v>
      </c>
      <c r="X17" s="92">
        <v>0.5541666666666667</v>
      </c>
      <c r="Y17" s="92">
        <v>0</v>
      </c>
      <c r="Z17" s="92">
        <v>2.8967567176722309</v>
      </c>
      <c r="AA17" s="92">
        <v>4.7520711758560337</v>
      </c>
      <c r="AB17" s="92">
        <v>5.563568345348342</v>
      </c>
      <c r="AC17" s="73"/>
      <c r="AD17" s="101" t="s">
        <v>30</v>
      </c>
      <c r="AE17" s="101" t="s">
        <v>0</v>
      </c>
      <c r="AF17" s="92">
        <v>6.810960465806879</v>
      </c>
      <c r="AG17" s="92">
        <v>28.405729792761658</v>
      </c>
      <c r="AH17" s="92">
        <v>5.5572001763668419</v>
      </c>
      <c r="AI17" s="92">
        <v>16.763203884450462</v>
      </c>
      <c r="AJ17" s="92">
        <v>56.725597149893517</v>
      </c>
      <c r="AK17" s="92">
        <v>57.537094319385837</v>
      </c>
      <c r="AL17" s="73"/>
      <c r="AM17" s="1"/>
      <c r="AN17" s="1"/>
      <c r="AV17" s="1"/>
      <c r="AW17" s="1"/>
    </row>
    <row r="18" spans="3:208" x14ac:dyDescent="0.25">
      <c r="C18" s="101" t="s">
        <v>30</v>
      </c>
      <c r="D18" s="101" t="s">
        <v>1</v>
      </c>
      <c r="E18" s="92">
        <v>0.45902978144509837</v>
      </c>
      <c r="F18" s="92">
        <v>7.6675455600004554</v>
      </c>
      <c r="G18" s="92">
        <v>0</v>
      </c>
      <c r="H18" s="92">
        <v>1.0363568868691502</v>
      </c>
      <c r="I18" s="92">
        <v>9.1629322283147463</v>
      </c>
      <c r="J18" s="92">
        <v>9.1629322283147037</v>
      </c>
      <c r="K18" s="73"/>
      <c r="L18" s="101" t="s">
        <v>30</v>
      </c>
      <c r="M18" s="101" t="s">
        <v>1</v>
      </c>
      <c r="N18" s="92">
        <v>2.540219215797086</v>
      </c>
      <c r="O18" s="92">
        <v>4.6835113092342304</v>
      </c>
      <c r="P18" s="92">
        <v>1.343049937587677</v>
      </c>
      <c r="Q18" s="92">
        <v>0.33107000616541526</v>
      </c>
      <c r="R18" s="92">
        <v>8.8978504687844087</v>
      </c>
      <c r="S18" s="92">
        <v>8.8978504687844087</v>
      </c>
      <c r="T18" s="73"/>
      <c r="U18" s="101" t="s">
        <v>30</v>
      </c>
      <c r="V18" s="101" t="s">
        <v>1</v>
      </c>
      <c r="W18" s="92">
        <v>2.1126449610094444</v>
      </c>
      <c r="X18" s="92">
        <v>0.55416666666666647</v>
      </c>
      <c r="Y18" s="92">
        <v>0</v>
      </c>
      <c r="Z18" s="92">
        <v>2.1348585844158139</v>
      </c>
      <c r="AA18" s="92">
        <v>4.244216241031725</v>
      </c>
      <c r="AB18" s="92">
        <v>4.801670212091925</v>
      </c>
      <c r="AC18" s="73"/>
      <c r="AD18" s="101" t="s">
        <v>30</v>
      </c>
      <c r="AE18" s="101" t="s">
        <v>1</v>
      </c>
      <c r="AF18" s="92">
        <v>6.8625307149189414</v>
      </c>
      <c r="AG18" s="92">
        <v>28.346519158492896</v>
      </c>
      <c r="AH18" s="92">
        <v>5.5572001763668419</v>
      </c>
      <c r="AI18" s="92">
        <v>11.531791033738084</v>
      </c>
      <c r="AJ18" s="92">
        <v>51.740587112456595</v>
      </c>
      <c r="AK18" s="92">
        <v>52.298041083516765</v>
      </c>
      <c r="AL18" s="73"/>
      <c r="AM18" s="1"/>
      <c r="AN18" s="1"/>
      <c r="AV18" s="1"/>
      <c r="AW18" s="1"/>
    </row>
    <row r="19" spans="3:208" x14ac:dyDescent="0.25">
      <c r="C19" s="101" t="s">
        <v>30</v>
      </c>
      <c r="D19" s="101" t="s">
        <v>11</v>
      </c>
      <c r="E19" s="95">
        <v>0.45902978144509837</v>
      </c>
      <c r="F19" s="95">
        <v>6.1887472116576365</v>
      </c>
      <c r="G19" s="95">
        <v>0</v>
      </c>
      <c r="H19" s="95">
        <v>2.5151552352120117</v>
      </c>
      <c r="I19" s="95">
        <v>9.1629322283147463</v>
      </c>
      <c r="J19" s="95">
        <v>9.1629322283147463</v>
      </c>
      <c r="K19" s="73"/>
      <c r="L19" s="101" t="s">
        <v>30</v>
      </c>
      <c r="M19" s="101" t="s">
        <v>11</v>
      </c>
      <c r="N19" s="92">
        <v>2.2304363846023194</v>
      </c>
      <c r="O19" s="92">
        <v>5.5420364596518343</v>
      </c>
      <c r="P19" s="92">
        <v>0.96648743758767686</v>
      </c>
      <c r="Q19" s="92">
        <v>0</v>
      </c>
      <c r="R19" s="92">
        <v>8.7389602818418304</v>
      </c>
      <c r="S19" s="92">
        <v>8.7389602818418304</v>
      </c>
      <c r="T19" s="73"/>
      <c r="U19" s="101" t="s">
        <v>30</v>
      </c>
      <c r="V19" s="101" t="s">
        <v>11</v>
      </c>
      <c r="W19" s="92">
        <v>2.1126449610094449</v>
      </c>
      <c r="X19" s="92">
        <v>0.57101130923422994</v>
      </c>
      <c r="Y19" s="92">
        <v>0</v>
      </c>
      <c r="Z19" s="92">
        <v>1.8478880543411038</v>
      </c>
      <c r="AA19" s="92">
        <v>4.0628394785944719</v>
      </c>
      <c r="AB19" s="92">
        <v>4.5315443245847788</v>
      </c>
      <c r="AC19" s="73"/>
      <c r="AD19" s="101" t="s">
        <v>30</v>
      </c>
      <c r="AE19" s="101" t="s">
        <v>11</v>
      </c>
      <c r="AF19" s="92">
        <v>6.5011776346121133</v>
      </c>
      <c r="AG19" s="92">
        <v>28.230214597586347</v>
      </c>
      <c r="AH19" s="92">
        <v>5.1806376763668425</v>
      </c>
      <c r="AI19" s="92">
        <v>12.22139494082646</v>
      </c>
      <c r="AJ19" s="92">
        <v>51.664720003401477</v>
      </c>
      <c r="AK19" s="92">
        <v>52.133424849391758</v>
      </c>
      <c r="AL19" s="73"/>
      <c r="AM19" s="1"/>
      <c r="AN19" s="1"/>
      <c r="AV19" s="1"/>
      <c r="AW19" s="1"/>
    </row>
    <row r="20" spans="3:208" x14ac:dyDescent="0.25">
      <c r="C20" s="101" t="s">
        <v>30</v>
      </c>
      <c r="D20" s="101" t="s">
        <v>2</v>
      </c>
      <c r="E20" s="92">
        <v>0.45902978144509837</v>
      </c>
      <c r="F20" s="92">
        <v>7.7799092809891697</v>
      </c>
      <c r="G20" s="92">
        <v>0</v>
      </c>
      <c r="H20" s="92">
        <v>0</v>
      </c>
      <c r="I20" s="92">
        <v>8.2389390624342678</v>
      </c>
      <c r="J20" s="92">
        <v>8.2389390624342678</v>
      </c>
      <c r="K20" s="73"/>
      <c r="L20" s="101" t="s">
        <v>30</v>
      </c>
      <c r="M20" s="101" t="s">
        <v>2</v>
      </c>
      <c r="N20" s="92">
        <v>2.540219215797086</v>
      </c>
      <c r="O20" s="92">
        <v>4.6666666666666679</v>
      </c>
      <c r="P20" s="92">
        <v>1.2142940254929186</v>
      </c>
      <c r="Q20" s="92">
        <v>0</v>
      </c>
      <c r="R20" s="92">
        <v>8.421179907956672</v>
      </c>
      <c r="S20" s="92">
        <v>8.421179907956672</v>
      </c>
      <c r="T20" s="73"/>
      <c r="U20" s="101" t="s">
        <v>30</v>
      </c>
      <c r="V20" s="101" t="s">
        <v>10</v>
      </c>
      <c r="W20" s="92">
        <v>2.1126449610094449</v>
      </c>
      <c r="X20" s="92">
        <v>1.3362042110999119</v>
      </c>
      <c r="Y20" s="92">
        <v>0</v>
      </c>
      <c r="Z20" s="92">
        <v>0.40491072414825657</v>
      </c>
      <c r="AA20" s="92">
        <v>3.5912598962576134</v>
      </c>
      <c r="AB20" s="92">
        <v>3.8537598962576136</v>
      </c>
      <c r="AC20" s="73"/>
      <c r="AD20" s="101" t="s">
        <v>30</v>
      </c>
      <c r="AE20" s="101" t="s">
        <v>2</v>
      </c>
      <c r="AF20" s="92">
        <v>6.8886797742551611</v>
      </c>
      <c r="AG20" s="92">
        <v>28.366468110622058</v>
      </c>
      <c r="AH20" s="92">
        <v>5.557200176366841</v>
      </c>
      <c r="AI20" s="92">
        <v>5.6428417192771843</v>
      </c>
      <c r="AJ20" s="92">
        <v>45.93064451802573</v>
      </c>
      <c r="AK20" s="92">
        <v>46.455189780521245</v>
      </c>
      <c r="AL20" s="73"/>
      <c r="AM20" s="1"/>
      <c r="AN20" s="1"/>
      <c r="AV20" s="1"/>
      <c r="AW20" s="1"/>
    </row>
    <row r="21" spans="3:208" x14ac:dyDescent="0.25">
      <c r="C21" s="101" t="s">
        <v>30</v>
      </c>
      <c r="D21" s="101" t="s">
        <v>10</v>
      </c>
      <c r="E21" s="92">
        <v>0.45902978144509837</v>
      </c>
      <c r="F21" s="92">
        <v>6.8724416009907623</v>
      </c>
      <c r="G21" s="92">
        <v>0</v>
      </c>
      <c r="H21" s="92">
        <v>0.52247052754820622</v>
      </c>
      <c r="I21" s="92">
        <v>7.8539419099840675</v>
      </c>
      <c r="J21" s="92">
        <v>7.8539419099840666</v>
      </c>
      <c r="K21" s="73"/>
      <c r="L21" s="101" t="s">
        <v>30</v>
      </c>
      <c r="M21" s="101" t="s">
        <v>10</v>
      </c>
      <c r="N21" s="92">
        <v>2.2304363846023194</v>
      </c>
      <c r="O21" s="92">
        <v>4.6681404314676502</v>
      </c>
      <c r="P21" s="92">
        <v>0.96648743758767686</v>
      </c>
      <c r="Q21" s="92">
        <v>0</v>
      </c>
      <c r="R21" s="92">
        <v>7.8650642536576481</v>
      </c>
      <c r="S21" s="92">
        <v>7.8650642536576463</v>
      </c>
      <c r="T21" s="73"/>
      <c r="U21" s="101" t="s">
        <v>30</v>
      </c>
      <c r="V21" s="101" t="s">
        <v>2</v>
      </c>
      <c r="W21" s="92">
        <v>2.1126449610094449</v>
      </c>
      <c r="X21" s="92">
        <v>0.57101130923422927</v>
      </c>
      <c r="Y21" s="92">
        <v>0</v>
      </c>
      <c r="Z21" s="92">
        <v>1.2507721260721563</v>
      </c>
      <c r="AA21" s="92">
        <v>3.4098831338203603</v>
      </c>
      <c r="AB21" s="92">
        <v>3.9344283963158304</v>
      </c>
      <c r="AC21" s="73"/>
      <c r="AD21" s="101" t="s">
        <v>30</v>
      </c>
      <c r="AE21" s="101" t="s">
        <v>10</v>
      </c>
      <c r="AF21" s="92">
        <v>6.5011776346121133</v>
      </c>
      <c r="AG21" s="92">
        <v>27.890323125337446</v>
      </c>
      <c r="AH21" s="92">
        <v>5.1806376763668425</v>
      </c>
      <c r="AI21" s="92">
        <v>4.7928293448533204</v>
      </c>
      <c r="AJ21" s="92">
        <v>44.102467781169729</v>
      </c>
      <c r="AK21" s="92">
        <v>44.364967781169725</v>
      </c>
      <c r="AL21" s="73"/>
      <c r="AM21" s="1"/>
      <c r="AN21" s="1"/>
      <c r="AO21" s="1"/>
      <c r="AP21" s="1"/>
      <c r="AQ21" s="1"/>
      <c r="AR21" s="1"/>
      <c r="AS21" s="1"/>
      <c r="AT21" s="1"/>
      <c r="AV21" s="1"/>
      <c r="AW21" s="1"/>
    </row>
    <row r="22" spans="3:208" x14ac:dyDescent="0.25">
      <c r="C22" s="101" t="s">
        <v>30</v>
      </c>
      <c r="D22" s="101" t="s">
        <v>3</v>
      </c>
      <c r="E22" s="92">
        <v>0.45902978144509837</v>
      </c>
      <c r="F22" s="92">
        <v>5.4699263662879725</v>
      </c>
      <c r="G22" s="92">
        <v>0</v>
      </c>
      <c r="H22" s="92">
        <v>0</v>
      </c>
      <c r="I22" s="92">
        <v>5.9289561477330714</v>
      </c>
      <c r="J22" s="92">
        <v>5.9289561477330706</v>
      </c>
      <c r="K22" s="73"/>
      <c r="L22" s="101" t="s">
        <v>30</v>
      </c>
      <c r="M22" s="101" t="s">
        <v>3</v>
      </c>
      <c r="N22" s="92">
        <v>1.6950428852122013</v>
      </c>
      <c r="O22" s="92">
        <v>4.6211214461001937</v>
      </c>
      <c r="P22" s="92">
        <v>0.19833333333333331</v>
      </c>
      <c r="Q22" s="92">
        <v>0</v>
      </c>
      <c r="R22" s="92">
        <v>6.5144976646457282</v>
      </c>
      <c r="S22" s="92">
        <v>6.5144976646457282</v>
      </c>
      <c r="T22" s="73"/>
      <c r="U22" s="101" t="s">
        <v>30</v>
      </c>
      <c r="V22" s="101" t="s">
        <v>9</v>
      </c>
      <c r="W22" s="92">
        <v>1.8783012623199529</v>
      </c>
      <c r="X22" s="92">
        <v>1.4225227048303686</v>
      </c>
      <c r="Y22" s="92">
        <v>0</v>
      </c>
      <c r="Z22" s="92">
        <v>0</v>
      </c>
      <c r="AA22" s="92">
        <v>2.9020281989960512</v>
      </c>
      <c r="AB22" s="92">
        <v>3.3008239671503214</v>
      </c>
      <c r="AC22" s="73"/>
      <c r="AD22" s="101" t="s">
        <v>30</v>
      </c>
      <c r="AE22" s="101" t="s">
        <v>9</v>
      </c>
      <c r="AF22" s="92">
        <v>5.3994420085772763</v>
      </c>
      <c r="AG22" s="92">
        <v>25.215056942926672</v>
      </c>
      <c r="AH22" s="92">
        <v>4.7952210097001755</v>
      </c>
      <c r="AI22" s="92">
        <v>0</v>
      </c>
      <c r="AJ22" s="92">
        <v>34.217852867788515</v>
      </c>
      <c r="AK22" s="92">
        <v>35.409719961204125</v>
      </c>
      <c r="AL22" s="73"/>
      <c r="AM22" s="1"/>
      <c r="AN22" s="1"/>
      <c r="AV22" s="1"/>
      <c r="AW22" s="1"/>
      <c r="AX22" s="1"/>
      <c r="AY22" s="1"/>
      <c r="AZ22" s="1"/>
      <c r="BA22" s="1"/>
      <c r="BB22" s="1"/>
      <c r="BC22" s="1"/>
    </row>
    <row r="23" spans="3:208" x14ac:dyDescent="0.25">
      <c r="C23" s="101" t="s">
        <v>30</v>
      </c>
      <c r="D23" s="101" t="s">
        <v>9</v>
      </c>
      <c r="E23" s="92">
        <v>0.45902978144509837</v>
      </c>
      <c r="F23" s="92">
        <v>5.3159275053078927</v>
      </c>
      <c r="G23" s="92">
        <v>0</v>
      </c>
      <c r="H23" s="92">
        <v>0</v>
      </c>
      <c r="I23" s="92">
        <v>5.7749572867529908</v>
      </c>
      <c r="J23" s="92">
        <v>5.7749572867529908</v>
      </c>
      <c r="K23" s="74"/>
      <c r="L23" s="101" t="s">
        <v>30</v>
      </c>
      <c r="M23" s="101" t="s">
        <v>9</v>
      </c>
      <c r="N23" s="95">
        <v>1.3630444572569729</v>
      </c>
      <c r="O23" s="95">
        <v>4.5558944066989753</v>
      </c>
      <c r="P23" s="95">
        <v>0.19833333333333331</v>
      </c>
      <c r="Q23" s="95">
        <v>0</v>
      </c>
      <c r="R23" s="95">
        <v>6.1172721972892816</v>
      </c>
      <c r="S23" s="95">
        <v>6.1172721972892816</v>
      </c>
      <c r="T23" s="74"/>
      <c r="U23" s="101" t="s">
        <v>30</v>
      </c>
      <c r="V23" s="101" t="s">
        <v>3</v>
      </c>
      <c r="W23" s="95">
        <v>1.8783012623199524</v>
      </c>
      <c r="X23" s="95">
        <v>1.3499719998554673</v>
      </c>
      <c r="Y23" s="95">
        <v>0</v>
      </c>
      <c r="Z23" s="95">
        <v>0</v>
      </c>
      <c r="AA23" s="95">
        <v>2.82947749402115</v>
      </c>
      <c r="AB23" s="95">
        <v>3.2282732621754198</v>
      </c>
      <c r="AC23" s="74"/>
      <c r="AD23" s="101" t="s">
        <v>30</v>
      </c>
      <c r="AE23" s="101" t="s">
        <v>3</v>
      </c>
      <c r="AF23" s="92">
        <v>5.7314404365325036</v>
      </c>
      <c r="AG23" s="92">
        <v>24.940137828480385</v>
      </c>
      <c r="AH23" s="92">
        <v>4.7952210097001755</v>
      </c>
      <c r="AI23" s="92">
        <v>0</v>
      </c>
      <c r="AJ23" s="92">
        <v>33.586171491389699</v>
      </c>
      <c r="AK23" s="92">
        <v>35.466799274713068</v>
      </c>
      <c r="AL23" s="74"/>
      <c r="AM23" s="1"/>
      <c r="AN23" s="1"/>
      <c r="AU23" s="1"/>
      <c r="AV23" s="1"/>
      <c r="AW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</row>
    <row r="24" spans="3:208" x14ac:dyDescent="0.25">
      <c r="C24" s="101" t="s">
        <v>30</v>
      </c>
      <c r="D24" s="101" t="s">
        <v>4</v>
      </c>
      <c r="E24" s="92">
        <v>0.45902978144509837</v>
      </c>
      <c r="F24" s="92">
        <v>5.7075693219144945</v>
      </c>
      <c r="G24" s="92">
        <v>0</v>
      </c>
      <c r="H24" s="92">
        <v>0</v>
      </c>
      <c r="I24" s="92">
        <v>4.927963551362553</v>
      </c>
      <c r="J24" s="92">
        <v>6.1665991033595926</v>
      </c>
      <c r="K24" s="74"/>
      <c r="L24" s="101" t="s">
        <v>30</v>
      </c>
      <c r="M24" s="101" t="s">
        <v>4</v>
      </c>
      <c r="N24" s="95">
        <v>1.3630444572569729</v>
      </c>
      <c r="O24" s="95">
        <v>3.9203336589286604</v>
      </c>
      <c r="P24" s="95">
        <v>0.19833333333333331</v>
      </c>
      <c r="Q24" s="95">
        <v>0</v>
      </c>
      <c r="R24" s="95">
        <v>5.4817114495189667</v>
      </c>
      <c r="S24" s="95">
        <v>5.4817114495189667</v>
      </c>
      <c r="T24" s="74"/>
      <c r="U24" s="101" t="s">
        <v>30</v>
      </c>
      <c r="V24" s="101" t="s">
        <v>4</v>
      </c>
      <c r="W24" s="92">
        <v>1.8783012623199531</v>
      </c>
      <c r="X24" s="92">
        <v>1.275306310958839</v>
      </c>
      <c r="Y24" s="92">
        <v>0</v>
      </c>
      <c r="Z24" s="92">
        <v>0</v>
      </c>
      <c r="AA24" s="92">
        <v>2.2853472067093903</v>
      </c>
      <c r="AB24" s="92">
        <v>3.153607573278792</v>
      </c>
      <c r="AC24" s="74"/>
      <c r="AD24" s="101" t="s">
        <v>30</v>
      </c>
      <c r="AE24" s="101" t="s">
        <v>4</v>
      </c>
      <c r="AF24" s="95">
        <v>5.3994420085772763</v>
      </c>
      <c r="AG24" s="95">
        <v>24.094604146499893</v>
      </c>
      <c r="AH24" s="95">
        <v>4.7952210097001755</v>
      </c>
      <c r="AI24" s="95">
        <v>0</v>
      </c>
      <c r="AJ24" s="95">
        <v>27.804409393974236</v>
      </c>
      <c r="AK24" s="95">
        <v>34.28926716477735</v>
      </c>
      <c r="AL24" s="74"/>
      <c r="AM24" s="1"/>
      <c r="AN24" s="1"/>
      <c r="AU24" s="1"/>
      <c r="AV24" s="1"/>
      <c r="AW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</row>
    <row r="25" spans="3:208" x14ac:dyDescent="0.25">
      <c r="C25" s="101" t="s">
        <v>30</v>
      </c>
      <c r="D25" s="101" t="s">
        <v>8</v>
      </c>
      <c r="E25" s="95">
        <v>0.45902978144509837</v>
      </c>
      <c r="F25" s="95">
        <v>5.9233087357733076</v>
      </c>
      <c r="G25" s="95">
        <v>0</v>
      </c>
      <c r="H25" s="95">
        <v>0</v>
      </c>
      <c r="I25" s="95">
        <v>4.311968107442234</v>
      </c>
      <c r="J25" s="95">
        <v>6.3823385172184057</v>
      </c>
      <c r="K25" s="73"/>
      <c r="L25" s="101" t="s">
        <v>30</v>
      </c>
      <c r="M25" s="101" t="s">
        <v>5</v>
      </c>
      <c r="N25" s="92">
        <v>1.3630444572569729</v>
      </c>
      <c r="O25" s="92">
        <v>3.0464376307444772</v>
      </c>
      <c r="P25" s="92">
        <v>0.19833333333333331</v>
      </c>
      <c r="Q25" s="92">
        <v>0</v>
      </c>
      <c r="R25" s="92">
        <v>4.6078154213347835</v>
      </c>
      <c r="S25" s="92">
        <v>4.6078154213347835</v>
      </c>
      <c r="T25" s="73"/>
      <c r="U25" s="101" t="s">
        <v>30</v>
      </c>
      <c r="V25" s="101" t="s">
        <v>8</v>
      </c>
      <c r="W25" s="95">
        <v>1.8783012623199529</v>
      </c>
      <c r="X25" s="95">
        <v>0.69701565508135577</v>
      </c>
      <c r="Y25" s="95">
        <v>0</v>
      </c>
      <c r="Z25" s="95">
        <v>0</v>
      </c>
      <c r="AA25" s="95">
        <v>2.1765211492470384</v>
      </c>
      <c r="AB25" s="95">
        <v>2.5753169174013086</v>
      </c>
      <c r="AC25" s="73"/>
      <c r="AD25" s="101" t="s">
        <v>30</v>
      </c>
      <c r="AE25" s="101" t="s">
        <v>8</v>
      </c>
      <c r="AF25" s="95">
        <v>5.3994420085772763</v>
      </c>
      <c r="AG25" s="95">
        <v>25.218098842007691</v>
      </c>
      <c r="AH25" s="95">
        <v>4.7952210097001755</v>
      </c>
      <c r="AI25" s="95">
        <v>0</v>
      </c>
      <c r="AJ25" s="95">
        <v>26.077565452578234</v>
      </c>
      <c r="AK25" s="95">
        <v>35.412761860285144</v>
      </c>
      <c r="AL25" s="73"/>
      <c r="AM25" s="1"/>
      <c r="AN25" s="1"/>
      <c r="AV25" s="1"/>
      <c r="AW25" s="1"/>
    </row>
    <row r="26" spans="3:208" x14ac:dyDescent="0.25">
      <c r="C26" s="101" t="s">
        <v>30</v>
      </c>
      <c r="D26" s="101" t="s">
        <v>6</v>
      </c>
      <c r="E26" s="92">
        <v>0.45902978144509837</v>
      </c>
      <c r="F26" s="92">
        <v>5.9794289178549818</v>
      </c>
      <c r="G26" s="92">
        <v>0</v>
      </c>
      <c r="H26" s="92">
        <v>0</v>
      </c>
      <c r="I26" s="92">
        <v>4.0039703854820736</v>
      </c>
      <c r="J26" s="92">
        <v>6.4384586993000799</v>
      </c>
      <c r="K26" s="73"/>
      <c r="L26" s="101" t="s">
        <v>30</v>
      </c>
      <c r="M26" s="101" t="s">
        <v>8</v>
      </c>
      <c r="N26" s="92">
        <v>1.3630444572569729</v>
      </c>
      <c r="O26" s="92">
        <v>4.3745518839263369</v>
      </c>
      <c r="P26" s="92">
        <v>0.19833333333333331</v>
      </c>
      <c r="Q26" s="92">
        <v>0</v>
      </c>
      <c r="R26" s="92">
        <v>4.6078154213347835</v>
      </c>
      <c r="S26" s="92">
        <v>5.9359296745166432</v>
      </c>
      <c r="T26" s="73"/>
      <c r="U26" s="101" t="s">
        <v>30</v>
      </c>
      <c r="V26" s="101" t="s">
        <v>7</v>
      </c>
      <c r="W26" s="92">
        <v>1.8783012623199529</v>
      </c>
      <c r="X26" s="92">
        <v>2.3291498318472081</v>
      </c>
      <c r="Y26" s="92">
        <v>0</v>
      </c>
      <c r="Z26" s="92">
        <v>0</v>
      </c>
      <c r="AA26" s="92">
        <v>2.031419739297236</v>
      </c>
      <c r="AB26" s="92">
        <v>4.207451094167161</v>
      </c>
      <c r="AC26" s="73"/>
      <c r="AD26" s="101" t="s">
        <v>30</v>
      </c>
      <c r="AE26" s="101" t="s">
        <v>5</v>
      </c>
      <c r="AF26" s="92">
        <v>5.3994420085772763</v>
      </c>
      <c r="AG26" s="92">
        <v>24.998310809926267</v>
      </c>
      <c r="AH26" s="92">
        <v>4.7952210097001755</v>
      </c>
      <c r="AI26" s="92">
        <v>0</v>
      </c>
      <c r="AJ26" s="92">
        <v>24.142285707276351</v>
      </c>
      <c r="AK26" s="92">
        <v>35.192973828203719</v>
      </c>
      <c r="AL26" s="73"/>
      <c r="AM26" s="1"/>
      <c r="AN26" s="1"/>
      <c r="AV26" s="1"/>
      <c r="AW26" s="1"/>
    </row>
    <row r="27" spans="3:208" x14ac:dyDescent="0.25">
      <c r="C27" s="101" t="s">
        <v>30</v>
      </c>
      <c r="D27" s="101" t="s">
        <v>5</v>
      </c>
      <c r="E27" s="92">
        <v>0.45902978144509837</v>
      </c>
      <c r="F27" s="92">
        <v>5.9633488571610904</v>
      </c>
      <c r="G27" s="92">
        <v>0</v>
      </c>
      <c r="H27" s="92">
        <v>0</v>
      </c>
      <c r="I27" s="92">
        <v>3.9269709549920337</v>
      </c>
      <c r="J27" s="92">
        <v>6.4223786386061885</v>
      </c>
      <c r="K27" s="73"/>
      <c r="L27" s="101" t="s">
        <v>30</v>
      </c>
      <c r="M27" s="101" t="s">
        <v>6</v>
      </c>
      <c r="N27" s="92">
        <v>1.3630444572569729</v>
      </c>
      <c r="O27" s="92">
        <v>2.6492121633880297</v>
      </c>
      <c r="P27" s="92">
        <v>0.19833333333333331</v>
      </c>
      <c r="Q27" s="92">
        <v>0</v>
      </c>
      <c r="R27" s="92">
        <v>4.210589953978336</v>
      </c>
      <c r="S27" s="92">
        <v>4.210589953978336</v>
      </c>
      <c r="T27" s="73"/>
      <c r="U27" s="101" t="s">
        <v>30</v>
      </c>
      <c r="V27" s="101" t="s">
        <v>5</v>
      </c>
      <c r="W27" s="92">
        <v>1.8783012623199529</v>
      </c>
      <c r="X27" s="92">
        <v>2.0251299082632155</v>
      </c>
      <c r="Y27" s="92">
        <v>0</v>
      </c>
      <c r="Z27" s="92">
        <v>0</v>
      </c>
      <c r="AA27" s="92">
        <v>1.9951443868097851</v>
      </c>
      <c r="AB27" s="92">
        <v>3.9034311705831684</v>
      </c>
      <c r="AC27" s="73"/>
      <c r="AD27" s="101" t="s">
        <v>30</v>
      </c>
      <c r="AE27" s="101" t="s">
        <v>6</v>
      </c>
      <c r="AF27" s="92">
        <v>5.3994420085772763</v>
      </c>
      <c r="AG27" s="92">
        <v>25.3737373806383</v>
      </c>
      <c r="AH27" s="92">
        <v>4.7952210097001746</v>
      </c>
      <c r="AI27" s="92">
        <v>0</v>
      </c>
      <c r="AJ27" s="92">
        <v>24.090042366097659</v>
      </c>
      <c r="AK27" s="92">
        <v>35.568400398915756</v>
      </c>
      <c r="AL27" s="73"/>
      <c r="AM27" s="1"/>
      <c r="AN27" s="1"/>
      <c r="AO27" s="1"/>
      <c r="AP27" s="1"/>
      <c r="AQ27" s="1"/>
      <c r="AR27" s="1"/>
      <c r="AS27" s="1"/>
      <c r="AT27" s="1"/>
      <c r="AV27" s="1"/>
      <c r="AW27" s="1"/>
      <c r="AX27" s="1"/>
      <c r="AY27" s="1"/>
      <c r="AZ27" s="1"/>
      <c r="BA27" s="1"/>
      <c r="BB27" s="1"/>
      <c r="BC27" s="1"/>
    </row>
    <row r="28" spans="3:208" x14ac:dyDescent="0.25">
      <c r="C28" s="101" t="s">
        <v>30</v>
      </c>
      <c r="D28" s="101" t="s">
        <v>7</v>
      </c>
      <c r="E28" s="92">
        <v>0.45902978144509837</v>
      </c>
      <c r="F28" s="92">
        <v>5.9701889178549843</v>
      </c>
      <c r="G28" s="92">
        <v>0</v>
      </c>
      <c r="H28" s="92">
        <v>0</v>
      </c>
      <c r="I28" s="92">
        <v>3.6189732330318747</v>
      </c>
      <c r="J28" s="92">
        <v>6.4292186993000824</v>
      </c>
      <c r="K28" s="73"/>
      <c r="L28" s="101" t="s">
        <v>30</v>
      </c>
      <c r="M28" s="101" t="s">
        <v>7</v>
      </c>
      <c r="N28" s="92">
        <v>1.3630444572569729</v>
      </c>
      <c r="O28" s="92">
        <v>2.7424177071604845</v>
      </c>
      <c r="P28" s="92">
        <v>0.19833333333333331</v>
      </c>
      <c r="Q28" s="92">
        <v>0</v>
      </c>
      <c r="R28" s="92">
        <v>4.210589953978336</v>
      </c>
      <c r="S28" s="92">
        <v>4.3037954977507908</v>
      </c>
      <c r="T28" s="73"/>
      <c r="U28" s="101" t="s">
        <v>30</v>
      </c>
      <c r="V28" s="101" t="s">
        <v>6</v>
      </c>
      <c r="W28" s="92">
        <v>1.8783012623199531</v>
      </c>
      <c r="X28" s="92">
        <v>2.422355375619663</v>
      </c>
      <c r="Y28" s="92">
        <v>0</v>
      </c>
      <c r="Z28" s="92">
        <v>0</v>
      </c>
      <c r="AA28" s="92">
        <v>1.9588690343223345</v>
      </c>
      <c r="AB28" s="92">
        <v>4.3006566379396158</v>
      </c>
      <c r="AC28" s="73"/>
      <c r="AD28" s="101" t="s">
        <v>30</v>
      </c>
      <c r="AE28" s="101" t="s">
        <v>7</v>
      </c>
      <c r="AF28" s="92">
        <v>5.3994420085772763</v>
      </c>
      <c r="AG28" s="92">
        <v>25.328245102451717</v>
      </c>
      <c r="AH28" s="92">
        <v>4.7952210097001755</v>
      </c>
      <c r="AI28" s="92">
        <v>0</v>
      </c>
      <c r="AJ28" s="92">
        <v>22.637813400529382</v>
      </c>
      <c r="AK28" s="92">
        <v>35.52290812072917</v>
      </c>
      <c r="AL28" s="73"/>
      <c r="AM28" s="1"/>
      <c r="AN28" s="1"/>
      <c r="AV28" s="1"/>
      <c r="AW28" s="1"/>
    </row>
    <row r="29" spans="3:208" x14ac:dyDescent="0.25">
      <c r="C29" s="101" t="s">
        <v>35</v>
      </c>
      <c r="D29" s="101" t="s">
        <v>0</v>
      </c>
      <c r="E29" s="92">
        <v>0.27550080107689556</v>
      </c>
      <c r="F29" s="92">
        <v>3.4119339506172839</v>
      </c>
      <c r="G29" s="92">
        <v>0</v>
      </c>
      <c r="H29" s="92">
        <v>5.5685719978173358</v>
      </c>
      <c r="I29" s="92">
        <v>9.2560067495115153</v>
      </c>
      <c r="J29" s="92">
        <v>9.2560067495115153</v>
      </c>
      <c r="K29" s="73"/>
      <c r="L29" s="101" t="s">
        <v>35</v>
      </c>
      <c r="M29" s="101" t="s">
        <v>0</v>
      </c>
      <c r="N29" s="92">
        <v>1.8018314644264306</v>
      </c>
      <c r="O29" s="92">
        <v>4.666666666666667</v>
      </c>
      <c r="P29" s="92">
        <v>1.8882900799186668</v>
      </c>
      <c r="Q29" s="92">
        <v>1.1526843294719651</v>
      </c>
      <c r="R29" s="92">
        <v>9.5094725404837206</v>
      </c>
      <c r="S29" s="92">
        <v>9.5094725404837295</v>
      </c>
      <c r="T29" s="73"/>
      <c r="U29" s="101" t="s">
        <v>35</v>
      </c>
      <c r="V29" s="101" t="s">
        <v>0</v>
      </c>
      <c r="W29" s="92">
        <v>1.364764038946281</v>
      </c>
      <c r="X29" s="92">
        <v>1.4878077430180996</v>
      </c>
      <c r="Y29" s="92">
        <v>0</v>
      </c>
      <c r="Z29" s="92">
        <v>1.3800447181267188</v>
      </c>
      <c r="AA29" s="92">
        <v>4.2326165000910994</v>
      </c>
      <c r="AB29" s="92">
        <v>4.2326165000910994</v>
      </c>
      <c r="AC29" s="73"/>
      <c r="AD29" s="101" t="s">
        <v>35</v>
      </c>
      <c r="AE29" s="101" t="s">
        <v>0</v>
      </c>
      <c r="AF29" s="92">
        <v>5.405121928818172</v>
      </c>
      <c r="AG29" s="92">
        <v>25.2613808430389</v>
      </c>
      <c r="AH29" s="92">
        <v>7.6545039682539668</v>
      </c>
      <c r="AI29" s="92">
        <v>17.512275385085335</v>
      </c>
      <c r="AJ29" s="92">
        <v>55.833282125196355</v>
      </c>
      <c r="AK29" s="92">
        <v>55.833282125196376</v>
      </c>
      <c r="AL29" s="73"/>
      <c r="AM29" s="1"/>
      <c r="AN29" s="1"/>
      <c r="AV29" s="1"/>
      <c r="AW29" s="1"/>
    </row>
    <row r="30" spans="3:208" x14ac:dyDescent="0.25">
      <c r="C30" s="101" t="s">
        <v>35</v>
      </c>
      <c r="D30" s="101" t="s">
        <v>1</v>
      </c>
      <c r="E30" s="95">
        <v>0.27550080107689556</v>
      </c>
      <c r="F30" s="95">
        <v>3.5396453035310542</v>
      </c>
      <c r="G30" s="95">
        <v>0</v>
      </c>
      <c r="H30" s="95">
        <v>4.6576600737910532</v>
      </c>
      <c r="I30" s="95">
        <v>8.4728061783990025</v>
      </c>
      <c r="J30" s="95">
        <v>8.4728061783990025</v>
      </c>
      <c r="K30" s="73"/>
      <c r="L30" s="101" t="s">
        <v>35</v>
      </c>
      <c r="M30" s="101" t="s">
        <v>1</v>
      </c>
      <c r="N30" s="92">
        <v>1.8018314644264306</v>
      </c>
      <c r="O30" s="92">
        <v>4.6666666666666679</v>
      </c>
      <c r="P30" s="92">
        <v>2.2615094470558921</v>
      </c>
      <c r="Q30" s="92">
        <v>0</v>
      </c>
      <c r="R30" s="92">
        <v>8.7300075781489905</v>
      </c>
      <c r="S30" s="92">
        <v>8.7300075781489905</v>
      </c>
      <c r="T30" s="73"/>
      <c r="U30" s="101" t="s">
        <v>35</v>
      </c>
      <c r="V30" s="101" t="s">
        <v>1</v>
      </c>
      <c r="W30" s="92">
        <v>1.364764038946281</v>
      </c>
      <c r="X30" s="92">
        <v>1.4878077430181</v>
      </c>
      <c r="Y30" s="92">
        <v>0</v>
      </c>
      <c r="Z30" s="92">
        <v>0.9277040234604943</v>
      </c>
      <c r="AA30" s="92">
        <v>3.7802758054248753</v>
      </c>
      <c r="AB30" s="92">
        <v>3.7802758054248753</v>
      </c>
      <c r="AC30" s="73"/>
      <c r="AD30" s="101" t="s">
        <v>35</v>
      </c>
      <c r="AE30" s="101" t="s">
        <v>1</v>
      </c>
      <c r="AF30" s="92">
        <v>5.396291077140531</v>
      </c>
      <c r="AG30" s="92">
        <v>25.634311328151078</v>
      </c>
      <c r="AH30" s="92">
        <v>7.6545039682539668</v>
      </c>
      <c r="AI30" s="92">
        <v>12.248291282448253</v>
      </c>
      <c r="AJ30" s="92">
        <v>50.933397655993822</v>
      </c>
      <c r="AK30" s="92">
        <v>50.933397655993829</v>
      </c>
      <c r="AL30" s="73"/>
      <c r="AM30" s="1"/>
      <c r="AN30" s="1"/>
      <c r="AV30" s="1"/>
      <c r="AW30" s="1"/>
    </row>
    <row r="31" spans="3:208" x14ac:dyDescent="0.25">
      <c r="C31" s="101" t="s">
        <v>35</v>
      </c>
      <c r="D31" s="101" t="s">
        <v>11</v>
      </c>
      <c r="E31" s="92">
        <v>0.27550080107689556</v>
      </c>
      <c r="F31" s="92">
        <v>3.7672244848090886</v>
      </c>
      <c r="G31" s="92">
        <v>0</v>
      </c>
      <c r="H31" s="92">
        <v>4.4300808925130184</v>
      </c>
      <c r="I31" s="92">
        <v>8.4728061783990025</v>
      </c>
      <c r="J31" s="92">
        <v>8.4728061783990025</v>
      </c>
      <c r="K31" s="73"/>
      <c r="L31" s="101" t="s">
        <v>35</v>
      </c>
      <c r="M31" s="101" t="s">
        <v>11</v>
      </c>
      <c r="N31" s="92">
        <v>1.8018314644264306</v>
      </c>
      <c r="O31" s="92">
        <v>4.6666666666666679</v>
      </c>
      <c r="P31" s="92">
        <v>2.1056164545889482</v>
      </c>
      <c r="Q31" s="92">
        <v>0</v>
      </c>
      <c r="R31" s="92">
        <v>8.5741145856820449</v>
      </c>
      <c r="S31" s="92">
        <v>8.5741145856820467</v>
      </c>
      <c r="T31" s="73"/>
      <c r="U31" s="101" t="s">
        <v>35</v>
      </c>
      <c r="V31" s="101" t="s">
        <v>11</v>
      </c>
      <c r="W31" s="95">
        <v>1.364764038946281</v>
      </c>
      <c r="X31" s="95">
        <v>1.342935170202566</v>
      </c>
      <c r="Y31" s="95">
        <v>0</v>
      </c>
      <c r="Z31" s="95">
        <v>0.91102634818094819</v>
      </c>
      <c r="AA31" s="95">
        <v>3.6187255573297952</v>
      </c>
      <c r="AB31" s="95">
        <v>3.6187255573297952</v>
      </c>
      <c r="AC31" s="73"/>
      <c r="AD31" s="101" t="s">
        <v>35</v>
      </c>
      <c r="AE31" s="101" t="s">
        <v>11</v>
      </c>
      <c r="AF31" s="92">
        <v>5.405121928818172</v>
      </c>
      <c r="AG31" s="92">
        <v>24.908212667732432</v>
      </c>
      <c r="AH31" s="92">
        <v>7.2149206349206336</v>
      </c>
      <c r="AI31" s="92">
        <v>13.360152054457435</v>
      </c>
      <c r="AJ31" s="92">
        <v>50.888407285928658</v>
      </c>
      <c r="AK31" s="92">
        <v>50.888407285928672</v>
      </c>
      <c r="AL31" s="73"/>
      <c r="AM31" s="1"/>
      <c r="AN31" s="1"/>
      <c r="AV31" s="1"/>
      <c r="AW31" s="1"/>
    </row>
    <row r="32" spans="3:208" x14ac:dyDescent="0.25">
      <c r="C32" s="101" t="s">
        <v>35</v>
      </c>
      <c r="D32" s="101" t="s">
        <v>2</v>
      </c>
      <c r="E32" s="92">
        <v>0.27550080107689556</v>
      </c>
      <c r="F32" s="92">
        <v>3.8199350938774552</v>
      </c>
      <c r="G32" s="92">
        <v>0</v>
      </c>
      <c r="H32" s="92">
        <v>3.5229696604128016</v>
      </c>
      <c r="I32" s="92">
        <v>7.6184055553671701</v>
      </c>
      <c r="J32" s="92">
        <v>7.6184055553671524</v>
      </c>
      <c r="K32" s="73"/>
      <c r="L32" s="101" t="s">
        <v>35</v>
      </c>
      <c r="M32" s="101" t="s">
        <v>2</v>
      </c>
      <c r="N32" s="92">
        <v>1.8018314644264306</v>
      </c>
      <c r="O32" s="92">
        <v>4.666666666666667</v>
      </c>
      <c r="P32" s="92">
        <v>1.7938304696550542</v>
      </c>
      <c r="Q32" s="92">
        <v>0</v>
      </c>
      <c r="R32" s="92">
        <v>8.2623286007481518</v>
      </c>
      <c r="S32" s="92">
        <v>8.2623286007481518</v>
      </c>
      <c r="T32" s="73"/>
      <c r="U32" s="101" t="s">
        <v>35</v>
      </c>
      <c r="V32" s="101" t="s">
        <v>10</v>
      </c>
      <c r="W32" s="92">
        <v>1.364764038946281</v>
      </c>
      <c r="X32" s="92">
        <v>1.342935170202566</v>
      </c>
      <c r="Y32" s="92">
        <v>0</v>
      </c>
      <c r="Z32" s="92">
        <v>0.49099570313373997</v>
      </c>
      <c r="AA32" s="92">
        <v>3.198694912282587</v>
      </c>
      <c r="AB32" s="92">
        <v>3.198694912282587</v>
      </c>
      <c r="AC32" s="73"/>
      <c r="AD32" s="101" t="s">
        <v>35</v>
      </c>
      <c r="AE32" s="101" t="s">
        <v>2</v>
      </c>
      <c r="AF32" s="92">
        <v>5.2791049047622103</v>
      </c>
      <c r="AG32" s="92">
        <v>25.257790455000261</v>
      </c>
      <c r="AH32" s="92">
        <v>7.6545039682539668</v>
      </c>
      <c r="AI32" s="92">
        <v>7.0684322390812788</v>
      </c>
      <c r="AJ32" s="92">
        <v>45.259831567097741</v>
      </c>
      <c r="AK32" s="92">
        <v>45.25983156709772</v>
      </c>
      <c r="AL32" s="73"/>
      <c r="AM32" s="1"/>
      <c r="AN32" s="1"/>
      <c r="AV32" s="1"/>
      <c r="AW32" s="1"/>
    </row>
    <row r="33" spans="3:208" x14ac:dyDescent="0.25">
      <c r="C33" s="101" t="s">
        <v>35</v>
      </c>
      <c r="D33" s="101" t="s">
        <v>10</v>
      </c>
      <c r="E33" s="95">
        <v>0.27550080107689556</v>
      </c>
      <c r="F33" s="95">
        <v>4.3380033263244986</v>
      </c>
      <c r="G33" s="95">
        <v>0</v>
      </c>
      <c r="H33" s="95">
        <v>2.6489011683691803</v>
      </c>
      <c r="I33" s="95">
        <v>7.2624052957705736</v>
      </c>
      <c r="J33" s="95">
        <v>7.2624052957705745</v>
      </c>
      <c r="K33" s="74"/>
      <c r="L33" s="101" t="s">
        <v>35</v>
      </c>
      <c r="M33" s="101" t="s">
        <v>10</v>
      </c>
      <c r="N33" s="95">
        <v>1.7412101264653492</v>
      </c>
      <c r="O33" s="95">
        <v>4.6666666666666661</v>
      </c>
      <c r="P33" s="95">
        <v>1.3088263339818238</v>
      </c>
      <c r="Q33" s="95">
        <v>0</v>
      </c>
      <c r="R33" s="95">
        <v>7.7167031271138402</v>
      </c>
      <c r="S33" s="95">
        <v>7.7167031271138384</v>
      </c>
      <c r="T33" s="74"/>
      <c r="U33" s="101" t="s">
        <v>35</v>
      </c>
      <c r="V33" s="101" t="s">
        <v>2</v>
      </c>
      <c r="W33" s="92">
        <v>1.364764038946281</v>
      </c>
      <c r="X33" s="92">
        <v>1.4878077430180996</v>
      </c>
      <c r="Y33" s="92">
        <v>0</v>
      </c>
      <c r="Z33" s="92">
        <v>0.18457288222312185</v>
      </c>
      <c r="AA33" s="92">
        <v>3.0371446641875064</v>
      </c>
      <c r="AB33" s="92">
        <v>3.0371446641875024</v>
      </c>
      <c r="AC33" s="74"/>
      <c r="AD33" s="101" t="s">
        <v>35</v>
      </c>
      <c r="AE33" s="101" t="s">
        <v>10</v>
      </c>
      <c r="AF33" s="95">
        <v>5.2184835668011278</v>
      </c>
      <c r="AG33" s="95">
        <v>24.822818729323277</v>
      </c>
      <c r="AH33" s="95">
        <v>7.2149206349206345</v>
      </c>
      <c r="AI33" s="95">
        <v>6.1768839212300968</v>
      </c>
      <c r="AJ33" s="95">
        <v>43.433106852275131</v>
      </c>
      <c r="AK33" s="95">
        <v>43.433106852275145</v>
      </c>
      <c r="AL33" s="74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</row>
    <row r="34" spans="3:208" x14ac:dyDescent="0.25">
      <c r="C34" s="101" t="s">
        <v>35</v>
      </c>
      <c r="D34" s="101" t="s">
        <v>3</v>
      </c>
      <c r="E34" s="92">
        <v>0.27550080107689556</v>
      </c>
      <c r="F34" s="92">
        <v>5.6791115100737271</v>
      </c>
      <c r="G34" s="92">
        <v>0</v>
      </c>
      <c r="H34" s="92">
        <v>0</v>
      </c>
      <c r="I34" s="92">
        <v>5.48240399778759</v>
      </c>
      <c r="J34" s="92">
        <v>5.9546123111506226</v>
      </c>
      <c r="K34" s="74"/>
      <c r="L34" s="101" t="s">
        <v>35</v>
      </c>
      <c r="M34" s="101" t="s">
        <v>3</v>
      </c>
      <c r="N34" s="92">
        <v>1.1011192282605964</v>
      </c>
      <c r="O34" s="92">
        <v>4.6666666666666661</v>
      </c>
      <c r="P34" s="92">
        <v>0.62382679621753367</v>
      </c>
      <c r="Q34" s="92">
        <v>0</v>
      </c>
      <c r="R34" s="92">
        <v>6.3916126911447968</v>
      </c>
      <c r="S34" s="92">
        <v>6.3916126911447968</v>
      </c>
      <c r="T34" s="74"/>
      <c r="U34" s="101" t="s">
        <v>35</v>
      </c>
      <c r="V34" s="101" t="s">
        <v>9</v>
      </c>
      <c r="W34" s="92">
        <v>1.211472178687131</v>
      </c>
      <c r="X34" s="92">
        <v>1.4594722181094366</v>
      </c>
      <c r="Y34" s="92">
        <v>0</v>
      </c>
      <c r="Z34" s="92">
        <v>0</v>
      </c>
      <c r="AA34" s="92">
        <v>2.5848039695212823</v>
      </c>
      <c r="AB34" s="92">
        <v>2.6709443967965676</v>
      </c>
      <c r="AC34" s="74"/>
      <c r="AD34" s="101" t="s">
        <v>35</v>
      </c>
      <c r="AE34" s="101" t="s">
        <v>9</v>
      </c>
      <c r="AF34" s="92">
        <v>4.2430560283150669</v>
      </c>
      <c r="AG34" s="92">
        <v>24.199836897559862</v>
      </c>
      <c r="AH34" s="92">
        <v>7.2149206349206336</v>
      </c>
      <c r="AI34" s="92">
        <v>0</v>
      </c>
      <c r="AJ34" s="92">
        <v>33.755102488067102</v>
      </c>
      <c r="AK34" s="92">
        <v>35.65781356079556</v>
      </c>
      <c r="AL34" s="74"/>
      <c r="AM34" s="1"/>
      <c r="AN34" s="1"/>
      <c r="AU34" s="1"/>
      <c r="AV34" s="1"/>
      <c r="AW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</row>
    <row r="35" spans="3:208" x14ac:dyDescent="0.25">
      <c r="C35" s="101" t="s">
        <v>35</v>
      </c>
      <c r="D35" s="101" t="s">
        <v>9</v>
      </c>
      <c r="E35" s="92">
        <v>0.27550080107689556</v>
      </c>
      <c r="F35" s="92">
        <v>5.3086118617817943</v>
      </c>
      <c r="G35" s="92">
        <v>0</v>
      </c>
      <c r="H35" s="92">
        <v>0</v>
      </c>
      <c r="I35" s="92">
        <v>5.3400038939489507</v>
      </c>
      <c r="J35" s="92">
        <v>5.5841126628586899</v>
      </c>
      <c r="K35" s="73"/>
      <c r="L35" s="101" t="s">
        <v>35</v>
      </c>
      <c r="M35" s="101" t="s">
        <v>9</v>
      </c>
      <c r="N35" s="95">
        <v>1.1011192282605964</v>
      </c>
      <c r="O35" s="95">
        <v>4.6666666666666661</v>
      </c>
      <c r="P35" s="95">
        <v>0.23409431505016803</v>
      </c>
      <c r="Q35" s="95">
        <v>0</v>
      </c>
      <c r="R35" s="95">
        <v>6.0018802099774309</v>
      </c>
      <c r="S35" s="95">
        <v>6.0018802099774309</v>
      </c>
      <c r="T35" s="73"/>
      <c r="U35" s="101" t="s">
        <v>35</v>
      </c>
      <c r="V35" s="101" t="s">
        <v>3</v>
      </c>
      <c r="W35" s="92">
        <v>1.211472178687131</v>
      </c>
      <c r="X35" s="92">
        <v>1.3948521188714045</v>
      </c>
      <c r="Y35" s="92">
        <v>0</v>
      </c>
      <c r="Z35" s="92">
        <v>0</v>
      </c>
      <c r="AA35" s="92">
        <v>2.5201838702832502</v>
      </c>
      <c r="AB35" s="92">
        <v>2.6063242975585355</v>
      </c>
      <c r="AC35" s="73"/>
      <c r="AD35" s="101" t="s">
        <v>35</v>
      </c>
      <c r="AE35" s="101" t="s">
        <v>3</v>
      </c>
      <c r="AF35" s="92">
        <v>4.2430560283150669</v>
      </c>
      <c r="AG35" s="92">
        <v>24.047665941263791</v>
      </c>
      <c r="AH35" s="92">
        <v>7.2149206349206345</v>
      </c>
      <c r="AI35" s="92">
        <v>0</v>
      </c>
      <c r="AJ35" s="92">
        <v>33.087060015051392</v>
      </c>
      <c r="AK35" s="92">
        <v>35.505642604499492</v>
      </c>
      <c r="AL35" s="73"/>
      <c r="AM35" s="1"/>
      <c r="AN35" s="1"/>
      <c r="AV35" s="1"/>
      <c r="AW35" s="1"/>
    </row>
    <row r="36" spans="3:208" x14ac:dyDescent="0.25">
      <c r="C36" s="101" t="s">
        <v>35</v>
      </c>
      <c r="D36" s="101" t="s">
        <v>4</v>
      </c>
      <c r="E36" s="92">
        <v>0.27550080107689556</v>
      </c>
      <c r="F36" s="92">
        <v>8.027408522968507</v>
      </c>
      <c r="G36" s="92">
        <v>0</v>
      </c>
      <c r="H36" s="92">
        <v>0</v>
      </c>
      <c r="I36" s="92">
        <v>4.5568033228364389</v>
      </c>
      <c r="J36" s="92">
        <v>8.3029093240454017</v>
      </c>
      <c r="K36" s="73"/>
      <c r="L36" s="101" t="s">
        <v>35</v>
      </c>
      <c r="M36" s="101" t="s">
        <v>4</v>
      </c>
      <c r="N36" s="92">
        <v>1.1011192282605964</v>
      </c>
      <c r="O36" s="92">
        <v>4.0788556785157155</v>
      </c>
      <c r="P36" s="92">
        <v>0.19833333333333331</v>
      </c>
      <c r="Q36" s="92">
        <v>0</v>
      </c>
      <c r="R36" s="92">
        <v>5.3783082401096465</v>
      </c>
      <c r="S36" s="92">
        <v>5.3783082401096456</v>
      </c>
      <c r="T36" s="73"/>
      <c r="U36" s="101" t="s">
        <v>35</v>
      </c>
      <c r="V36" s="101" t="s">
        <v>4</v>
      </c>
      <c r="W36" s="92">
        <v>1.2114721786871312</v>
      </c>
      <c r="X36" s="92">
        <v>0.91020137458616412</v>
      </c>
      <c r="Y36" s="92">
        <v>0</v>
      </c>
      <c r="Z36" s="92">
        <v>0</v>
      </c>
      <c r="AA36" s="92">
        <v>2.0355331259980098</v>
      </c>
      <c r="AB36" s="92">
        <v>2.1216735532732951</v>
      </c>
      <c r="AC36" s="73"/>
      <c r="AD36" s="101" t="s">
        <v>35</v>
      </c>
      <c r="AE36" s="101" t="s">
        <v>4</v>
      </c>
      <c r="AF36" s="92">
        <v>4.2430560283150669</v>
      </c>
      <c r="AG36" s="92">
        <v>24.717434714546592</v>
      </c>
      <c r="AH36" s="92">
        <v>7.2149206349206345</v>
      </c>
      <c r="AI36" s="92">
        <v>0</v>
      </c>
      <c r="AJ36" s="92">
        <v>27.427355552191237</v>
      </c>
      <c r="AK36" s="92">
        <v>36.175411377782297</v>
      </c>
      <c r="AL36" s="73"/>
      <c r="AM36" s="1"/>
      <c r="AN36" s="1"/>
      <c r="AV36" s="1"/>
      <c r="AW36" s="1"/>
    </row>
    <row r="37" spans="3:208" x14ac:dyDescent="0.25">
      <c r="C37" s="101" t="s">
        <v>35</v>
      </c>
      <c r="D37" s="101" t="s">
        <v>8</v>
      </c>
      <c r="E37" s="92">
        <v>0.27550080107689556</v>
      </c>
      <c r="F37" s="92">
        <v>7.8491261806945678</v>
      </c>
      <c r="G37" s="92">
        <v>0</v>
      </c>
      <c r="H37" s="92">
        <v>0</v>
      </c>
      <c r="I37" s="92">
        <v>3.9872029074818833</v>
      </c>
      <c r="J37" s="92">
        <v>8.1246269817714634</v>
      </c>
      <c r="K37" s="73"/>
      <c r="L37" s="101" t="s">
        <v>35</v>
      </c>
      <c r="M37" s="101" t="s">
        <v>5</v>
      </c>
      <c r="N37" s="92">
        <v>1.1011192282605964</v>
      </c>
      <c r="O37" s="92">
        <v>3.2251351432338491</v>
      </c>
      <c r="P37" s="92">
        <v>0.19833333333333331</v>
      </c>
      <c r="Q37" s="92">
        <v>0</v>
      </c>
      <c r="R37" s="92">
        <v>4.5208967815414418</v>
      </c>
      <c r="S37" s="92">
        <v>4.5245877048277787</v>
      </c>
      <c r="T37" s="73"/>
      <c r="U37" s="101" t="s">
        <v>35</v>
      </c>
      <c r="V37" s="101" t="s">
        <v>8</v>
      </c>
      <c r="W37" s="95">
        <v>1.2114721786871312</v>
      </c>
      <c r="X37" s="95">
        <v>2.1547946140216157</v>
      </c>
      <c r="Y37" s="95">
        <v>0</v>
      </c>
      <c r="Z37" s="95">
        <v>0</v>
      </c>
      <c r="AA37" s="95">
        <v>1.9386029771409616</v>
      </c>
      <c r="AB37" s="95">
        <v>3.3662667927087471</v>
      </c>
      <c r="AC37" s="73"/>
      <c r="AD37" s="101" t="s">
        <v>35</v>
      </c>
      <c r="AE37" s="101" t="s">
        <v>8</v>
      </c>
      <c r="AF37" s="95">
        <v>4.2430560283150669</v>
      </c>
      <c r="AG37" s="95">
        <v>24.915797908857087</v>
      </c>
      <c r="AH37" s="95">
        <v>7.2149206349206345</v>
      </c>
      <c r="AI37" s="95">
        <v>0</v>
      </c>
      <c r="AJ37" s="95">
        <v>25.774013181796501</v>
      </c>
      <c r="AK37" s="95">
        <v>36.373774572092785</v>
      </c>
      <c r="AL37" s="73"/>
      <c r="AM37" s="1"/>
      <c r="AN37" s="1"/>
      <c r="AO37" s="1"/>
      <c r="AP37" s="1"/>
      <c r="AQ37" s="1"/>
      <c r="AR37" s="1"/>
      <c r="AS37" s="1"/>
      <c r="AT37" s="1"/>
      <c r="AV37" s="1"/>
      <c r="AW37" s="1"/>
    </row>
    <row r="38" spans="3:208" x14ac:dyDescent="0.25">
      <c r="C38" s="101" t="s">
        <v>35</v>
      </c>
      <c r="D38" s="101" t="s">
        <v>6</v>
      </c>
      <c r="E38" s="92">
        <v>0.27550080107689556</v>
      </c>
      <c r="F38" s="92">
        <v>7.9851022372273084</v>
      </c>
      <c r="G38" s="92">
        <v>0</v>
      </c>
      <c r="H38" s="92">
        <v>0</v>
      </c>
      <c r="I38" s="92">
        <v>3.7024026998046065</v>
      </c>
      <c r="J38" s="92">
        <v>8.2606030383042039</v>
      </c>
      <c r="K38" s="73"/>
      <c r="L38" s="101" t="s">
        <v>35</v>
      </c>
      <c r="M38" s="101" t="s">
        <v>8</v>
      </c>
      <c r="N38" s="92">
        <v>1.1011192282605964</v>
      </c>
      <c r="O38" s="92">
        <v>3.2214442199475122</v>
      </c>
      <c r="P38" s="92">
        <v>0.19833333333333331</v>
      </c>
      <c r="Q38" s="92">
        <v>0</v>
      </c>
      <c r="R38" s="92">
        <v>4.5208967815414418</v>
      </c>
      <c r="S38" s="92">
        <v>4.5208967815414418</v>
      </c>
      <c r="T38" s="73"/>
      <c r="U38" s="101" t="s">
        <v>35</v>
      </c>
      <c r="V38" s="101" t="s">
        <v>7</v>
      </c>
      <c r="W38" s="92">
        <v>1.211472178687131</v>
      </c>
      <c r="X38" s="92">
        <v>2.9266324137590667</v>
      </c>
      <c r="Y38" s="92">
        <v>0</v>
      </c>
      <c r="Z38" s="92">
        <v>0</v>
      </c>
      <c r="AA38" s="92">
        <v>1.8093627786648976</v>
      </c>
      <c r="AB38" s="92">
        <v>4.1381045924461972</v>
      </c>
      <c r="AC38" s="73"/>
      <c r="AD38" s="101" t="s">
        <v>35</v>
      </c>
      <c r="AE38" s="101" t="s">
        <v>5</v>
      </c>
      <c r="AF38" s="92">
        <v>4.2430560283150669</v>
      </c>
      <c r="AG38" s="92">
        <v>24.123716781595906</v>
      </c>
      <c r="AH38" s="92">
        <v>7.2149206349206345</v>
      </c>
      <c r="AI38" s="92">
        <v>0</v>
      </c>
      <c r="AJ38" s="92">
        <v>23.86713525868144</v>
      </c>
      <c r="AK38" s="92">
        <v>35.581693444831608</v>
      </c>
      <c r="AL38" s="73"/>
      <c r="AM38" s="1"/>
      <c r="AN38" s="1"/>
      <c r="AV38" s="1"/>
      <c r="AW38" s="1"/>
    </row>
    <row r="39" spans="3:208" x14ac:dyDescent="0.25">
      <c r="C39" s="101" t="s">
        <v>35</v>
      </c>
      <c r="D39" s="101" t="s">
        <v>5</v>
      </c>
      <c r="E39" s="92">
        <v>0.27550080107689556</v>
      </c>
      <c r="F39" s="92">
        <v>6.7963360621900666</v>
      </c>
      <c r="G39" s="92">
        <v>0</v>
      </c>
      <c r="H39" s="92">
        <v>0</v>
      </c>
      <c r="I39" s="92">
        <v>3.6312026478852868</v>
      </c>
      <c r="J39" s="92">
        <v>7.0718368632669621</v>
      </c>
      <c r="K39" s="73"/>
      <c r="L39" s="101" t="s">
        <v>35</v>
      </c>
      <c r="M39" s="101" t="s">
        <v>6</v>
      </c>
      <c r="N39" s="92">
        <v>1.1011192282605964</v>
      </c>
      <c r="O39" s="92">
        <v>4.6666666666666661</v>
      </c>
      <c r="P39" s="92">
        <v>0.19833333333333331</v>
      </c>
      <c r="Q39" s="92">
        <v>0</v>
      </c>
      <c r="R39" s="92">
        <v>4.1311643003740759</v>
      </c>
      <c r="S39" s="92">
        <v>5.9661192282605962</v>
      </c>
      <c r="T39" s="73"/>
      <c r="U39" s="101" t="s">
        <v>35</v>
      </c>
      <c r="V39" s="101" t="s">
        <v>5</v>
      </c>
      <c r="W39" s="92">
        <v>1.2114721786871312</v>
      </c>
      <c r="X39" s="92">
        <v>1.6234971682847901</v>
      </c>
      <c r="Y39" s="92">
        <v>0</v>
      </c>
      <c r="Z39" s="92">
        <v>0</v>
      </c>
      <c r="AA39" s="92">
        <v>1.7770527290458815</v>
      </c>
      <c r="AB39" s="92">
        <v>2.8349693469719215</v>
      </c>
      <c r="AC39" s="73"/>
      <c r="AD39" s="101" t="s">
        <v>35</v>
      </c>
      <c r="AE39" s="101" t="s">
        <v>6</v>
      </c>
      <c r="AF39" s="92">
        <v>4.2430560283150669</v>
      </c>
      <c r="AG39" s="92">
        <v>24.695221953798509</v>
      </c>
      <c r="AH39" s="92">
        <v>7.2149206349206336</v>
      </c>
      <c r="AI39" s="92">
        <v>0</v>
      </c>
      <c r="AJ39" s="92">
        <v>23.832727447393175</v>
      </c>
      <c r="AK39" s="92">
        <v>36.153198617034207</v>
      </c>
      <c r="AL39" s="73"/>
      <c r="AM39" s="1"/>
      <c r="AN39" s="1"/>
      <c r="AV39" s="1"/>
      <c r="AW39" s="1"/>
      <c r="AX39" s="1"/>
      <c r="AY39" s="1"/>
      <c r="AZ39" s="1"/>
      <c r="BA39" s="1"/>
      <c r="BB39" s="1"/>
      <c r="BC39" s="1"/>
    </row>
    <row r="40" spans="3:208" x14ac:dyDescent="0.25">
      <c r="C40" s="101" t="s">
        <v>35</v>
      </c>
      <c r="D40" s="101" t="s">
        <v>7</v>
      </c>
      <c r="E40" s="92">
        <v>0.27550080107689556</v>
      </c>
      <c r="F40" s="92">
        <v>7.4675897009039636</v>
      </c>
      <c r="G40" s="92">
        <v>0</v>
      </c>
      <c r="H40" s="92">
        <v>0</v>
      </c>
      <c r="I40" s="92">
        <v>3.3464024402080099</v>
      </c>
      <c r="J40" s="92">
        <v>7.7430905019808591</v>
      </c>
      <c r="K40" s="73"/>
      <c r="L40" s="101" t="s">
        <v>35</v>
      </c>
      <c r="M40" s="101" t="s">
        <v>7</v>
      </c>
      <c r="N40" s="92">
        <v>1.1011192282605964</v>
      </c>
      <c r="O40" s="92">
        <v>2.9219998977595716</v>
      </c>
      <c r="P40" s="92">
        <v>0.19833333333333331</v>
      </c>
      <c r="Q40" s="92">
        <v>0</v>
      </c>
      <c r="R40" s="92">
        <v>4.1311643003740759</v>
      </c>
      <c r="S40" s="92">
        <v>4.2214524593535012</v>
      </c>
      <c r="T40" s="73"/>
      <c r="U40" s="101" t="s">
        <v>35</v>
      </c>
      <c r="V40" s="101" t="s">
        <v>6</v>
      </c>
      <c r="W40" s="92">
        <v>1.2114721786871312</v>
      </c>
      <c r="X40" s="92">
        <v>0.61941092801501973</v>
      </c>
      <c r="Y40" s="92">
        <v>0</v>
      </c>
      <c r="Z40" s="92">
        <v>0</v>
      </c>
      <c r="AA40" s="92">
        <v>1.7447426794268655</v>
      </c>
      <c r="AB40" s="92">
        <v>1.8308831067021509</v>
      </c>
      <c r="AC40" s="73"/>
      <c r="AD40" s="101" t="s">
        <v>35</v>
      </c>
      <c r="AE40" s="101" t="s">
        <v>7</v>
      </c>
      <c r="AF40" s="92">
        <v>4.2430560283150669</v>
      </c>
      <c r="AG40" s="92">
        <v>23.163630833260171</v>
      </c>
      <c r="AH40" s="92">
        <v>7.2149206349206345</v>
      </c>
      <c r="AI40" s="92">
        <v>0</v>
      </c>
      <c r="AJ40" s="92">
        <v>22.377251392660568</v>
      </c>
      <c r="AK40" s="92">
        <v>34.621607496495869</v>
      </c>
      <c r="AL40" s="73"/>
      <c r="AM40" s="1"/>
      <c r="AN40" s="1"/>
      <c r="AV40" s="1"/>
      <c r="AW40" s="1"/>
      <c r="AX40" s="1"/>
      <c r="AY40" s="1"/>
      <c r="AZ40" s="1"/>
      <c r="BA40" s="1"/>
      <c r="BB40" s="1"/>
      <c r="BC40" s="1"/>
    </row>
    <row r="41" spans="3:208" x14ac:dyDescent="0.25">
      <c r="C41" s="101" t="s">
        <v>40</v>
      </c>
      <c r="D41" s="101" t="s">
        <v>0</v>
      </c>
      <c r="E41" s="92">
        <v>0.17805545451899296</v>
      </c>
      <c r="F41" s="92">
        <v>3.4119339506172848</v>
      </c>
      <c r="G41" s="92">
        <v>0</v>
      </c>
      <c r="H41" s="92">
        <v>4.9120981301815636</v>
      </c>
      <c r="I41" s="92">
        <v>8.5020875353178411</v>
      </c>
      <c r="J41" s="92">
        <v>8.5020875353178411</v>
      </c>
      <c r="K41" s="73"/>
      <c r="L41" s="101" t="s">
        <v>40</v>
      </c>
      <c r="M41" s="101" t="s">
        <v>0</v>
      </c>
      <c r="N41" s="92">
        <v>1.0933893635483425</v>
      </c>
      <c r="O41" s="92">
        <v>4.6666666666666687</v>
      </c>
      <c r="P41" s="92">
        <v>2.7025308641975312</v>
      </c>
      <c r="Q41" s="92">
        <v>0.86405678305759537</v>
      </c>
      <c r="R41" s="92">
        <v>9.3266436774701358</v>
      </c>
      <c r="S41" s="92">
        <v>9.3266436774701376</v>
      </c>
      <c r="T41" s="73"/>
      <c r="U41" s="101" t="s">
        <v>40</v>
      </c>
      <c r="V41" s="101" t="s">
        <v>0</v>
      </c>
      <c r="W41" s="92">
        <v>1.0487012987012985</v>
      </c>
      <c r="X41" s="92">
        <v>1.1427767289943687</v>
      </c>
      <c r="Y41" s="92">
        <v>0</v>
      </c>
      <c r="Z41" s="92">
        <v>1.521683796630497</v>
      </c>
      <c r="AA41" s="92">
        <v>3.7131618243261642</v>
      </c>
      <c r="AB41" s="92">
        <v>3.7131618243261642</v>
      </c>
      <c r="AC41" s="73"/>
      <c r="AD41" s="101" t="s">
        <v>40</v>
      </c>
      <c r="AE41" s="101" t="s">
        <v>0</v>
      </c>
      <c r="AF41" s="92">
        <v>3.7824558372551138</v>
      </c>
      <c r="AG41" s="92">
        <v>25.255861893588214</v>
      </c>
      <c r="AH41" s="92">
        <v>7.6808430335096993</v>
      </c>
      <c r="AI41" s="92">
        <v>18.221806336146166</v>
      </c>
      <c r="AJ41" s="92">
        <v>54.940967100499194</v>
      </c>
      <c r="AK41" s="92">
        <v>54.940967100499194</v>
      </c>
      <c r="AL41" s="73"/>
      <c r="AM41" s="1"/>
      <c r="AN41" s="1"/>
      <c r="AV41" s="1"/>
      <c r="AW41" s="1"/>
    </row>
    <row r="42" spans="3:208" x14ac:dyDescent="0.25">
      <c r="C42" s="101" t="s">
        <v>40</v>
      </c>
      <c r="D42" s="101" t="s">
        <v>1</v>
      </c>
      <c r="E42" s="92">
        <v>0.17805545451899296</v>
      </c>
      <c r="F42" s="92">
        <v>3.4119339506172839</v>
      </c>
      <c r="G42" s="92">
        <v>0</v>
      </c>
      <c r="H42" s="92">
        <v>4.1926907233469759</v>
      </c>
      <c r="I42" s="92">
        <v>7.7826801284832534</v>
      </c>
      <c r="J42" s="92">
        <v>7.7826801284832525</v>
      </c>
      <c r="K42" s="73"/>
      <c r="L42" s="101" t="s">
        <v>40</v>
      </c>
      <c r="M42" s="101" t="s">
        <v>1</v>
      </c>
      <c r="N42" s="92">
        <v>1.0933893635483425</v>
      </c>
      <c r="O42" s="92">
        <v>4.666666666666667</v>
      </c>
      <c r="P42" s="92">
        <v>1.7661654403561542</v>
      </c>
      <c r="Q42" s="92">
        <v>1.0359432169424045</v>
      </c>
      <c r="R42" s="92">
        <v>8.5621646875135689</v>
      </c>
      <c r="S42" s="92">
        <v>8.5621646875135689</v>
      </c>
      <c r="T42" s="73"/>
      <c r="U42" s="101" t="s">
        <v>40</v>
      </c>
      <c r="V42" s="101" t="s">
        <v>1</v>
      </c>
      <c r="W42" s="92">
        <v>1.0487012987012985</v>
      </c>
      <c r="X42" s="92">
        <v>1.1427767289943678</v>
      </c>
      <c r="Y42" s="92">
        <v>0</v>
      </c>
      <c r="Z42" s="92">
        <v>1.124857342122358</v>
      </c>
      <c r="AA42" s="92">
        <v>3.3163353698180242</v>
      </c>
      <c r="AB42" s="92">
        <v>3.3163353698180242</v>
      </c>
      <c r="AC42" s="73"/>
      <c r="AD42" s="101" t="s">
        <v>40</v>
      </c>
      <c r="AE42" s="101" t="s">
        <v>1</v>
      </c>
      <c r="AF42" s="92">
        <v>3.7824558372551138</v>
      </c>
      <c r="AG42" s="92">
        <v>25.673010323004387</v>
      </c>
      <c r="AH42" s="92">
        <v>7.6808430335096984</v>
      </c>
      <c r="AI42" s="92">
        <v>12.989899005761856</v>
      </c>
      <c r="AJ42" s="92">
        <v>50.12620819953105</v>
      </c>
      <c r="AK42" s="92">
        <v>50.126208199531057</v>
      </c>
      <c r="AL42" s="73"/>
      <c r="AM42" s="1"/>
      <c r="AN42" s="1"/>
      <c r="AV42" s="1"/>
      <c r="AW42" s="1"/>
    </row>
    <row r="43" spans="3:208" x14ac:dyDescent="0.25">
      <c r="C43" s="101" t="s">
        <v>40</v>
      </c>
      <c r="D43" s="101" t="s">
        <v>11</v>
      </c>
      <c r="E43" s="95">
        <v>0.17805545451899296</v>
      </c>
      <c r="F43" s="95">
        <v>3.578423046006737</v>
      </c>
      <c r="G43" s="95">
        <v>0</v>
      </c>
      <c r="H43" s="95">
        <v>4.0262016279575237</v>
      </c>
      <c r="I43" s="95">
        <v>7.7826801284832534</v>
      </c>
      <c r="J43" s="95">
        <v>7.7826801284832534</v>
      </c>
      <c r="K43" s="74"/>
      <c r="L43" s="101" t="s">
        <v>40</v>
      </c>
      <c r="M43" s="101" t="s">
        <v>11</v>
      </c>
      <c r="N43" s="92">
        <v>1.0933893635483425</v>
      </c>
      <c r="O43" s="92">
        <v>4.6666666666666661</v>
      </c>
      <c r="P43" s="92">
        <v>2.6492128593072435</v>
      </c>
      <c r="Q43" s="92">
        <v>0</v>
      </c>
      <c r="R43" s="92">
        <v>8.409268889522254</v>
      </c>
      <c r="S43" s="92">
        <v>8.4092688895222523</v>
      </c>
      <c r="T43" s="74"/>
      <c r="U43" s="101" t="s">
        <v>40</v>
      </c>
      <c r="V43" s="101" t="s">
        <v>11</v>
      </c>
      <c r="W43" s="92">
        <v>1.0808982683982682</v>
      </c>
      <c r="X43" s="92">
        <v>1.1427767289943682</v>
      </c>
      <c r="Y43" s="92">
        <v>0</v>
      </c>
      <c r="Z43" s="92">
        <v>0.98313360836945041</v>
      </c>
      <c r="AA43" s="92">
        <v>3.1746116360651171</v>
      </c>
      <c r="AB43" s="92">
        <v>3.2068086057620868</v>
      </c>
      <c r="AC43" s="74"/>
      <c r="AD43" s="101" t="s">
        <v>40</v>
      </c>
      <c r="AE43" s="101" t="s">
        <v>11</v>
      </c>
      <c r="AF43" s="92">
        <v>3.8146528069520835</v>
      </c>
      <c r="AG43" s="92">
        <v>25.28346356944602</v>
      </c>
      <c r="AH43" s="92">
        <v>7.6808430335096993</v>
      </c>
      <c r="AI43" s="92">
        <v>13.365332128245047</v>
      </c>
      <c r="AJ43" s="92">
        <v>50.112094568455881</v>
      </c>
      <c r="AK43" s="92">
        <v>50.144291538152842</v>
      </c>
      <c r="AL43" s="74"/>
      <c r="AM43" s="1"/>
      <c r="AN43" s="1"/>
      <c r="AU43" s="1"/>
      <c r="AV43" s="1"/>
      <c r="AW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</row>
    <row r="44" spans="3:208" x14ac:dyDescent="0.25">
      <c r="C44" s="101" t="s">
        <v>40</v>
      </c>
      <c r="D44" s="101" t="s">
        <v>2</v>
      </c>
      <c r="E44" s="92">
        <v>0.17805545451899296</v>
      </c>
      <c r="F44" s="92">
        <v>3.571354777103247</v>
      </c>
      <c r="G44" s="92">
        <v>0</v>
      </c>
      <c r="H44" s="92">
        <v>3.2484618166778292</v>
      </c>
      <c r="I44" s="92">
        <v>6.9978720483000689</v>
      </c>
      <c r="J44" s="92">
        <v>6.9978720483000689</v>
      </c>
      <c r="K44" s="74"/>
      <c r="L44" s="101" t="s">
        <v>40</v>
      </c>
      <c r="M44" s="101" t="s">
        <v>2</v>
      </c>
      <c r="N44" s="92">
        <v>1.0933893635483425</v>
      </c>
      <c r="O44" s="92">
        <v>4.666666666666667</v>
      </c>
      <c r="P44" s="92">
        <v>2.3434212633246161</v>
      </c>
      <c r="Q44" s="92">
        <v>0</v>
      </c>
      <c r="R44" s="92">
        <v>8.1034772935396262</v>
      </c>
      <c r="S44" s="92">
        <v>8.1034772935396262</v>
      </c>
      <c r="T44" s="74"/>
      <c r="U44" s="101" t="s">
        <v>40</v>
      </c>
      <c r="V44" s="101" t="s">
        <v>10</v>
      </c>
      <c r="W44" s="92">
        <v>1.28092475145634</v>
      </c>
      <c r="X44" s="92">
        <v>1.1427767289943682</v>
      </c>
      <c r="Y44" s="92">
        <v>0</v>
      </c>
      <c r="Z44" s="92">
        <v>0.6146519006118929</v>
      </c>
      <c r="AA44" s="92">
        <v>2.8061299283075591</v>
      </c>
      <c r="AB44" s="92">
        <v>3.0383533810626009</v>
      </c>
      <c r="AC44" s="74"/>
      <c r="AD44" s="101" t="s">
        <v>40</v>
      </c>
      <c r="AE44" s="101" t="s">
        <v>2</v>
      </c>
      <c r="AF44" s="92">
        <v>3.7824558372551138</v>
      </c>
      <c r="AG44" s="92">
        <v>25.879531488511375</v>
      </c>
      <c r="AH44" s="92">
        <v>7.6808430335096984</v>
      </c>
      <c r="AI44" s="92">
        <v>7.2461882568937517</v>
      </c>
      <c r="AJ44" s="92">
        <v>44.589018616169746</v>
      </c>
      <c r="AK44" s="92">
        <v>44.589018616169938</v>
      </c>
      <c r="AL44" s="74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</row>
    <row r="45" spans="3:208" x14ac:dyDescent="0.25">
      <c r="C45" s="101" t="s">
        <v>40</v>
      </c>
      <c r="D45" s="101" t="s">
        <v>10</v>
      </c>
      <c r="E45" s="92">
        <v>0.17805545451899296</v>
      </c>
      <c r="F45" s="92">
        <v>3.8860606075110864</v>
      </c>
      <c r="G45" s="92">
        <v>0</v>
      </c>
      <c r="H45" s="92">
        <v>2.6067526195269961</v>
      </c>
      <c r="I45" s="92">
        <v>6.6708686815570744</v>
      </c>
      <c r="J45" s="92">
        <v>6.6708686815570752</v>
      </c>
      <c r="K45" s="73"/>
      <c r="L45" s="101" t="s">
        <v>40</v>
      </c>
      <c r="M45" s="101" t="s">
        <v>10</v>
      </c>
      <c r="N45" s="92">
        <v>1.0933893635483425</v>
      </c>
      <c r="O45" s="92">
        <v>4.666666666666667</v>
      </c>
      <c r="P45" s="92">
        <v>1.8082859703550198</v>
      </c>
      <c r="Q45" s="92">
        <v>0</v>
      </c>
      <c r="R45" s="92">
        <v>7.5683420005700288</v>
      </c>
      <c r="S45" s="92">
        <v>7.5683420005700297</v>
      </c>
      <c r="T45" s="73"/>
      <c r="U45" s="101" t="s">
        <v>40</v>
      </c>
      <c r="V45" s="101" t="s">
        <v>2</v>
      </c>
      <c r="W45" s="92">
        <v>1.0487012987012985</v>
      </c>
      <c r="X45" s="92">
        <v>1.1427767289943678</v>
      </c>
      <c r="Y45" s="92">
        <v>0</v>
      </c>
      <c r="Z45" s="92">
        <v>0.47292816685898575</v>
      </c>
      <c r="AA45" s="92">
        <v>2.664406194554652</v>
      </c>
      <c r="AB45" s="92">
        <v>2.664406194554652</v>
      </c>
      <c r="AC45" s="73"/>
      <c r="AD45" s="101" t="s">
        <v>40</v>
      </c>
      <c r="AE45" s="101" t="s">
        <v>10</v>
      </c>
      <c r="AF45" s="92">
        <v>4.0146792900101556</v>
      </c>
      <c r="AG45" s="92">
        <v>25.927394712352456</v>
      </c>
      <c r="AH45" s="92">
        <v>7.6808430335096993</v>
      </c>
      <c r="AI45" s="92">
        <v>5.3730523402632802</v>
      </c>
      <c r="AJ45" s="92">
        <v>42.76374592338054</v>
      </c>
      <c r="AK45" s="92">
        <v>42.995969376135584</v>
      </c>
      <c r="AL45" s="73"/>
      <c r="AM45" s="1"/>
      <c r="AN45" s="1"/>
      <c r="AV45" s="1"/>
      <c r="AW45" s="1"/>
    </row>
    <row r="46" spans="3:208" x14ac:dyDescent="0.25">
      <c r="C46" s="101" t="s">
        <v>40</v>
      </c>
      <c r="D46" s="101" t="s">
        <v>3</v>
      </c>
      <c r="E46" s="92">
        <v>0.17805545451899296</v>
      </c>
      <c r="F46" s="92">
        <v>5.9274892364199969</v>
      </c>
      <c r="G46" s="92">
        <v>0</v>
      </c>
      <c r="H46" s="92">
        <v>0</v>
      </c>
      <c r="I46" s="92">
        <v>5.035851847842105</v>
      </c>
      <c r="J46" s="92">
        <v>6.1055446909389897</v>
      </c>
      <c r="K46" s="73"/>
      <c r="L46" s="101" t="s">
        <v>40</v>
      </c>
      <c r="M46" s="101" t="s">
        <v>3</v>
      </c>
      <c r="N46" s="95">
        <v>0.80181886660211776</v>
      </c>
      <c r="O46" s="95">
        <v>4.6666666666666687</v>
      </c>
      <c r="P46" s="95">
        <v>0.80024218437507733</v>
      </c>
      <c r="Q46" s="95">
        <v>0</v>
      </c>
      <c r="R46" s="95">
        <v>6.2687277176438627</v>
      </c>
      <c r="S46" s="95">
        <v>6.2687277176438645</v>
      </c>
      <c r="T46" s="73"/>
      <c r="U46" s="101" t="s">
        <v>40</v>
      </c>
      <c r="V46" s="101" t="s">
        <v>9</v>
      </c>
      <c r="W46" s="92">
        <v>1.0674372928802833</v>
      </c>
      <c r="X46" s="92">
        <v>1.402861125327898</v>
      </c>
      <c r="Y46" s="92">
        <v>0</v>
      </c>
      <c r="Z46" s="92">
        <v>0</v>
      </c>
      <c r="AA46" s="92">
        <v>2.2675797400465125</v>
      </c>
      <c r="AB46" s="92">
        <v>2.4702984182081815</v>
      </c>
      <c r="AC46" s="73"/>
      <c r="AD46" s="101" t="s">
        <v>40</v>
      </c>
      <c r="AE46" s="101" t="s">
        <v>9</v>
      </c>
      <c r="AF46" s="92">
        <v>3.5096213344878739</v>
      </c>
      <c r="AG46" s="92">
        <v>25.39304733896272</v>
      </c>
      <c r="AH46" s="92">
        <v>7.6241545345147435</v>
      </c>
      <c r="AI46" s="92">
        <v>0</v>
      </c>
      <c r="AJ46" s="92">
        <v>33.292352108345689</v>
      </c>
      <c r="AK46" s="92">
        <v>36.526823207965336</v>
      </c>
      <c r="AL46" s="73"/>
      <c r="AM46" s="1"/>
      <c r="AN46" s="1"/>
      <c r="AV46" s="1"/>
      <c r="AW46" s="1"/>
      <c r="AX46" s="1"/>
      <c r="AY46" s="1"/>
      <c r="AZ46" s="1"/>
      <c r="BA46" s="1"/>
      <c r="BB46" s="1"/>
      <c r="BC46" s="1"/>
    </row>
    <row r="47" spans="3:208" x14ac:dyDescent="0.25">
      <c r="C47" s="101" t="s">
        <v>40</v>
      </c>
      <c r="D47" s="101" t="s">
        <v>9</v>
      </c>
      <c r="E47" s="92">
        <v>0.17805545451899296</v>
      </c>
      <c r="F47" s="92">
        <v>5.2739984420466381</v>
      </c>
      <c r="G47" s="92">
        <v>0</v>
      </c>
      <c r="H47" s="92">
        <v>0</v>
      </c>
      <c r="I47" s="92">
        <v>4.9050505011449079</v>
      </c>
      <c r="J47" s="92">
        <v>5.4520538965656309</v>
      </c>
      <c r="K47" s="73"/>
      <c r="L47" s="101" t="s">
        <v>40</v>
      </c>
      <c r="M47" s="101" t="s">
        <v>9</v>
      </c>
      <c r="N47" s="92">
        <v>0.80181886660211776</v>
      </c>
      <c r="O47" s="92">
        <v>4.666666666666667</v>
      </c>
      <c r="P47" s="92">
        <v>0.41800268939679291</v>
      </c>
      <c r="Q47" s="92">
        <v>0</v>
      </c>
      <c r="R47" s="92">
        <v>5.8864882226655775</v>
      </c>
      <c r="S47" s="92">
        <v>5.8864882226655775</v>
      </c>
      <c r="T47" s="73"/>
      <c r="U47" s="101" t="s">
        <v>40</v>
      </c>
      <c r="V47" s="101" t="s">
        <v>3</v>
      </c>
      <c r="W47" s="92">
        <v>0.88953107740023618</v>
      </c>
      <c r="X47" s="92">
        <v>1.3461716318267349</v>
      </c>
      <c r="Y47" s="92">
        <v>0</v>
      </c>
      <c r="Z47" s="92">
        <v>0</v>
      </c>
      <c r="AA47" s="92">
        <v>2.2108902465453495</v>
      </c>
      <c r="AB47" s="92">
        <v>2.2357027092269712</v>
      </c>
      <c r="AC47" s="73"/>
      <c r="AD47" s="101" t="s">
        <v>40</v>
      </c>
      <c r="AE47" s="101" t="s">
        <v>3</v>
      </c>
      <c r="AF47" s="95">
        <v>3.3317151190078271</v>
      </c>
      <c r="AG47" s="95">
        <v>24.698153479804713</v>
      </c>
      <c r="AH47" s="95">
        <v>7.6808430335096993</v>
      </c>
      <c r="AI47" s="95">
        <v>0</v>
      </c>
      <c r="AJ47" s="95">
        <v>32.587948538713071</v>
      </c>
      <c r="AK47" s="95">
        <v>35.710711632322244</v>
      </c>
      <c r="AL47" s="73"/>
      <c r="AM47" s="1"/>
      <c r="AN47" s="1"/>
      <c r="AV47" s="1"/>
      <c r="AW47" s="1"/>
    </row>
    <row r="48" spans="3:208" x14ac:dyDescent="0.25">
      <c r="C48" s="101" t="s">
        <v>40</v>
      </c>
      <c r="D48" s="101" t="s">
        <v>4</v>
      </c>
      <c r="E48" s="92">
        <v>0.17805545451899296</v>
      </c>
      <c r="F48" s="92">
        <v>7.0141176334042372</v>
      </c>
      <c r="G48" s="92">
        <v>0</v>
      </c>
      <c r="H48" s="92">
        <v>0</v>
      </c>
      <c r="I48" s="92">
        <v>4.1856430943103211</v>
      </c>
      <c r="J48" s="92">
        <v>7.19217308792323</v>
      </c>
      <c r="K48" s="73"/>
      <c r="L48" s="101" t="s">
        <v>40</v>
      </c>
      <c r="M48" s="101" t="s">
        <v>4</v>
      </c>
      <c r="N48" s="92">
        <v>0.80181886660211776</v>
      </c>
      <c r="O48" s="92">
        <v>4.6526877322306142</v>
      </c>
      <c r="P48" s="92">
        <v>0.19833333333333331</v>
      </c>
      <c r="Q48" s="92">
        <v>0</v>
      </c>
      <c r="R48" s="92">
        <v>5.2749050307003236</v>
      </c>
      <c r="S48" s="92">
        <v>5.6528399321660654</v>
      </c>
      <c r="T48" s="73"/>
      <c r="U48" s="101" t="s">
        <v>40</v>
      </c>
      <c r="V48" s="101" t="s">
        <v>4</v>
      </c>
      <c r="W48" s="95">
        <v>0.88953107740023618</v>
      </c>
      <c r="X48" s="95">
        <v>1</v>
      </c>
      <c r="Y48" s="95">
        <v>0</v>
      </c>
      <c r="Z48" s="95">
        <v>0</v>
      </c>
      <c r="AA48" s="95">
        <v>1.7857190452866285</v>
      </c>
      <c r="AB48" s="95">
        <v>1.8895310774002363</v>
      </c>
      <c r="AC48" s="73"/>
      <c r="AD48" s="101" t="s">
        <v>40</v>
      </c>
      <c r="AE48" s="101" t="s">
        <v>4</v>
      </c>
      <c r="AF48" s="92">
        <v>3.3317151190078271</v>
      </c>
      <c r="AG48" s="92">
        <v>24.75939881967151</v>
      </c>
      <c r="AH48" s="92">
        <v>7.1388495099352891</v>
      </c>
      <c r="AI48" s="92">
        <v>0</v>
      </c>
      <c r="AJ48" s="92">
        <v>27.050301710408242</v>
      </c>
      <c r="AK48" s="92">
        <v>35.229963448614626</v>
      </c>
      <c r="AL48" s="73"/>
      <c r="AM48" s="1"/>
      <c r="AN48" s="1"/>
      <c r="AV48" s="1"/>
      <c r="AW48" s="1"/>
    </row>
    <row r="49" spans="3:208" x14ac:dyDescent="0.25">
      <c r="C49" s="101" t="s">
        <v>40</v>
      </c>
      <c r="D49" s="101" t="s">
        <v>8</v>
      </c>
      <c r="E49" s="92">
        <v>0.17805545451899296</v>
      </c>
      <c r="F49" s="92">
        <v>7.1277577352652566</v>
      </c>
      <c r="G49" s="92">
        <v>0</v>
      </c>
      <c r="H49" s="92">
        <v>0</v>
      </c>
      <c r="I49" s="92">
        <v>3.6624377075215313</v>
      </c>
      <c r="J49" s="92">
        <v>7.3058131897842493</v>
      </c>
      <c r="K49" s="73"/>
      <c r="L49" s="101" t="s">
        <v>40</v>
      </c>
      <c r="M49" s="101" t="s">
        <v>5</v>
      </c>
      <c r="N49" s="95">
        <v>0.80181886660211776</v>
      </c>
      <c r="O49" s="95">
        <v>3.9472872467937208</v>
      </c>
      <c r="P49" s="95">
        <v>0.19833333333333331</v>
      </c>
      <c r="Q49" s="95">
        <v>0</v>
      </c>
      <c r="R49" s="95">
        <v>4.4339781417480983</v>
      </c>
      <c r="S49" s="95">
        <v>4.947439446729172</v>
      </c>
      <c r="T49" s="73"/>
      <c r="U49" s="101" t="s">
        <v>40</v>
      </c>
      <c r="V49" s="101" t="s">
        <v>8</v>
      </c>
      <c r="W49" s="92">
        <v>0.88953107740023618</v>
      </c>
      <c r="X49" s="92">
        <v>1.1813239867124965</v>
      </c>
      <c r="Y49" s="92">
        <v>0</v>
      </c>
      <c r="Z49" s="92">
        <v>0</v>
      </c>
      <c r="AA49" s="92">
        <v>1.7006848050348842</v>
      </c>
      <c r="AB49" s="92">
        <v>2.0708550641127328</v>
      </c>
      <c r="AC49" s="73"/>
      <c r="AD49" s="101" t="s">
        <v>40</v>
      </c>
      <c r="AE49" s="101" t="s">
        <v>8</v>
      </c>
      <c r="AF49" s="92">
        <v>3.3317151190078271</v>
      </c>
      <c r="AG49" s="92">
        <v>25.341398262868584</v>
      </c>
      <c r="AH49" s="92">
        <v>7.1831221213546215</v>
      </c>
      <c r="AI49" s="92">
        <v>0</v>
      </c>
      <c r="AJ49" s="92">
        <v>25.470460911014779</v>
      </c>
      <c r="AK49" s="92">
        <v>35.856235503231034</v>
      </c>
      <c r="AL49" s="73"/>
      <c r="AM49" s="1"/>
      <c r="AN49" s="1"/>
      <c r="AO49" s="1"/>
      <c r="AP49" s="1"/>
      <c r="AQ49" s="1"/>
      <c r="AR49" s="1"/>
      <c r="AS49" s="1"/>
      <c r="AT49" s="1"/>
      <c r="AV49" s="1"/>
      <c r="AW49" s="1"/>
    </row>
    <row r="50" spans="3:208" x14ac:dyDescent="0.25">
      <c r="C50" s="101" t="s">
        <v>40</v>
      </c>
      <c r="D50" s="101" t="s">
        <v>6</v>
      </c>
      <c r="E50" s="92">
        <v>0.17805545451899296</v>
      </c>
      <c r="F50" s="92">
        <v>7.2748346163637194</v>
      </c>
      <c r="G50" s="92">
        <v>0</v>
      </c>
      <c r="H50" s="92">
        <v>0</v>
      </c>
      <c r="I50" s="92">
        <v>3.4008350141271366</v>
      </c>
      <c r="J50" s="92">
        <v>7.4528900708827122</v>
      </c>
      <c r="K50" s="73"/>
      <c r="L50" s="101" t="s">
        <v>40</v>
      </c>
      <c r="M50" s="101" t="s">
        <v>8</v>
      </c>
      <c r="N50" s="92">
        <v>0.80181886660211776</v>
      </c>
      <c r="O50" s="92">
        <v>4.4713637455181177</v>
      </c>
      <c r="P50" s="92">
        <v>0.19833333333333331</v>
      </c>
      <c r="Q50" s="92">
        <v>0</v>
      </c>
      <c r="R50" s="92">
        <v>4.4339781417480983</v>
      </c>
      <c r="S50" s="92">
        <v>5.4715159454535689</v>
      </c>
      <c r="T50" s="73"/>
      <c r="U50" s="101" t="s">
        <v>40</v>
      </c>
      <c r="V50" s="101" t="s">
        <v>7</v>
      </c>
      <c r="W50" s="92">
        <v>0.88953107740023607</v>
      </c>
      <c r="X50" s="92">
        <v>2.6011012853962518</v>
      </c>
      <c r="Y50" s="92">
        <v>0</v>
      </c>
      <c r="Z50" s="92">
        <v>0</v>
      </c>
      <c r="AA50" s="92">
        <v>1.5873058180325585</v>
      </c>
      <c r="AB50" s="92">
        <v>3.4906323627964877</v>
      </c>
      <c r="AC50" s="73"/>
      <c r="AD50" s="101" t="s">
        <v>40</v>
      </c>
      <c r="AE50" s="101" t="s">
        <v>5</v>
      </c>
      <c r="AF50" s="92">
        <v>3.3317151190078271</v>
      </c>
      <c r="AG50" s="92">
        <v>23.657050985216387</v>
      </c>
      <c r="AH50" s="92">
        <v>7.0503042870966244</v>
      </c>
      <c r="AI50" s="92">
        <v>0</v>
      </c>
      <c r="AJ50" s="92">
        <v>23.591984810086529</v>
      </c>
      <c r="AK50" s="92">
        <v>34.039070391320841</v>
      </c>
      <c r="AL50" s="73"/>
      <c r="AM50" s="1"/>
      <c r="AN50" s="1"/>
      <c r="AV50" s="1"/>
      <c r="AW50" s="1"/>
      <c r="AX50" s="1"/>
      <c r="AY50" s="1"/>
      <c r="AZ50" s="1"/>
      <c r="BA50" s="1"/>
      <c r="BB50" s="1"/>
      <c r="BC50" s="1"/>
    </row>
    <row r="51" spans="3:208" x14ac:dyDescent="0.25">
      <c r="C51" s="101" t="s">
        <v>40</v>
      </c>
      <c r="D51" s="101" t="s">
        <v>5</v>
      </c>
      <c r="E51" s="92">
        <v>0.17805545451899296</v>
      </c>
      <c r="F51" s="92">
        <v>7.4016992961591663</v>
      </c>
      <c r="G51" s="92">
        <v>0</v>
      </c>
      <c r="H51" s="92">
        <v>0</v>
      </c>
      <c r="I51" s="92">
        <v>3.3354343407785372</v>
      </c>
      <c r="J51" s="92">
        <v>7.5797547506781591</v>
      </c>
      <c r="K51" s="73"/>
      <c r="L51" s="101" t="s">
        <v>40</v>
      </c>
      <c r="M51" s="101" t="s">
        <v>6</v>
      </c>
      <c r="N51" s="92">
        <v>0.80181886660211776</v>
      </c>
      <c r="O51" s="92">
        <v>3.0515864468343619</v>
      </c>
      <c r="P51" s="92">
        <v>0.19833333333333331</v>
      </c>
      <c r="Q51" s="92">
        <v>0</v>
      </c>
      <c r="R51" s="92">
        <v>4.0517386467698131</v>
      </c>
      <c r="S51" s="92">
        <v>4.0517386467698131</v>
      </c>
      <c r="T51" s="73"/>
      <c r="U51" s="101" t="s">
        <v>40</v>
      </c>
      <c r="V51" s="101" t="s">
        <v>5</v>
      </c>
      <c r="W51" s="92">
        <v>0.88953107740023618</v>
      </c>
      <c r="X51" s="92">
        <v>1.7054004854368934</v>
      </c>
      <c r="Y51" s="92">
        <v>0</v>
      </c>
      <c r="Z51" s="92">
        <v>0</v>
      </c>
      <c r="AA51" s="92">
        <v>1.5589610712819773</v>
      </c>
      <c r="AB51" s="92">
        <v>2.5949315628371297</v>
      </c>
      <c r="AC51" s="73"/>
      <c r="AD51" s="101" t="s">
        <v>40</v>
      </c>
      <c r="AE51" s="101" t="s">
        <v>6</v>
      </c>
      <c r="AF51" s="95">
        <v>3.3317151190078267</v>
      </c>
      <c r="AG51" s="95">
        <v>25.350959338571343</v>
      </c>
      <c r="AH51" s="95">
        <v>7.1831221213546215</v>
      </c>
      <c r="AI51" s="95">
        <v>0</v>
      </c>
      <c r="AJ51" s="95">
        <v>23.575412528688702</v>
      </c>
      <c r="AK51" s="95">
        <v>35.865796578933789</v>
      </c>
      <c r="AL51" s="73"/>
      <c r="AM51" s="1"/>
      <c r="AN51" s="1"/>
      <c r="AV51" s="1"/>
      <c r="AW51" s="1"/>
    </row>
    <row r="52" spans="3:208" x14ac:dyDescent="0.25">
      <c r="C52" s="101" t="s">
        <v>40</v>
      </c>
      <c r="D52" s="101" t="s">
        <v>7</v>
      </c>
      <c r="E52" s="95">
        <v>0.17805545451899296</v>
      </c>
      <c r="F52" s="95">
        <v>7.3485801037519707</v>
      </c>
      <c r="G52" s="95">
        <v>0</v>
      </c>
      <c r="H52" s="95">
        <v>0</v>
      </c>
      <c r="I52" s="95">
        <v>3.0738316473841429</v>
      </c>
      <c r="J52" s="95">
        <v>7.5266355582709634</v>
      </c>
      <c r="K52" s="73"/>
      <c r="L52" s="101" t="s">
        <v>40</v>
      </c>
      <c r="M52" s="101" t="s">
        <v>7</v>
      </c>
      <c r="N52" s="92">
        <v>0.80181886660211776</v>
      </c>
      <c r="O52" s="92">
        <v>3.0515864468343619</v>
      </c>
      <c r="P52" s="92">
        <v>0.19833333333333331</v>
      </c>
      <c r="Q52" s="92">
        <v>0</v>
      </c>
      <c r="R52" s="92">
        <v>4.0517386467698131</v>
      </c>
      <c r="S52" s="92">
        <v>4.0517386467698131</v>
      </c>
      <c r="T52" s="73"/>
      <c r="U52" s="101" t="s">
        <v>40</v>
      </c>
      <c r="V52" s="101" t="s">
        <v>6</v>
      </c>
      <c r="W52" s="95">
        <v>0.88953107740023607</v>
      </c>
      <c r="X52" s="95">
        <v>2.6011012853962518</v>
      </c>
      <c r="Y52" s="95">
        <v>0</v>
      </c>
      <c r="Z52" s="95">
        <v>0</v>
      </c>
      <c r="AA52" s="95">
        <v>1.5306163245313957</v>
      </c>
      <c r="AB52" s="95">
        <v>3.4906323627964877</v>
      </c>
      <c r="AC52" s="73"/>
      <c r="AD52" s="101" t="s">
        <v>40</v>
      </c>
      <c r="AE52" s="101" t="s">
        <v>7</v>
      </c>
      <c r="AF52" s="92">
        <v>3.3317151190078267</v>
      </c>
      <c r="AG52" s="92">
        <v>25.233293663141559</v>
      </c>
      <c r="AH52" s="92">
        <v>6.9864382716049374</v>
      </c>
      <c r="AI52" s="92">
        <v>0</v>
      </c>
      <c r="AJ52" s="92">
        <v>22.116689384791755</v>
      </c>
      <c r="AK52" s="92">
        <v>35.551447053754323</v>
      </c>
      <c r="AL52" s="73"/>
      <c r="AM52" s="1"/>
      <c r="AN52" s="1"/>
      <c r="AV52" s="1"/>
      <c r="AW52" s="1"/>
    </row>
    <row r="53" spans="3:208" x14ac:dyDescent="0.25"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</row>
    <row r="54" spans="3:208" s="79" customFormat="1" x14ac:dyDescent="0.25">
      <c r="C54" s="80"/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  <c r="AY54" s="80"/>
      <c r="AZ54" s="80"/>
      <c r="BA54" s="80"/>
      <c r="BB54" s="80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80"/>
      <c r="BZ54" s="80"/>
      <c r="CA54" s="80"/>
      <c r="CB54" s="80"/>
      <c r="CC54" s="80"/>
      <c r="CD54" s="80"/>
      <c r="CE54" s="80"/>
      <c r="CF54" s="80"/>
      <c r="CG54" s="80"/>
      <c r="CH54" s="80"/>
      <c r="CI54" s="80"/>
      <c r="CJ54" s="80"/>
      <c r="CK54" s="80"/>
      <c r="CL54" s="80"/>
      <c r="CM54" s="80"/>
      <c r="CN54" s="80"/>
      <c r="CO54" s="80"/>
      <c r="CP54" s="80"/>
      <c r="CQ54" s="80"/>
      <c r="CR54" s="80"/>
      <c r="CS54" s="80"/>
      <c r="CT54" s="80"/>
      <c r="CU54" s="80"/>
      <c r="CV54" s="80"/>
      <c r="CW54" s="80"/>
      <c r="CX54" s="80"/>
      <c r="CY54" s="80"/>
      <c r="CZ54" s="80"/>
      <c r="DA54" s="80"/>
      <c r="DB54" s="80"/>
      <c r="DC54" s="80"/>
      <c r="DD54" s="80"/>
      <c r="DE54" s="80"/>
      <c r="DF54" s="80"/>
      <c r="DG54" s="80"/>
      <c r="DH54" s="80"/>
      <c r="DI54" s="80"/>
      <c r="DJ54" s="80"/>
      <c r="DK54" s="80"/>
      <c r="DL54" s="80"/>
      <c r="DM54" s="80"/>
      <c r="DN54" s="80"/>
      <c r="DO54" s="80"/>
      <c r="DP54" s="80"/>
      <c r="DQ54" s="80"/>
      <c r="DR54" s="80"/>
      <c r="DS54" s="80"/>
      <c r="DT54" s="80"/>
      <c r="DU54" s="80"/>
      <c r="DV54" s="80"/>
      <c r="DW54" s="80"/>
      <c r="DX54" s="80"/>
      <c r="DY54" s="80"/>
      <c r="DZ54" s="80"/>
      <c r="EA54" s="80"/>
      <c r="EB54" s="80"/>
      <c r="EC54" s="80"/>
      <c r="ED54" s="80"/>
      <c r="EE54" s="80"/>
      <c r="EF54" s="80"/>
      <c r="EG54" s="80"/>
      <c r="EH54" s="80"/>
      <c r="EI54" s="80"/>
      <c r="EJ54" s="80"/>
      <c r="EK54" s="80"/>
      <c r="EL54" s="80"/>
      <c r="EM54" s="80"/>
      <c r="EN54" s="80"/>
      <c r="EO54" s="80"/>
      <c r="EP54" s="80"/>
      <c r="EQ54" s="80"/>
      <c r="ER54" s="80"/>
      <c r="ES54" s="80"/>
      <c r="ET54" s="80"/>
      <c r="EU54" s="80"/>
      <c r="EV54" s="80"/>
      <c r="EW54" s="80"/>
      <c r="EX54" s="80"/>
      <c r="EY54" s="80"/>
      <c r="EZ54" s="80"/>
      <c r="FA54" s="80"/>
      <c r="FB54" s="80"/>
      <c r="FC54" s="80"/>
      <c r="FD54" s="80"/>
      <c r="FE54" s="80"/>
      <c r="FF54" s="80"/>
      <c r="FG54" s="80"/>
      <c r="FH54" s="80"/>
      <c r="FI54" s="80"/>
      <c r="FJ54" s="80"/>
      <c r="FK54" s="80"/>
      <c r="FL54" s="80"/>
      <c r="FM54" s="80"/>
      <c r="FN54" s="80"/>
      <c r="FO54" s="80"/>
      <c r="FP54" s="80"/>
      <c r="FQ54" s="80"/>
      <c r="FR54" s="80"/>
      <c r="FS54" s="80"/>
      <c r="FT54" s="80"/>
      <c r="FU54" s="80"/>
      <c r="FV54" s="80"/>
      <c r="FW54" s="80"/>
      <c r="FX54" s="80"/>
      <c r="FY54" s="80"/>
      <c r="FZ54" s="80"/>
      <c r="GA54" s="80"/>
      <c r="GB54" s="80"/>
      <c r="GC54" s="80"/>
      <c r="GD54" s="80"/>
      <c r="GE54" s="80"/>
      <c r="GF54" s="80"/>
      <c r="GG54" s="80"/>
      <c r="GH54" s="80"/>
      <c r="GI54" s="80"/>
      <c r="GJ54" s="80"/>
      <c r="GK54" s="80"/>
      <c r="GL54" s="80"/>
      <c r="GM54" s="80"/>
      <c r="GN54" s="80"/>
      <c r="GO54" s="80"/>
      <c r="GP54" s="80"/>
      <c r="GQ54" s="80"/>
      <c r="GR54" s="80"/>
      <c r="GS54" s="80"/>
      <c r="GT54" s="80"/>
      <c r="GU54" s="80"/>
      <c r="GV54" s="80"/>
      <c r="GW54" s="80"/>
      <c r="GX54" s="80"/>
      <c r="GY54" s="80"/>
      <c r="GZ54" s="80"/>
    </row>
    <row r="55" spans="3:208" s="77" customFormat="1" x14ac:dyDescent="0.25">
      <c r="C55" s="78"/>
      <c r="D55" s="78"/>
    </row>
    <row r="56" spans="3:208" s="77" customFormat="1" x14ac:dyDescent="0.25">
      <c r="C56" s="78"/>
      <c r="D56" s="78"/>
    </row>
    <row r="57" spans="3:208" s="77" customFormat="1" x14ac:dyDescent="0.25">
      <c r="C57" s="78"/>
      <c r="D57" s="78"/>
    </row>
    <row r="58" spans="3:208" s="77" customFormat="1" x14ac:dyDescent="0.25">
      <c r="C58" s="78"/>
      <c r="D58" s="78"/>
    </row>
    <row r="59" spans="3:208" s="77" customFormat="1" x14ac:dyDescent="0.25">
      <c r="C59" s="78"/>
      <c r="D59" s="78"/>
    </row>
    <row r="60" spans="3:208" s="77" customFormat="1" x14ac:dyDescent="0.25">
      <c r="C60" s="78"/>
      <c r="D60" s="78"/>
    </row>
    <row r="61" spans="3:208" s="77" customFormat="1" x14ac:dyDescent="0.25">
      <c r="C61" s="78"/>
      <c r="D61" s="78"/>
    </row>
    <row r="62" spans="3:208" s="77" customFormat="1" x14ac:dyDescent="0.25">
      <c r="C62" s="78"/>
      <c r="D62" s="78"/>
    </row>
    <row r="63" spans="3:208" s="77" customFormat="1" x14ac:dyDescent="0.25"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  <c r="AB63" s="78"/>
      <c r="AC63" s="78"/>
      <c r="AD63" s="78"/>
      <c r="AE63" s="78"/>
      <c r="AF63" s="78"/>
      <c r="AG63" s="78"/>
      <c r="AH63" s="78"/>
      <c r="AI63" s="78"/>
      <c r="AJ63" s="78"/>
      <c r="AK63" s="78"/>
      <c r="AL63" s="78"/>
      <c r="AM63" s="78"/>
      <c r="AN63" s="78"/>
      <c r="AO63" s="78"/>
      <c r="AP63" s="78"/>
      <c r="AQ63" s="78"/>
      <c r="AR63" s="78"/>
      <c r="AS63" s="78"/>
      <c r="AT63" s="78"/>
      <c r="AU63" s="78"/>
      <c r="AV63" s="78"/>
      <c r="AW63" s="78"/>
      <c r="AX63" s="78"/>
      <c r="AY63" s="78"/>
      <c r="AZ63" s="78"/>
      <c r="BA63" s="78"/>
      <c r="BB63" s="78"/>
      <c r="BC63" s="78"/>
      <c r="BD63" s="78"/>
      <c r="BE63" s="78"/>
      <c r="BF63" s="78"/>
      <c r="BG63" s="78"/>
      <c r="BH63" s="78"/>
      <c r="BI63" s="78"/>
      <c r="BJ63" s="78"/>
      <c r="BK63" s="78"/>
      <c r="BL63" s="78"/>
      <c r="BM63" s="78"/>
      <c r="BN63" s="78"/>
      <c r="BO63" s="78"/>
      <c r="BP63" s="78"/>
      <c r="BQ63" s="78"/>
      <c r="BR63" s="78"/>
      <c r="BS63" s="78"/>
      <c r="BT63" s="78"/>
      <c r="BU63" s="78"/>
      <c r="BV63" s="78"/>
      <c r="BW63" s="78"/>
      <c r="BX63" s="78"/>
      <c r="BY63" s="78"/>
      <c r="BZ63" s="78"/>
      <c r="CA63" s="78"/>
      <c r="CB63" s="78"/>
      <c r="CC63" s="78"/>
      <c r="CD63" s="78"/>
      <c r="CE63" s="78"/>
      <c r="CF63" s="78"/>
      <c r="CG63" s="78"/>
      <c r="CH63" s="78"/>
      <c r="CI63" s="78"/>
      <c r="CJ63" s="78"/>
      <c r="CK63" s="78"/>
      <c r="CL63" s="78"/>
      <c r="CM63" s="78"/>
      <c r="CN63" s="78"/>
      <c r="CO63" s="78"/>
      <c r="CP63" s="78"/>
      <c r="CQ63" s="78"/>
      <c r="CR63" s="78"/>
      <c r="CS63" s="78"/>
      <c r="CT63" s="78"/>
      <c r="CU63" s="78"/>
      <c r="CV63" s="78"/>
      <c r="CW63" s="78"/>
      <c r="CX63" s="78"/>
      <c r="CY63" s="78"/>
      <c r="CZ63" s="78"/>
      <c r="DA63" s="78"/>
      <c r="DB63" s="78"/>
      <c r="DC63" s="78"/>
      <c r="DD63" s="78"/>
      <c r="DE63" s="78"/>
      <c r="DF63" s="78"/>
      <c r="DG63" s="78"/>
      <c r="DH63" s="78"/>
      <c r="DI63" s="78"/>
      <c r="DJ63" s="78"/>
      <c r="DK63" s="78"/>
      <c r="DL63" s="78"/>
      <c r="DM63" s="78"/>
      <c r="DN63" s="78"/>
      <c r="DO63" s="78"/>
      <c r="DP63" s="78"/>
      <c r="DQ63" s="78"/>
      <c r="DR63" s="78"/>
      <c r="DS63" s="78"/>
      <c r="DT63" s="78"/>
      <c r="DU63" s="78"/>
      <c r="DV63" s="78"/>
      <c r="DW63" s="78"/>
      <c r="DX63" s="78"/>
      <c r="DY63" s="78"/>
      <c r="DZ63" s="78"/>
      <c r="EA63" s="78"/>
      <c r="EB63" s="78"/>
      <c r="EC63" s="78"/>
      <c r="ED63" s="78"/>
      <c r="EE63" s="78"/>
      <c r="EF63" s="78"/>
      <c r="EG63" s="78"/>
      <c r="EH63" s="78"/>
      <c r="EI63" s="78"/>
      <c r="EJ63" s="78"/>
      <c r="EK63" s="78"/>
      <c r="EL63" s="78"/>
      <c r="EM63" s="78"/>
      <c r="EN63" s="78"/>
      <c r="EO63" s="78"/>
      <c r="EP63" s="78"/>
      <c r="EQ63" s="78"/>
      <c r="ER63" s="78"/>
      <c r="ES63" s="78"/>
      <c r="ET63" s="78"/>
      <c r="EU63" s="78"/>
      <c r="EV63" s="78"/>
      <c r="EW63" s="78"/>
      <c r="EX63" s="78"/>
      <c r="EY63" s="78"/>
      <c r="EZ63" s="78"/>
      <c r="FA63" s="78"/>
      <c r="FB63" s="78"/>
      <c r="FC63" s="78"/>
      <c r="FD63" s="78"/>
      <c r="FE63" s="78"/>
      <c r="FF63" s="78"/>
      <c r="FG63" s="78"/>
      <c r="FH63" s="78"/>
      <c r="FI63" s="78"/>
      <c r="FJ63" s="78"/>
      <c r="FK63" s="78"/>
      <c r="FL63" s="78"/>
      <c r="FM63" s="78"/>
      <c r="FN63" s="78"/>
      <c r="FO63" s="78"/>
      <c r="FP63" s="78"/>
      <c r="FQ63" s="78"/>
      <c r="FR63" s="78"/>
      <c r="FS63" s="78"/>
      <c r="FT63" s="78"/>
      <c r="FU63" s="78"/>
      <c r="FV63" s="78"/>
      <c r="FW63" s="78"/>
      <c r="FX63" s="78"/>
      <c r="FY63" s="78"/>
      <c r="FZ63" s="78"/>
      <c r="GA63" s="78"/>
      <c r="GB63" s="78"/>
      <c r="GC63" s="78"/>
      <c r="GD63" s="78"/>
      <c r="GE63" s="78"/>
      <c r="GF63" s="78"/>
      <c r="GG63" s="78"/>
      <c r="GH63" s="78"/>
      <c r="GI63" s="78"/>
      <c r="GJ63" s="78"/>
      <c r="GK63" s="78"/>
      <c r="GL63" s="78"/>
      <c r="GM63" s="78"/>
      <c r="GN63" s="78"/>
      <c r="GO63" s="78"/>
      <c r="GP63" s="78"/>
      <c r="GQ63" s="78"/>
      <c r="GR63" s="78"/>
      <c r="GS63" s="78"/>
      <c r="GT63" s="78"/>
      <c r="GU63" s="78"/>
      <c r="GV63" s="78"/>
      <c r="GW63" s="78"/>
      <c r="GX63" s="78"/>
      <c r="GY63" s="78"/>
      <c r="GZ63" s="78"/>
    </row>
    <row r="64" spans="3:208" s="77" customFormat="1" x14ac:dyDescent="0.25"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78"/>
      <c r="N64" s="78"/>
      <c r="O64" s="78"/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  <c r="AA64" s="78"/>
      <c r="AB64" s="78"/>
      <c r="AC64" s="78"/>
      <c r="AD64" s="78"/>
      <c r="AE64" s="78"/>
      <c r="AF64" s="78"/>
      <c r="AG64" s="78"/>
      <c r="AH64" s="78"/>
      <c r="AI64" s="78"/>
      <c r="AJ64" s="78"/>
      <c r="AK64" s="78"/>
      <c r="AL64" s="78"/>
      <c r="AM64" s="78"/>
      <c r="AN64" s="78"/>
      <c r="AO64" s="78"/>
      <c r="AP64" s="78"/>
      <c r="AQ64" s="78"/>
      <c r="AR64" s="78"/>
      <c r="AS64" s="78"/>
      <c r="AT64" s="78"/>
      <c r="AU64" s="78"/>
      <c r="AV64" s="78"/>
      <c r="AW64" s="78"/>
      <c r="AX64" s="78"/>
      <c r="AY64" s="78"/>
      <c r="AZ64" s="78"/>
      <c r="BA64" s="78"/>
      <c r="BB64" s="78"/>
      <c r="BC64" s="78"/>
      <c r="BD64" s="78"/>
      <c r="BE64" s="78"/>
      <c r="BF64" s="78"/>
      <c r="BG64" s="78"/>
      <c r="BH64" s="78"/>
      <c r="BI64" s="78"/>
      <c r="BJ64" s="78"/>
      <c r="BK64" s="78"/>
      <c r="BL64" s="78"/>
      <c r="BM64" s="78"/>
      <c r="BN64" s="78"/>
      <c r="BO64" s="78"/>
      <c r="BP64" s="78"/>
      <c r="BQ64" s="78"/>
      <c r="BR64" s="78"/>
      <c r="BS64" s="78"/>
      <c r="BT64" s="78"/>
      <c r="BU64" s="78"/>
      <c r="BV64" s="78"/>
      <c r="BW64" s="78"/>
      <c r="BX64" s="78"/>
      <c r="BY64" s="78"/>
      <c r="BZ64" s="78"/>
      <c r="CA64" s="78"/>
      <c r="CB64" s="78"/>
      <c r="CC64" s="78"/>
      <c r="CD64" s="78"/>
      <c r="CE64" s="78"/>
      <c r="CF64" s="78"/>
      <c r="CG64" s="78"/>
      <c r="CH64" s="78"/>
      <c r="CI64" s="78"/>
      <c r="CJ64" s="78"/>
      <c r="CK64" s="78"/>
      <c r="CL64" s="78"/>
      <c r="CM64" s="78"/>
      <c r="CN64" s="78"/>
      <c r="CO64" s="78"/>
      <c r="CP64" s="78"/>
      <c r="CQ64" s="78"/>
      <c r="CR64" s="78"/>
      <c r="CS64" s="78"/>
      <c r="CT64" s="78"/>
      <c r="CU64" s="78"/>
      <c r="CV64" s="78"/>
      <c r="CW64" s="78"/>
      <c r="CX64" s="78"/>
      <c r="CY64" s="78"/>
      <c r="CZ64" s="78"/>
      <c r="DA64" s="78"/>
      <c r="DB64" s="78"/>
      <c r="DC64" s="78"/>
      <c r="DD64" s="78"/>
      <c r="DE64" s="78"/>
      <c r="DF64" s="78"/>
      <c r="DG64" s="78"/>
      <c r="DH64" s="78"/>
      <c r="DI64" s="78"/>
      <c r="DJ64" s="78"/>
      <c r="DK64" s="78"/>
      <c r="DL64" s="78"/>
      <c r="DM64" s="78"/>
      <c r="DN64" s="78"/>
      <c r="DO64" s="78"/>
      <c r="DP64" s="78"/>
      <c r="DQ64" s="78"/>
      <c r="DR64" s="78"/>
      <c r="DS64" s="78"/>
      <c r="DT64" s="78"/>
      <c r="DU64" s="78"/>
      <c r="DV64" s="78"/>
      <c r="DW64" s="78"/>
      <c r="DX64" s="78"/>
      <c r="DY64" s="78"/>
      <c r="DZ64" s="78"/>
      <c r="EA64" s="78"/>
      <c r="EB64" s="78"/>
      <c r="EC64" s="78"/>
      <c r="ED64" s="78"/>
      <c r="EE64" s="78"/>
      <c r="EF64" s="78"/>
      <c r="EG64" s="78"/>
      <c r="EH64" s="78"/>
      <c r="EI64" s="78"/>
      <c r="EJ64" s="78"/>
      <c r="EK64" s="78"/>
      <c r="EL64" s="78"/>
      <c r="EM64" s="78"/>
      <c r="EN64" s="78"/>
      <c r="EO64" s="78"/>
      <c r="EP64" s="78"/>
      <c r="EQ64" s="78"/>
      <c r="ER64" s="78"/>
      <c r="ES64" s="78"/>
      <c r="ET64" s="78"/>
      <c r="EU64" s="78"/>
      <c r="EV64" s="78"/>
      <c r="EW64" s="78"/>
      <c r="EX64" s="78"/>
      <c r="EY64" s="78"/>
      <c r="EZ64" s="78"/>
      <c r="FA64" s="78"/>
      <c r="FB64" s="78"/>
      <c r="FC64" s="78"/>
      <c r="FD64" s="78"/>
      <c r="FE64" s="78"/>
      <c r="FF64" s="78"/>
      <c r="FG64" s="78"/>
      <c r="FH64" s="78"/>
      <c r="FI64" s="78"/>
      <c r="FJ64" s="78"/>
      <c r="FK64" s="78"/>
      <c r="FL64" s="78"/>
      <c r="FM64" s="78"/>
      <c r="FN64" s="78"/>
      <c r="FO64" s="78"/>
      <c r="FP64" s="78"/>
      <c r="FQ64" s="78"/>
      <c r="FR64" s="78"/>
      <c r="FS64" s="78"/>
      <c r="FT64" s="78"/>
      <c r="FU64" s="78"/>
      <c r="FV64" s="78"/>
      <c r="FW64" s="78"/>
      <c r="FX64" s="78"/>
      <c r="FY64" s="78"/>
      <c r="FZ64" s="78"/>
      <c r="GA64" s="78"/>
      <c r="GB64" s="78"/>
      <c r="GC64" s="78"/>
      <c r="GD64" s="78"/>
      <c r="GE64" s="78"/>
      <c r="GF64" s="78"/>
      <c r="GG64" s="78"/>
      <c r="GH64" s="78"/>
      <c r="GI64" s="78"/>
      <c r="GJ64" s="78"/>
      <c r="GK64" s="78"/>
      <c r="GL64" s="78"/>
      <c r="GM64" s="78"/>
      <c r="GN64" s="78"/>
      <c r="GO64" s="78"/>
      <c r="GP64" s="78"/>
      <c r="GQ64" s="78"/>
      <c r="GR64" s="78"/>
      <c r="GS64" s="78"/>
      <c r="GT64" s="78"/>
      <c r="GU64" s="78"/>
      <c r="GV64" s="78"/>
      <c r="GW64" s="78"/>
      <c r="GX64" s="78"/>
      <c r="GY64" s="78"/>
      <c r="GZ64" s="78"/>
    </row>
    <row r="65" spans="3:208" s="77" customFormat="1" x14ac:dyDescent="0.25">
      <c r="C65" s="78"/>
      <c r="D65" s="78"/>
    </row>
    <row r="66" spans="3:208" s="77" customFormat="1" x14ac:dyDescent="0.25">
      <c r="C66" s="78"/>
      <c r="D66" s="78"/>
    </row>
    <row r="67" spans="3:208" s="77" customFormat="1" x14ac:dyDescent="0.25">
      <c r="C67" s="78"/>
      <c r="D67" s="78"/>
    </row>
    <row r="68" spans="3:208" s="77" customFormat="1" x14ac:dyDescent="0.25">
      <c r="C68" s="78"/>
      <c r="D68" s="78"/>
    </row>
    <row r="69" spans="3:208" s="77" customFormat="1" x14ac:dyDescent="0.25">
      <c r="C69" s="78"/>
      <c r="D69" s="78"/>
    </row>
    <row r="70" spans="3:208" s="77" customFormat="1" x14ac:dyDescent="0.25">
      <c r="C70" s="78"/>
      <c r="D70" s="78"/>
    </row>
    <row r="71" spans="3:208" s="77" customFormat="1" x14ac:dyDescent="0.25">
      <c r="C71" s="78"/>
      <c r="D71" s="78"/>
    </row>
    <row r="72" spans="3:208" s="77" customFormat="1" x14ac:dyDescent="0.25">
      <c r="C72" s="78"/>
      <c r="D72" s="78"/>
    </row>
    <row r="73" spans="3:208" s="77" customFormat="1" x14ac:dyDescent="0.25"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78"/>
      <c r="N73" s="78"/>
      <c r="O73" s="78"/>
      <c r="P73" s="78"/>
      <c r="Q73" s="78"/>
      <c r="R73" s="78"/>
      <c r="S73" s="78"/>
      <c r="T73" s="78"/>
      <c r="U73" s="78"/>
      <c r="V73" s="78"/>
      <c r="W73" s="78"/>
      <c r="X73" s="78"/>
      <c r="Y73" s="78"/>
      <c r="Z73" s="78"/>
      <c r="AA73" s="78"/>
      <c r="AB73" s="78"/>
      <c r="AC73" s="78"/>
      <c r="AD73" s="78"/>
      <c r="AE73" s="78"/>
      <c r="AF73" s="78"/>
      <c r="AG73" s="78"/>
      <c r="AH73" s="78"/>
      <c r="AI73" s="78"/>
      <c r="AJ73" s="78"/>
      <c r="AK73" s="78"/>
      <c r="AL73" s="78"/>
      <c r="AM73" s="78"/>
      <c r="AN73" s="78"/>
      <c r="AO73" s="78"/>
      <c r="AP73" s="78"/>
      <c r="AQ73" s="78"/>
      <c r="AR73" s="78"/>
      <c r="AS73" s="78"/>
      <c r="AT73" s="78"/>
      <c r="AU73" s="78"/>
      <c r="AV73" s="78"/>
      <c r="AW73" s="78"/>
      <c r="AX73" s="78"/>
      <c r="AY73" s="78"/>
      <c r="AZ73" s="78"/>
      <c r="BA73" s="78"/>
      <c r="BB73" s="78"/>
      <c r="BC73" s="78"/>
      <c r="BD73" s="78"/>
      <c r="BE73" s="78"/>
      <c r="BF73" s="78"/>
      <c r="BG73" s="78"/>
      <c r="BH73" s="78"/>
      <c r="BI73" s="78"/>
      <c r="BJ73" s="78"/>
      <c r="BK73" s="78"/>
      <c r="BL73" s="78"/>
      <c r="BM73" s="78"/>
      <c r="BN73" s="78"/>
      <c r="BO73" s="78"/>
      <c r="BP73" s="78"/>
      <c r="BQ73" s="78"/>
      <c r="BR73" s="78"/>
      <c r="BS73" s="78"/>
      <c r="BT73" s="78"/>
      <c r="BU73" s="78"/>
      <c r="BV73" s="78"/>
      <c r="BW73" s="78"/>
      <c r="BX73" s="78"/>
      <c r="BY73" s="78"/>
      <c r="BZ73" s="78"/>
      <c r="CA73" s="78"/>
      <c r="CB73" s="78"/>
      <c r="CC73" s="78"/>
      <c r="CD73" s="78"/>
      <c r="CE73" s="78"/>
      <c r="CF73" s="78"/>
      <c r="CG73" s="78"/>
      <c r="CH73" s="78"/>
      <c r="CI73" s="78"/>
      <c r="CJ73" s="78"/>
      <c r="CK73" s="78"/>
      <c r="CL73" s="78"/>
      <c r="CM73" s="78"/>
      <c r="CN73" s="78"/>
      <c r="CO73" s="78"/>
      <c r="CP73" s="78"/>
      <c r="CQ73" s="78"/>
      <c r="CR73" s="78"/>
      <c r="CS73" s="78"/>
      <c r="CT73" s="78"/>
      <c r="CU73" s="78"/>
      <c r="CV73" s="78"/>
      <c r="CW73" s="78"/>
      <c r="CX73" s="78"/>
      <c r="CY73" s="78"/>
      <c r="CZ73" s="78"/>
      <c r="DA73" s="78"/>
      <c r="DB73" s="78"/>
      <c r="DC73" s="78"/>
      <c r="DD73" s="78"/>
      <c r="DE73" s="78"/>
      <c r="DF73" s="78"/>
      <c r="DG73" s="78"/>
      <c r="DH73" s="78"/>
      <c r="DI73" s="78"/>
      <c r="DJ73" s="78"/>
      <c r="DK73" s="78"/>
      <c r="DL73" s="78"/>
      <c r="DM73" s="78"/>
      <c r="DN73" s="78"/>
      <c r="DO73" s="78"/>
      <c r="DP73" s="78"/>
      <c r="DQ73" s="78"/>
      <c r="DR73" s="78"/>
      <c r="DS73" s="78"/>
      <c r="DT73" s="78"/>
      <c r="DU73" s="78"/>
      <c r="DV73" s="78"/>
      <c r="DW73" s="78"/>
      <c r="DX73" s="78"/>
      <c r="DY73" s="78"/>
      <c r="DZ73" s="78"/>
      <c r="EA73" s="78"/>
      <c r="EB73" s="78"/>
      <c r="EC73" s="78"/>
      <c r="ED73" s="78"/>
      <c r="EE73" s="78"/>
      <c r="EF73" s="78"/>
      <c r="EG73" s="78"/>
      <c r="EH73" s="78"/>
      <c r="EI73" s="78"/>
      <c r="EJ73" s="78"/>
      <c r="EK73" s="78"/>
      <c r="EL73" s="78"/>
      <c r="EM73" s="78"/>
      <c r="EN73" s="78"/>
      <c r="EO73" s="78"/>
      <c r="EP73" s="78"/>
      <c r="EQ73" s="78"/>
      <c r="ER73" s="78"/>
      <c r="ES73" s="78"/>
      <c r="ET73" s="78"/>
      <c r="EU73" s="78"/>
      <c r="EV73" s="78"/>
      <c r="EW73" s="78"/>
      <c r="EX73" s="78"/>
      <c r="EY73" s="78"/>
      <c r="EZ73" s="78"/>
      <c r="FA73" s="78"/>
      <c r="FB73" s="78"/>
      <c r="FC73" s="78"/>
      <c r="FD73" s="78"/>
      <c r="FE73" s="78"/>
      <c r="FF73" s="78"/>
      <c r="FG73" s="78"/>
      <c r="FH73" s="78"/>
      <c r="FI73" s="78"/>
      <c r="FJ73" s="78"/>
      <c r="FK73" s="78"/>
      <c r="FL73" s="78"/>
      <c r="FM73" s="78"/>
      <c r="FN73" s="78"/>
      <c r="FO73" s="78"/>
      <c r="FP73" s="78"/>
      <c r="FQ73" s="78"/>
      <c r="FR73" s="78"/>
      <c r="FS73" s="78"/>
      <c r="FT73" s="78"/>
      <c r="FU73" s="78"/>
      <c r="FV73" s="78"/>
      <c r="FW73" s="78"/>
      <c r="FX73" s="78"/>
      <c r="FY73" s="78"/>
      <c r="FZ73" s="78"/>
      <c r="GA73" s="78"/>
      <c r="GB73" s="78"/>
      <c r="GC73" s="78"/>
      <c r="GD73" s="78"/>
      <c r="GE73" s="78"/>
      <c r="GF73" s="78"/>
      <c r="GG73" s="78"/>
      <c r="GH73" s="78"/>
      <c r="GI73" s="78"/>
      <c r="GJ73" s="78"/>
      <c r="GK73" s="78"/>
      <c r="GL73" s="78"/>
      <c r="GM73" s="78"/>
      <c r="GN73" s="78"/>
      <c r="GO73" s="78"/>
      <c r="GP73" s="78"/>
      <c r="GQ73" s="78"/>
      <c r="GR73" s="78"/>
      <c r="GS73" s="78"/>
      <c r="GT73" s="78"/>
      <c r="GU73" s="78"/>
      <c r="GV73" s="78"/>
      <c r="GW73" s="78"/>
      <c r="GX73" s="78"/>
      <c r="GY73" s="78"/>
      <c r="GZ73" s="78"/>
    </row>
    <row r="74" spans="3:208" s="77" customFormat="1" x14ac:dyDescent="0.25">
      <c r="C74" s="78"/>
      <c r="D74" s="78"/>
      <c r="E74" s="78"/>
      <c r="F74" s="78"/>
      <c r="G74" s="78"/>
      <c r="H74" s="78"/>
      <c r="I74" s="78"/>
      <c r="J74" s="78"/>
      <c r="K74" s="78"/>
      <c r="L74" s="78"/>
      <c r="M74" s="78"/>
      <c r="N74" s="78"/>
      <c r="O74" s="78"/>
      <c r="P74" s="78"/>
      <c r="Q74" s="78"/>
      <c r="R74" s="78"/>
      <c r="S74" s="78"/>
      <c r="T74" s="78"/>
      <c r="U74" s="78"/>
      <c r="V74" s="78"/>
      <c r="W74" s="78"/>
      <c r="X74" s="78"/>
      <c r="Y74" s="78"/>
      <c r="Z74" s="78"/>
      <c r="AA74" s="78"/>
      <c r="AB74" s="78"/>
      <c r="AC74" s="78"/>
      <c r="AD74" s="78"/>
      <c r="AE74" s="78"/>
      <c r="AF74" s="78"/>
      <c r="AG74" s="78"/>
      <c r="AH74" s="78"/>
      <c r="AI74" s="78"/>
      <c r="AJ74" s="78"/>
      <c r="AK74" s="78"/>
      <c r="AL74" s="78"/>
      <c r="AM74" s="78"/>
      <c r="AN74" s="78"/>
      <c r="AO74" s="78"/>
      <c r="AP74" s="78"/>
      <c r="AQ74" s="78"/>
      <c r="AR74" s="78"/>
      <c r="AS74" s="78"/>
      <c r="AT74" s="78"/>
      <c r="AU74" s="78"/>
      <c r="AV74" s="78"/>
      <c r="AW74" s="78"/>
      <c r="AX74" s="78"/>
      <c r="AY74" s="78"/>
      <c r="AZ74" s="78"/>
      <c r="BA74" s="78"/>
      <c r="BB74" s="78"/>
      <c r="BC74" s="78"/>
      <c r="BD74" s="78"/>
      <c r="BE74" s="78"/>
      <c r="BF74" s="78"/>
      <c r="BG74" s="78"/>
      <c r="BH74" s="78"/>
      <c r="BI74" s="78"/>
      <c r="BJ74" s="78"/>
      <c r="BK74" s="78"/>
      <c r="BL74" s="78"/>
      <c r="BM74" s="78"/>
      <c r="BN74" s="78"/>
      <c r="BO74" s="78"/>
      <c r="BP74" s="78"/>
      <c r="BQ74" s="78"/>
      <c r="BR74" s="78"/>
      <c r="BS74" s="78"/>
      <c r="BT74" s="78"/>
      <c r="BU74" s="78"/>
      <c r="BV74" s="78"/>
      <c r="BW74" s="78"/>
      <c r="BX74" s="78"/>
      <c r="BY74" s="78"/>
      <c r="BZ74" s="78"/>
      <c r="CA74" s="78"/>
      <c r="CB74" s="78"/>
      <c r="CC74" s="78"/>
      <c r="CD74" s="78"/>
      <c r="CE74" s="78"/>
      <c r="CF74" s="78"/>
      <c r="CG74" s="78"/>
      <c r="CH74" s="78"/>
      <c r="CI74" s="78"/>
      <c r="CJ74" s="78"/>
      <c r="CK74" s="78"/>
      <c r="CL74" s="78"/>
      <c r="CM74" s="78"/>
      <c r="CN74" s="78"/>
      <c r="CO74" s="78"/>
      <c r="CP74" s="78"/>
      <c r="CQ74" s="78"/>
      <c r="CR74" s="78"/>
      <c r="CS74" s="78"/>
      <c r="CT74" s="78"/>
      <c r="CU74" s="78"/>
      <c r="CV74" s="78"/>
      <c r="CW74" s="78"/>
      <c r="CX74" s="78"/>
      <c r="CY74" s="78"/>
      <c r="CZ74" s="78"/>
      <c r="DA74" s="78"/>
      <c r="DB74" s="78"/>
      <c r="DC74" s="78"/>
      <c r="DD74" s="78"/>
      <c r="DE74" s="78"/>
      <c r="DF74" s="78"/>
      <c r="DG74" s="78"/>
      <c r="DH74" s="78"/>
      <c r="DI74" s="78"/>
      <c r="DJ74" s="78"/>
      <c r="DK74" s="78"/>
      <c r="DL74" s="78"/>
      <c r="DM74" s="78"/>
      <c r="DN74" s="78"/>
      <c r="DO74" s="78"/>
      <c r="DP74" s="78"/>
      <c r="DQ74" s="78"/>
      <c r="DR74" s="78"/>
      <c r="DS74" s="78"/>
      <c r="DT74" s="78"/>
      <c r="DU74" s="78"/>
      <c r="DV74" s="78"/>
      <c r="DW74" s="78"/>
      <c r="DX74" s="78"/>
      <c r="DY74" s="78"/>
      <c r="DZ74" s="78"/>
      <c r="EA74" s="78"/>
      <c r="EB74" s="78"/>
      <c r="EC74" s="78"/>
      <c r="ED74" s="78"/>
      <c r="EE74" s="78"/>
      <c r="EF74" s="78"/>
      <c r="EG74" s="78"/>
      <c r="EH74" s="78"/>
      <c r="EI74" s="78"/>
      <c r="EJ74" s="78"/>
      <c r="EK74" s="78"/>
      <c r="EL74" s="78"/>
      <c r="EM74" s="78"/>
      <c r="EN74" s="78"/>
      <c r="EO74" s="78"/>
      <c r="EP74" s="78"/>
      <c r="EQ74" s="78"/>
      <c r="ER74" s="78"/>
      <c r="ES74" s="78"/>
      <c r="ET74" s="78"/>
      <c r="EU74" s="78"/>
      <c r="EV74" s="78"/>
      <c r="EW74" s="78"/>
      <c r="EX74" s="78"/>
      <c r="EY74" s="78"/>
      <c r="EZ74" s="78"/>
      <c r="FA74" s="78"/>
      <c r="FB74" s="78"/>
      <c r="FC74" s="78"/>
      <c r="FD74" s="78"/>
      <c r="FE74" s="78"/>
      <c r="FF74" s="78"/>
      <c r="FG74" s="78"/>
      <c r="FH74" s="78"/>
      <c r="FI74" s="78"/>
      <c r="FJ74" s="78"/>
      <c r="FK74" s="78"/>
      <c r="FL74" s="78"/>
      <c r="FM74" s="78"/>
      <c r="FN74" s="78"/>
      <c r="FO74" s="78"/>
      <c r="FP74" s="78"/>
      <c r="FQ74" s="78"/>
      <c r="FR74" s="78"/>
      <c r="FS74" s="78"/>
      <c r="FT74" s="78"/>
      <c r="FU74" s="78"/>
      <c r="FV74" s="78"/>
      <c r="FW74" s="78"/>
      <c r="FX74" s="78"/>
      <c r="FY74" s="78"/>
      <c r="FZ74" s="78"/>
      <c r="GA74" s="78"/>
      <c r="GB74" s="78"/>
      <c r="GC74" s="78"/>
      <c r="GD74" s="78"/>
      <c r="GE74" s="78"/>
      <c r="GF74" s="78"/>
      <c r="GG74" s="78"/>
      <c r="GH74" s="78"/>
      <c r="GI74" s="78"/>
      <c r="GJ74" s="78"/>
      <c r="GK74" s="78"/>
      <c r="GL74" s="78"/>
      <c r="GM74" s="78"/>
      <c r="GN74" s="78"/>
      <c r="GO74" s="78"/>
      <c r="GP74" s="78"/>
      <c r="GQ74" s="78"/>
      <c r="GR74" s="78"/>
      <c r="GS74" s="78"/>
      <c r="GT74" s="78"/>
      <c r="GU74" s="78"/>
      <c r="GV74" s="78"/>
      <c r="GW74" s="78"/>
      <c r="GX74" s="78"/>
      <c r="GY74" s="78"/>
      <c r="GZ74" s="78"/>
    </row>
    <row r="75" spans="3:208" s="77" customFormat="1" x14ac:dyDescent="0.25">
      <c r="C75" s="78"/>
      <c r="D75" s="78"/>
    </row>
    <row r="76" spans="3:208" s="77" customFormat="1" x14ac:dyDescent="0.25">
      <c r="C76" s="78"/>
      <c r="D76" s="78"/>
    </row>
    <row r="77" spans="3:208" s="77" customFormat="1" x14ac:dyDescent="0.25">
      <c r="C77" s="78"/>
      <c r="D77" s="78"/>
    </row>
    <row r="78" spans="3:208" s="77" customFormat="1" x14ac:dyDescent="0.25">
      <c r="C78" s="78"/>
      <c r="D78" s="78"/>
    </row>
    <row r="79" spans="3:208" s="77" customFormat="1" x14ac:dyDescent="0.25">
      <c r="C79" s="78"/>
      <c r="D79" s="78"/>
    </row>
    <row r="80" spans="3:208" s="77" customFormat="1" x14ac:dyDescent="0.25">
      <c r="C80" s="78"/>
      <c r="D80" s="78"/>
    </row>
    <row r="81" spans="3:208" s="77" customFormat="1" x14ac:dyDescent="0.25"/>
    <row r="82" spans="3:208" s="77" customFormat="1" x14ac:dyDescent="0.25"/>
    <row r="83" spans="3:208" s="77" customFormat="1" x14ac:dyDescent="0.25">
      <c r="E83" s="78"/>
      <c r="F83" s="78"/>
      <c r="G83" s="78"/>
      <c r="H83" s="78"/>
      <c r="I83" s="78"/>
      <c r="J83" s="78"/>
      <c r="K83" s="78"/>
      <c r="L83" s="78"/>
      <c r="M83" s="78"/>
      <c r="N83" s="78"/>
      <c r="O83" s="78"/>
      <c r="P83" s="78"/>
      <c r="Q83" s="78"/>
      <c r="R83" s="78"/>
      <c r="S83" s="78"/>
      <c r="T83" s="78"/>
      <c r="U83" s="78"/>
      <c r="V83" s="78"/>
      <c r="W83" s="78"/>
      <c r="X83" s="78"/>
      <c r="Y83" s="78"/>
      <c r="Z83" s="78"/>
      <c r="AA83" s="78"/>
      <c r="AB83" s="78"/>
      <c r="AC83" s="78"/>
      <c r="AD83" s="78"/>
      <c r="AE83" s="78"/>
      <c r="AF83" s="78"/>
      <c r="AG83" s="78"/>
      <c r="AH83" s="78"/>
      <c r="AI83" s="78"/>
      <c r="AJ83" s="78"/>
      <c r="AK83" s="78"/>
      <c r="AL83" s="78"/>
      <c r="AM83" s="78"/>
      <c r="AN83" s="78"/>
      <c r="AO83" s="78"/>
      <c r="AP83" s="78"/>
      <c r="AQ83" s="78"/>
      <c r="AR83" s="78"/>
      <c r="AS83" s="78"/>
      <c r="AT83" s="78"/>
      <c r="AU83" s="78"/>
      <c r="AV83" s="78"/>
      <c r="AW83" s="78"/>
      <c r="AX83" s="78"/>
      <c r="AY83" s="78"/>
      <c r="AZ83" s="78"/>
      <c r="BA83" s="78"/>
      <c r="BB83" s="78"/>
      <c r="BC83" s="78"/>
      <c r="BD83" s="78"/>
      <c r="BE83" s="78"/>
      <c r="BF83" s="78"/>
      <c r="BG83" s="78"/>
      <c r="BH83" s="78"/>
      <c r="BI83" s="78"/>
      <c r="BJ83" s="78"/>
      <c r="BK83" s="78"/>
      <c r="BL83" s="78"/>
      <c r="BM83" s="78"/>
      <c r="BN83" s="78"/>
      <c r="BO83" s="78"/>
      <c r="BP83" s="78"/>
      <c r="BQ83" s="78"/>
      <c r="BR83" s="78"/>
      <c r="BS83" s="78"/>
      <c r="BT83" s="78"/>
      <c r="BU83" s="78"/>
      <c r="BV83" s="78"/>
      <c r="BW83" s="78"/>
      <c r="BX83" s="78"/>
      <c r="BY83" s="78"/>
      <c r="BZ83" s="78"/>
      <c r="CA83" s="78"/>
      <c r="CB83" s="78"/>
      <c r="CC83" s="78"/>
      <c r="CD83" s="78"/>
      <c r="CE83" s="78"/>
      <c r="CF83" s="78"/>
      <c r="CG83" s="78"/>
      <c r="CH83" s="78"/>
      <c r="CI83" s="78"/>
      <c r="CJ83" s="78"/>
      <c r="CK83" s="78"/>
      <c r="CL83" s="78"/>
      <c r="CM83" s="78"/>
      <c r="CN83" s="78"/>
      <c r="CO83" s="78"/>
      <c r="CP83" s="78"/>
      <c r="CQ83" s="78"/>
      <c r="CR83" s="78"/>
      <c r="CS83" s="78"/>
      <c r="CT83" s="78"/>
      <c r="CU83" s="78"/>
      <c r="CV83" s="78"/>
      <c r="CW83" s="78"/>
      <c r="CX83" s="78"/>
      <c r="CY83" s="78"/>
      <c r="CZ83" s="78"/>
      <c r="DA83" s="78"/>
      <c r="DB83" s="78"/>
      <c r="DC83" s="78"/>
      <c r="DD83" s="78"/>
      <c r="DE83" s="78"/>
      <c r="DF83" s="78"/>
      <c r="DG83" s="78"/>
      <c r="DH83" s="78"/>
      <c r="DI83" s="78"/>
      <c r="DJ83" s="78"/>
      <c r="DK83" s="78"/>
      <c r="DL83" s="78"/>
      <c r="DM83" s="78"/>
      <c r="DN83" s="78"/>
      <c r="DO83" s="78"/>
      <c r="DP83" s="78"/>
      <c r="DQ83" s="78"/>
      <c r="DR83" s="78"/>
      <c r="DS83" s="78"/>
      <c r="DT83" s="78"/>
      <c r="DU83" s="78"/>
      <c r="DV83" s="78"/>
      <c r="DW83" s="78"/>
      <c r="DX83" s="78"/>
      <c r="DY83" s="78"/>
      <c r="DZ83" s="78"/>
      <c r="EA83" s="78"/>
      <c r="EB83" s="78"/>
      <c r="EC83" s="78"/>
      <c r="ED83" s="78"/>
      <c r="EE83" s="78"/>
      <c r="EF83" s="78"/>
      <c r="EG83" s="78"/>
      <c r="EH83" s="78"/>
      <c r="EI83" s="78"/>
      <c r="EJ83" s="78"/>
      <c r="EK83" s="78"/>
      <c r="EL83" s="78"/>
      <c r="EM83" s="78"/>
      <c r="EN83" s="78"/>
      <c r="EO83" s="78"/>
      <c r="EP83" s="78"/>
      <c r="EQ83" s="78"/>
      <c r="ER83" s="78"/>
      <c r="ES83" s="78"/>
      <c r="ET83" s="78"/>
      <c r="EU83" s="78"/>
      <c r="EV83" s="78"/>
      <c r="EW83" s="78"/>
      <c r="EX83" s="78"/>
      <c r="EY83" s="78"/>
      <c r="EZ83" s="78"/>
      <c r="FA83" s="78"/>
      <c r="FB83" s="78"/>
      <c r="FC83" s="78"/>
      <c r="FD83" s="78"/>
      <c r="FE83" s="78"/>
      <c r="FF83" s="78"/>
      <c r="FG83" s="78"/>
      <c r="FH83" s="78"/>
      <c r="FI83" s="78"/>
      <c r="FJ83" s="78"/>
      <c r="FK83" s="78"/>
      <c r="FL83" s="78"/>
      <c r="FM83" s="78"/>
      <c r="FN83" s="78"/>
      <c r="FO83" s="78"/>
      <c r="FP83" s="78"/>
      <c r="FQ83" s="78"/>
      <c r="FR83" s="78"/>
      <c r="FS83" s="78"/>
      <c r="FT83" s="78"/>
      <c r="FU83" s="78"/>
      <c r="FV83" s="78"/>
      <c r="FW83" s="78"/>
      <c r="FX83" s="78"/>
      <c r="FY83" s="78"/>
      <c r="FZ83" s="78"/>
      <c r="GA83" s="78"/>
      <c r="GB83" s="78"/>
      <c r="GC83" s="78"/>
      <c r="GD83" s="78"/>
      <c r="GE83" s="78"/>
      <c r="GF83" s="78"/>
      <c r="GG83" s="78"/>
      <c r="GH83" s="78"/>
      <c r="GI83" s="78"/>
      <c r="GJ83" s="78"/>
      <c r="GK83" s="78"/>
      <c r="GL83" s="78"/>
      <c r="GM83" s="78"/>
      <c r="GN83" s="78"/>
      <c r="GO83" s="78"/>
      <c r="GP83" s="78"/>
      <c r="GQ83" s="78"/>
      <c r="GR83" s="78"/>
      <c r="GS83" s="78"/>
      <c r="GT83" s="78"/>
      <c r="GU83" s="78"/>
      <c r="GV83" s="78"/>
      <c r="GW83" s="78"/>
      <c r="GX83" s="78"/>
      <c r="GY83" s="78"/>
      <c r="GZ83" s="78"/>
    </row>
    <row r="84" spans="3:208" s="77" customFormat="1" x14ac:dyDescent="0.25">
      <c r="E84" s="78"/>
      <c r="F84" s="78"/>
      <c r="G84" s="78"/>
      <c r="H84" s="78"/>
      <c r="I84" s="78"/>
      <c r="J84" s="78"/>
      <c r="K84" s="78"/>
      <c r="L84" s="78"/>
      <c r="M84" s="78"/>
      <c r="N84" s="78"/>
      <c r="O84" s="78"/>
      <c r="P84" s="78"/>
      <c r="Q84" s="78"/>
      <c r="R84" s="78"/>
      <c r="S84" s="78"/>
      <c r="T84" s="78"/>
      <c r="U84" s="78"/>
      <c r="V84" s="78"/>
      <c r="W84" s="78"/>
      <c r="X84" s="78"/>
      <c r="Y84" s="78"/>
      <c r="Z84" s="78"/>
      <c r="AA84" s="78"/>
      <c r="AB84" s="78"/>
      <c r="AC84" s="78"/>
      <c r="AD84" s="78"/>
      <c r="AE84" s="78"/>
      <c r="AF84" s="78"/>
      <c r="AG84" s="78"/>
      <c r="AH84" s="78"/>
      <c r="AI84" s="78"/>
      <c r="AJ84" s="78"/>
      <c r="AK84" s="78"/>
      <c r="AL84" s="78"/>
      <c r="AM84" s="78"/>
      <c r="AN84" s="78"/>
      <c r="AO84" s="78"/>
      <c r="AP84" s="78"/>
      <c r="AQ84" s="78"/>
      <c r="AR84" s="78"/>
      <c r="AS84" s="78"/>
      <c r="AT84" s="78"/>
      <c r="AU84" s="78"/>
      <c r="AV84" s="78"/>
      <c r="AW84" s="78"/>
      <c r="AX84" s="78"/>
      <c r="AY84" s="78"/>
      <c r="AZ84" s="78"/>
      <c r="BA84" s="78"/>
      <c r="BB84" s="78"/>
      <c r="BC84" s="78"/>
      <c r="BD84" s="78"/>
      <c r="BE84" s="78"/>
      <c r="BF84" s="78"/>
      <c r="BG84" s="78"/>
      <c r="BH84" s="78"/>
      <c r="BI84" s="78"/>
      <c r="BJ84" s="78"/>
      <c r="BK84" s="78"/>
      <c r="BL84" s="78"/>
      <c r="BM84" s="78"/>
      <c r="BN84" s="78"/>
      <c r="BO84" s="78"/>
      <c r="BP84" s="78"/>
      <c r="BQ84" s="78"/>
      <c r="BR84" s="78"/>
      <c r="BS84" s="78"/>
      <c r="BT84" s="78"/>
      <c r="BU84" s="78"/>
      <c r="BV84" s="78"/>
      <c r="BW84" s="78"/>
      <c r="BX84" s="78"/>
      <c r="BY84" s="78"/>
      <c r="BZ84" s="78"/>
      <c r="CA84" s="78"/>
      <c r="CB84" s="78"/>
      <c r="CC84" s="78"/>
      <c r="CD84" s="78"/>
      <c r="CE84" s="78"/>
      <c r="CF84" s="78"/>
      <c r="CG84" s="78"/>
      <c r="CH84" s="78"/>
      <c r="CI84" s="78"/>
      <c r="CJ84" s="78"/>
      <c r="CK84" s="78"/>
      <c r="CL84" s="78"/>
      <c r="CM84" s="78"/>
      <c r="CN84" s="78"/>
      <c r="CO84" s="78"/>
      <c r="CP84" s="78"/>
      <c r="CQ84" s="78"/>
      <c r="CR84" s="78"/>
      <c r="CS84" s="78"/>
      <c r="CT84" s="78"/>
      <c r="CU84" s="78"/>
      <c r="CV84" s="78"/>
      <c r="CW84" s="78"/>
      <c r="CX84" s="78"/>
      <c r="CY84" s="78"/>
      <c r="CZ84" s="78"/>
      <c r="DA84" s="78"/>
      <c r="DB84" s="78"/>
      <c r="DC84" s="78"/>
      <c r="DD84" s="78"/>
      <c r="DE84" s="78"/>
      <c r="DF84" s="78"/>
      <c r="DG84" s="78"/>
      <c r="DH84" s="78"/>
      <c r="DI84" s="78"/>
      <c r="DJ84" s="78"/>
      <c r="DK84" s="78"/>
      <c r="DL84" s="78"/>
      <c r="DM84" s="78"/>
      <c r="DN84" s="78"/>
      <c r="DO84" s="78"/>
      <c r="DP84" s="78"/>
      <c r="DQ84" s="78"/>
      <c r="DR84" s="78"/>
      <c r="DS84" s="78"/>
      <c r="DT84" s="78"/>
      <c r="DU84" s="78"/>
      <c r="DV84" s="78"/>
      <c r="DW84" s="78"/>
      <c r="DX84" s="78"/>
      <c r="DY84" s="78"/>
      <c r="DZ84" s="78"/>
      <c r="EA84" s="78"/>
      <c r="EB84" s="78"/>
      <c r="EC84" s="78"/>
      <c r="ED84" s="78"/>
      <c r="EE84" s="78"/>
      <c r="EF84" s="78"/>
      <c r="EG84" s="78"/>
      <c r="EH84" s="78"/>
      <c r="EI84" s="78"/>
      <c r="EJ84" s="78"/>
      <c r="EK84" s="78"/>
      <c r="EL84" s="78"/>
      <c r="EM84" s="78"/>
      <c r="EN84" s="78"/>
      <c r="EO84" s="78"/>
      <c r="EP84" s="78"/>
      <c r="EQ84" s="78"/>
      <c r="ER84" s="78"/>
      <c r="ES84" s="78"/>
      <c r="ET84" s="78"/>
      <c r="EU84" s="78"/>
      <c r="EV84" s="78"/>
      <c r="EW84" s="78"/>
      <c r="EX84" s="78"/>
      <c r="EY84" s="78"/>
      <c r="EZ84" s="78"/>
      <c r="FA84" s="78"/>
      <c r="FB84" s="78"/>
      <c r="FC84" s="78"/>
      <c r="FD84" s="78"/>
      <c r="FE84" s="78"/>
      <c r="FF84" s="78"/>
      <c r="FG84" s="78"/>
      <c r="FH84" s="78"/>
      <c r="FI84" s="78"/>
      <c r="FJ84" s="78"/>
      <c r="FK84" s="78"/>
      <c r="FL84" s="78"/>
      <c r="FM84" s="78"/>
      <c r="FN84" s="78"/>
      <c r="FO84" s="78"/>
      <c r="FP84" s="78"/>
      <c r="FQ84" s="78"/>
      <c r="FR84" s="78"/>
      <c r="FS84" s="78"/>
      <c r="FT84" s="78"/>
      <c r="FU84" s="78"/>
      <c r="FV84" s="78"/>
      <c r="FW84" s="78"/>
      <c r="FX84" s="78"/>
      <c r="FY84" s="78"/>
      <c r="FZ84" s="78"/>
      <c r="GA84" s="78"/>
      <c r="GB84" s="78"/>
      <c r="GC84" s="78"/>
      <c r="GD84" s="78"/>
      <c r="GE84" s="78"/>
      <c r="GF84" s="78"/>
      <c r="GG84" s="78"/>
      <c r="GH84" s="78"/>
      <c r="GI84" s="78"/>
      <c r="GJ84" s="78"/>
      <c r="GK84" s="78"/>
      <c r="GL84" s="78"/>
      <c r="GM84" s="78"/>
      <c r="GN84" s="78"/>
      <c r="GO84" s="78"/>
      <c r="GP84" s="78"/>
      <c r="GQ84" s="78"/>
      <c r="GR84" s="78"/>
      <c r="GS84" s="78"/>
      <c r="GT84" s="78"/>
      <c r="GU84" s="78"/>
      <c r="GV84" s="78"/>
      <c r="GW84" s="78"/>
      <c r="GX84" s="78"/>
      <c r="GY84" s="78"/>
      <c r="GZ84" s="78"/>
    </row>
    <row r="85" spans="3:208" s="77" customFormat="1" x14ac:dyDescent="0.25">
      <c r="C85" s="78"/>
      <c r="D85" s="78"/>
    </row>
    <row r="86" spans="3:208" s="77" customFormat="1" x14ac:dyDescent="0.25">
      <c r="C86" s="78"/>
      <c r="D86" s="78"/>
    </row>
    <row r="87" spans="3:208" s="77" customFormat="1" x14ac:dyDescent="0.25">
      <c r="C87" s="78"/>
      <c r="D87" s="78"/>
    </row>
    <row r="88" spans="3:208" s="77" customFormat="1" x14ac:dyDescent="0.25">
      <c r="C88" s="78"/>
      <c r="D88" s="78"/>
    </row>
    <row r="89" spans="3:208" s="77" customFormat="1" x14ac:dyDescent="0.25">
      <c r="C89" s="78"/>
      <c r="D89" s="78"/>
    </row>
    <row r="90" spans="3:208" s="77" customFormat="1" x14ac:dyDescent="0.25">
      <c r="C90" s="78"/>
      <c r="D90" s="78"/>
    </row>
    <row r="91" spans="3:208" s="77" customFormat="1" x14ac:dyDescent="0.25"/>
    <row r="92" spans="3:208" s="77" customFormat="1" x14ac:dyDescent="0.25"/>
    <row r="93" spans="3:208" s="77" customFormat="1" x14ac:dyDescent="0.25">
      <c r="E93" s="78"/>
      <c r="F93" s="78"/>
      <c r="G93" s="78"/>
      <c r="H93" s="78"/>
      <c r="I93" s="78"/>
      <c r="J93" s="78"/>
      <c r="K93" s="78"/>
      <c r="L93" s="78"/>
      <c r="M93" s="78"/>
      <c r="N93" s="78"/>
      <c r="O93" s="78"/>
      <c r="P93" s="78"/>
      <c r="Q93" s="78"/>
      <c r="R93" s="78"/>
      <c r="S93" s="78"/>
      <c r="T93" s="78"/>
      <c r="U93" s="78"/>
      <c r="V93" s="78"/>
      <c r="W93" s="78"/>
      <c r="X93" s="78"/>
      <c r="Y93" s="78"/>
      <c r="Z93" s="78"/>
      <c r="AA93" s="78"/>
      <c r="AB93" s="78"/>
      <c r="AC93" s="78"/>
      <c r="AD93" s="78"/>
      <c r="AE93" s="78"/>
      <c r="AF93" s="78"/>
      <c r="AG93" s="78"/>
      <c r="AH93" s="78"/>
      <c r="AI93" s="78"/>
      <c r="AJ93" s="78"/>
      <c r="AK93" s="78"/>
      <c r="AL93" s="78"/>
      <c r="AM93" s="78"/>
      <c r="AN93" s="78"/>
      <c r="AO93" s="78"/>
      <c r="AP93" s="78"/>
      <c r="AQ93" s="78"/>
      <c r="AR93" s="78"/>
      <c r="AS93" s="78"/>
      <c r="AT93" s="78"/>
      <c r="AU93" s="78"/>
      <c r="AV93" s="78"/>
      <c r="AW93" s="78"/>
      <c r="AX93" s="78"/>
      <c r="AY93" s="78"/>
      <c r="AZ93" s="78"/>
      <c r="BA93" s="78"/>
      <c r="BB93" s="78"/>
      <c r="BC93" s="78"/>
      <c r="BD93" s="78"/>
      <c r="BE93" s="78"/>
      <c r="BF93" s="78"/>
      <c r="BG93" s="78"/>
      <c r="BH93" s="78"/>
      <c r="BI93" s="78"/>
      <c r="BJ93" s="78"/>
      <c r="BK93" s="78"/>
      <c r="BL93" s="78"/>
      <c r="BM93" s="78"/>
      <c r="BN93" s="78"/>
      <c r="BO93" s="78"/>
      <c r="BP93" s="78"/>
      <c r="BQ93" s="78"/>
      <c r="BR93" s="78"/>
      <c r="BS93" s="78"/>
      <c r="BT93" s="78"/>
      <c r="BU93" s="78"/>
      <c r="BV93" s="78"/>
      <c r="BW93" s="78"/>
      <c r="BX93" s="78"/>
      <c r="BY93" s="78"/>
      <c r="BZ93" s="78"/>
      <c r="CA93" s="78"/>
      <c r="CB93" s="78"/>
      <c r="CC93" s="78"/>
      <c r="CD93" s="78"/>
      <c r="CE93" s="78"/>
      <c r="CF93" s="78"/>
      <c r="CG93" s="78"/>
      <c r="CH93" s="78"/>
      <c r="CI93" s="78"/>
      <c r="CJ93" s="78"/>
      <c r="CK93" s="78"/>
      <c r="CL93" s="78"/>
      <c r="CM93" s="78"/>
      <c r="CN93" s="78"/>
      <c r="CO93" s="78"/>
      <c r="CP93" s="78"/>
      <c r="CQ93" s="78"/>
      <c r="CR93" s="78"/>
      <c r="CS93" s="78"/>
      <c r="CT93" s="78"/>
      <c r="CU93" s="78"/>
      <c r="CV93" s="78"/>
      <c r="CW93" s="78"/>
      <c r="CX93" s="78"/>
      <c r="CY93" s="78"/>
      <c r="CZ93" s="78"/>
      <c r="DA93" s="78"/>
      <c r="DB93" s="78"/>
      <c r="DC93" s="78"/>
      <c r="DD93" s="78"/>
      <c r="DE93" s="78"/>
      <c r="DF93" s="78"/>
      <c r="DG93" s="78"/>
      <c r="DH93" s="78"/>
      <c r="DI93" s="78"/>
      <c r="DJ93" s="78"/>
      <c r="DK93" s="78"/>
      <c r="DL93" s="78"/>
      <c r="DM93" s="78"/>
      <c r="DN93" s="78"/>
      <c r="DO93" s="78"/>
      <c r="DP93" s="78"/>
      <c r="DQ93" s="78"/>
      <c r="DR93" s="78"/>
      <c r="DS93" s="78"/>
      <c r="DT93" s="78"/>
      <c r="DU93" s="78"/>
      <c r="DV93" s="78"/>
      <c r="DW93" s="78"/>
      <c r="DX93" s="78"/>
      <c r="DY93" s="78"/>
      <c r="DZ93" s="78"/>
      <c r="EA93" s="78"/>
      <c r="EB93" s="78"/>
      <c r="EC93" s="78"/>
      <c r="ED93" s="78"/>
      <c r="EE93" s="78"/>
      <c r="EF93" s="78"/>
      <c r="EG93" s="78"/>
      <c r="EH93" s="78"/>
      <c r="EI93" s="78"/>
      <c r="EJ93" s="78"/>
      <c r="EK93" s="78"/>
      <c r="EL93" s="78"/>
      <c r="EM93" s="78"/>
      <c r="EN93" s="78"/>
      <c r="EO93" s="78"/>
      <c r="EP93" s="78"/>
      <c r="EQ93" s="78"/>
      <c r="ER93" s="78"/>
      <c r="ES93" s="78"/>
      <c r="ET93" s="78"/>
      <c r="EU93" s="78"/>
      <c r="EV93" s="78"/>
      <c r="EW93" s="78"/>
      <c r="EX93" s="78"/>
      <c r="EY93" s="78"/>
      <c r="EZ93" s="78"/>
      <c r="FA93" s="78"/>
      <c r="FB93" s="78"/>
      <c r="FC93" s="78"/>
      <c r="FD93" s="78"/>
      <c r="FE93" s="78"/>
      <c r="FF93" s="78"/>
      <c r="FG93" s="78"/>
      <c r="FH93" s="78"/>
      <c r="FI93" s="78"/>
      <c r="FJ93" s="78"/>
      <c r="FK93" s="78"/>
      <c r="FL93" s="78"/>
      <c r="FM93" s="78"/>
      <c r="FN93" s="78"/>
      <c r="FO93" s="78"/>
      <c r="FP93" s="78"/>
      <c r="FQ93" s="78"/>
      <c r="FR93" s="78"/>
      <c r="FS93" s="78"/>
      <c r="FT93" s="78"/>
      <c r="FU93" s="78"/>
      <c r="FV93" s="78"/>
      <c r="FW93" s="78"/>
      <c r="FX93" s="78"/>
      <c r="FY93" s="78"/>
      <c r="FZ93" s="78"/>
      <c r="GA93" s="78"/>
      <c r="GB93" s="78"/>
      <c r="GC93" s="78"/>
      <c r="GD93" s="78"/>
      <c r="GE93" s="78"/>
      <c r="GF93" s="78"/>
      <c r="GG93" s="78"/>
      <c r="GH93" s="78"/>
      <c r="GI93" s="78"/>
      <c r="GJ93" s="78"/>
      <c r="GK93" s="78"/>
      <c r="GL93" s="78"/>
      <c r="GM93" s="78"/>
      <c r="GN93" s="78"/>
      <c r="GO93" s="78"/>
      <c r="GP93" s="78"/>
      <c r="GQ93" s="78"/>
      <c r="GR93" s="78"/>
      <c r="GS93" s="78"/>
      <c r="GT93" s="78"/>
      <c r="GU93" s="78"/>
      <c r="GV93" s="78"/>
      <c r="GW93" s="78"/>
      <c r="GX93" s="78"/>
      <c r="GY93" s="78"/>
      <c r="GZ93" s="78"/>
    </row>
    <row r="94" spans="3:208" s="77" customFormat="1" x14ac:dyDescent="0.25">
      <c r="E94" s="78"/>
      <c r="F94" s="78"/>
      <c r="G94" s="78"/>
      <c r="H94" s="78"/>
      <c r="I94" s="78"/>
      <c r="J94" s="78"/>
      <c r="K94" s="78"/>
      <c r="L94" s="78"/>
      <c r="M94" s="78"/>
      <c r="N94" s="78"/>
      <c r="O94" s="78"/>
      <c r="P94" s="78"/>
      <c r="Q94" s="78"/>
      <c r="R94" s="78"/>
      <c r="S94" s="78"/>
      <c r="T94" s="78"/>
      <c r="U94" s="78"/>
      <c r="V94" s="78"/>
      <c r="W94" s="78"/>
      <c r="X94" s="78"/>
      <c r="Y94" s="78"/>
      <c r="Z94" s="78"/>
      <c r="AA94" s="78"/>
      <c r="AB94" s="78"/>
      <c r="AC94" s="78"/>
      <c r="AD94" s="78"/>
      <c r="AE94" s="78"/>
      <c r="AF94" s="78"/>
      <c r="AG94" s="78"/>
      <c r="AH94" s="78"/>
      <c r="AI94" s="78"/>
      <c r="AJ94" s="78"/>
      <c r="AK94" s="78"/>
      <c r="AL94" s="78"/>
      <c r="AM94" s="78"/>
      <c r="AN94" s="78"/>
      <c r="AO94" s="78"/>
      <c r="AP94" s="78"/>
      <c r="AQ94" s="78"/>
      <c r="AR94" s="78"/>
      <c r="AS94" s="78"/>
      <c r="AT94" s="78"/>
      <c r="AU94" s="78"/>
      <c r="AV94" s="78"/>
      <c r="AW94" s="78"/>
      <c r="AX94" s="78"/>
      <c r="AY94" s="78"/>
      <c r="AZ94" s="78"/>
      <c r="BA94" s="78"/>
      <c r="BB94" s="78"/>
      <c r="BC94" s="78"/>
      <c r="BD94" s="78"/>
      <c r="BE94" s="78"/>
      <c r="BF94" s="78"/>
      <c r="BG94" s="78"/>
      <c r="BH94" s="78"/>
      <c r="BI94" s="78"/>
      <c r="BJ94" s="78"/>
      <c r="BK94" s="78"/>
      <c r="BL94" s="78"/>
      <c r="BM94" s="78"/>
      <c r="BN94" s="78"/>
      <c r="BO94" s="78"/>
      <c r="BP94" s="78"/>
      <c r="BQ94" s="78"/>
      <c r="BR94" s="78"/>
      <c r="BS94" s="78"/>
      <c r="BT94" s="78"/>
      <c r="BU94" s="78"/>
      <c r="BV94" s="78"/>
      <c r="BW94" s="78"/>
      <c r="BX94" s="78"/>
      <c r="BY94" s="78"/>
      <c r="BZ94" s="78"/>
      <c r="CA94" s="78"/>
      <c r="CB94" s="78"/>
      <c r="CC94" s="78"/>
      <c r="CD94" s="78"/>
      <c r="CE94" s="78"/>
      <c r="CF94" s="78"/>
      <c r="CG94" s="78"/>
      <c r="CH94" s="78"/>
      <c r="CI94" s="78"/>
      <c r="CJ94" s="78"/>
      <c r="CK94" s="78"/>
      <c r="CL94" s="78"/>
      <c r="CM94" s="78"/>
      <c r="CN94" s="78"/>
      <c r="CO94" s="78"/>
      <c r="CP94" s="78"/>
      <c r="CQ94" s="78"/>
      <c r="CR94" s="78"/>
      <c r="CS94" s="78"/>
      <c r="CT94" s="78"/>
      <c r="CU94" s="78"/>
      <c r="CV94" s="78"/>
      <c r="CW94" s="78"/>
      <c r="CX94" s="78"/>
      <c r="CY94" s="78"/>
      <c r="CZ94" s="78"/>
      <c r="DA94" s="78"/>
      <c r="DB94" s="78"/>
      <c r="DC94" s="78"/>
      <c r="DD94" s="78"/>
      <c r="DE94" s="78"/>
      <c r="DF94" s="78"/>
      <c r="DG94" s="78"/>
      <c r="DH94" s="78"/>
      <c r="DI94" s="78"/>
      <c r="DJ94" s="78"/>
      <c r="DK94" s="78"/>
      <c r="DL94" s="78"/>
      <c r="DM94" s="78"/>
      <c r="DN94" s="78"/>
      <c r="DO94" s="78"/>
      <c r="DP94" s="78"/>
      <c r="DQ94" s="78"/>
      <c r="DR94" s="78"/>
      <c r="DS94" s="78"/>
      <c r="DT94" s="78"/>
      <c r="DU94" s="78"/>
      <c r="DV94" s="78"/>
      <c r="DW94" s="78"/>
      <c r="DX94" s="78"/>
      <c r="DY94" s="78"/>
      <c r="DZ94" s="78"/>
      <c r="EA94" s="78"/>
      <c r="EB94" s="78"/>
      <c r="EC94" s="78"/>
      <c r="ED94" s="78"/>
      <c r="EE94" s="78"/>
      <c r="EF94" s="78"/>
      <c r="EG94" s="78"/>
      <c r="EH94" s="78"/>
      <c r="EI94" s="78"/>
      <c r="EJ94" s="78"/>
      <c r="EK94" s="78"/>
      <c r="EL94" s="78"/>
      <c r="EM94" s="78"/>
      <c r="EN94" s="78"/>
      <c r="EO94" s="78"/>
      <c r="EP94" s="78"/>
      <c r="EQ94" s="78"/>
      <c r="ER94" s="78"/>
      <c r="ES94" s="78"/>
      <c r="ET94" s="78"/>
      <c r="EU94" s="78"/>
      <c r="EV94" s="78"/>
      <c r="EW94" s="78"/>
      <c r="EX94" s="78"/>
      <c r="EY94" s="78"/>
      <c r="EZ94" s="78"/>
      <c r="FA94" s="78"/>
      <c r="FB94" s="78"/>
      <c r="FC94" s="78"/>
      <c r="FD94" s="78"/>
      <c r="FE94" s="78"/>
      <c r="FF94" s="78"/>
      <c r="FG94" s="78"/>
      <c r="FH94" s="78"/>
      <c r="FI94" s="78"/>
      <c r="FJ94" s="78"/>
      <c r="FK94" s="78"/>
      <c r="FL94" s="78"/>
      <c r="FM94" s="78"/>
      <c r="FN94" s="78"/>
      <c r="FO94" s="78"/>
      <c r="FP94" s="78"/>
      <c r="FQ94" s="78"/>
      <c r="FR94" s="78"/>
      <c r="FS94" s="78"/>
      <c r="FT94" s="78"/>
      <c r="FU94" s="78"/>
      <c r="FV94" s="78"/>
      <c r="FW94" s="78"/>
      <c r="FX94" s="78"/>
      <c r="FY94" s="78"/>
      <c r="FZ94" s="78"/>
      <c r="GA94" s="78"/>
      <c r="GB94" s="78"/>
      <c r="GC94" s="78"/>
      <c r="GD94" s="78"/>
      <c r="GE94" s="78"/>
      <c r="GF94" s="78"/>
      <c r="GG94" s="78"/>
      <c r="GH94" s="78"/>
      <c r="GI94" s="78"/>
      <c r="GJ94" s="78"/>
      <c r="GK94" s="78"/>
      <c r="GL94" s="78"/>
      <c r="GM94" s="78"/>
      <c r="GN94" s="78"/>
      <c r="GO94" s="78"/>
      <c r="GP94" s="78"/>
      <c r="GQ94" s="78"/>
      <c r="GR94" s="78"/>
      <c r="GS94" s="78"/>
      <c r="GT94" s="78"/>
      <c r="GU94" s="78"/>
      <c r="GV94" s="78"/>
      <c r="GW94" s="78"/>
      <c r="GX94" s="78"/>
      <c r="GY94" s="78"/>
      <c r="GZ94" s="78"/>
    </row>
    <row r="95" spans="3:208" s="77" customFormat="1" x14ac:dyDescent="0.25">
      <c r="C95" s="78"/>
      <c r="D95" s="78"/>
    </row>
    <row r="96" spans="3:208" s="77" customFormat="1" x14ac:dyDescent="0.25">
      <c r="C96" s="78"/>
      <c r="D96" s="78"/>
    </row>
    <row r="97" spans="3:208" s="77" customFormat="1" x14ac:dyDescent="0.25">
      <c r="C97" s="78"/>
      <c r="D97" s="78"/>
    </row>
    <row r="98" spans="3:208" s="77" customFormat="1" x14ac:dyDescent="0.25">
      <c r="C98" s="78"/>
      <c r="D98" s="78"/>
    </row>
    <row r="99" spans="3:208" s="77" customFormat="1" x14ac:dyDescent="0.25">
      <c r="C99" s="78"/>
      <c r="D99" s="78"/>
    </row>
    <row r="100" spans="3:208" s="77" customFormat="1" x14ac:dyDescent="0.25">
      <c r="C100" s="78"/>
      <c r="D100" s="78"/>
    </row>
    <row r="101" spans="3:208" s="77" customFormat="1" x14ac:dyDescent="0.25"/>
    <row r="102" spans="3:208" s="77" customFormat="1" x14ac:dyDescent="0.25"/>
    <row r="103" spans="3:208" s="77" customFormat="1" x14ac:dyDescent="0.25">
      <c r="E103" s="78"/>
      <c r="F103" s="78"/>
      <c r="G103" s="78"/>
      <c r="H103" s="78"/>
      <c r="I103" s="78"/>
      <c r="J103" s="78"/>
      <c r="K103" s="78"/>
      <c r="L103" s="78"/>
      <c r="M103" s="78"/>
      <c r="N103" s="78"/>
      <c r="O103" s="78"/>
      <c r="P103" s="78"/>
      <c r="Q103" s="78"/>
      <c r="R103" s="78"/>
      <c r="S103" s="78"/>
      <c r="T103" s="78"/>
      <c r="U103" s="78"/>
      <c r="V103" s="78"/>
      <c r="W103" s="78"/>
      <c r="X103" s="78"/>
      <c r="Y103" s="78"/>
      <c r="Z103" s="78"/>
      <c r="AA103" s="78"/>
      <c r="AB103" s="78"/>
      <c r="AC103" s="78"/>
      <c r="AD103" s="78"/>
      <c r="AE103" s="78"/>
      <c r="AF103" s="78"/>
      <c r="AG103" s="78"/>
      <c r="AH103" s="78"/>
      <c r="AI103" s="78"/>
      <c r="AJ103" s="78"/>
      <c r="AK103" s="78"/>
      <c r="AL103" s="78"/>
      <c r="AM103" s="78"/>
      <c r="AN103" s="78"/>
      <c r="AO103" s="78"/>
      <c r="AP103" s="78"/>
      <c r="AQ103" s="78"/>
      <c r="AR103" s="78"/>
      <c r="AS103" s="78"/>
      <c r="AT103" s="78"/>
      <c r="AU103" s="78"/>
      <c r="AV103" s="78"/>
      <c r="AW103" s="78"/>
      <c r="AX103" s="78"/>
      <c r="AY103" s="78"/>
      <c r="AZ103" s="78"/>
      <c r="BA103" s="78"/>
      <c r="BB103" s="78"/>
      <c r="BC103" s="78"/>
      <c r="BD103" s="78"/>
      <c r="BE103" s="78"/>
      <c r="BF103" s="78"/>
      <c r="BG103" s="78"/>
      <c r="BH103" s="78"/>
      <c r="BI103" s="78"/>
      <c r="BJ103" s="78"/>
      <c r="BK103" s="78"/>
      <c r="BL103" s="78"/>
      <c r="BM103" s="78"/>
      <c r="BN103" s="78"/>
      <c r="BO103" s="78"/>
      <c r="BP103" s="78"/>
      <c r="BQ103" s="78"/>
      <c r="BR103" s="78"/>
      <c r="BS103" s="78"/>
      <c r="BT103" s="78"/>
      <c r="BU103" s="78"/>
      <c r="BV103" s="78"/>
      <c r="BW103" s="78"/>
      <c r="BX103" s="78"/>
      <c r="BY103" s="78"/>
      <c r="BZ103" s="78"/>
      <c r="CA103" s="78"/>
      <c r="CB103" s="78"/>
      <c r="CC103" s="78"/>
      <c r="CD103" s="78"/>
      <c r="CE103" s="78"/>
      <c r="CF103" s="78"/>
      <c r="CG103" s="78"/>
      <c r="CH103" s="78"/>
      <c r="CI103" s="78"/>
      <c r="CJ103" s="78"/>
      <c r="CK103" s="78"/>
      <c r="CL103" s="78"/>
      <c r="CM103" s="78"/>
      <c r="CN103" s="78"/>
      <c r="CO103" s="78"/>
      <c r="CP103" s="78"/>
      <c r="CQ103" s="78"/>
      <c r="CR103" s="78"/>
      <c r="CS103" s="78"/>
      <c r="CT103" s="78"/>
      <c r="CU103" s="78"/>
      <c r="CV103" s="78"/>
      <c r="CW103" s="78"/>
      <c r="CX103" s="78"/>
      <c r="CY103" s="78"/>
      <c r="CZ103" s="78"/>
      <c r="DA103" s="78"/>
      <c r="DB103" s="78"/>
      <c r="DC103" s="78"/>
      <c r="DD103" s="78"/>
      <c r="DE103" s="78"/>
      <c r="DF103" s="78"/>
      <c r="DG103" s="78"/>
      <c r="DH103" s="78"/>
      <c r="DI103" s="78"/>
      <c r="DJ103" s="78"/>
      <c r="DK103" s="78"/>
      <c r="DL103" s="78"/>
      <c r="DM103" s="78"/>
      <c r="DN103" s="78"/>
      <c r="DO103" s="78"/>
      <c r="DP103" s="78"/>
      <c r="DQ103" s="78"/>
      <c r="DR103" s="78"/>
      <c r="DS103" s="78"/>
      <c r="DT103" s="78"/>
      <c r="DU103" s="78"/>
      <c r="DV103" s="78"/>
      <c r="DW103" s="78"/>
      <c r="DX103" s="78"/>
      <c r="DY103" s="78"/>
      <c r="DZ103" s="78"/>
      <c r="EA103" s="78"/>
      <c r="EB103" s="78"/>
      <c r="EC103" s="78"/>
      <c r="ED103" s="78"/>
      <c r="EE103" s="78"/>
      <c r="EF103" s="78"/>
      <c r="EG103" s="78"/>
      <c r="EH103" s="78"/>
      <c r="EI103" s="78"/>
      <c r="EJ103" s="78"/>
      <c r="EK103" s="78"/>
      <c r="EL103" s="78"/>
      <c r="EM103" s="78"/>
      <c r="EN103" s="78"/>
      <c r="EO103" s="78"/>
      <c r="EP103" s="78"/>
      <c r="EQ103" s="78"/>
      <c r="ER103" s="78"/>
      <c r="ES103" s="78"/>
      <c r="ET103" s="78"/>
      <c r="EU103" s="78"/>
      <c r="EV103" s="78"/>
      <c r="EW103" s="78"/>
      <c r="EX103" s="78"/>
      <c r="EY103" s="78"/>
      <c r="EZ103" s="78"/>
      <c r="FA103" s="78"/>
      <c r="FB103" s="78"/>
      <c r="FC103" s="78"/>
      <c r="FD103" s="78"/>
      <c r="FE103" s="78"/>
      <c r="FF103" s="78"/>
      <c r="FG103" s="78"/>
      <c r="FH103" s="78"/>
      <c r="FI103" s="78"/>
      <c r="FJ103" s="78"/>
      <c r="FK103" s="78"/>
      <c r="FL103" s="78"/>
      <c r="FM103" s="78"/>
      <c r="FN103" s="78"/>
      <c r="FO103" s="78"/>
      <c r="FP103" s="78"/>
      <c r="FQ103" s="78"/>
      <c r="FR103" s="78"/>
      <c r="FS103" s="78"/>
      <c r="FT103" s="78"/>
      <c r="FU103" s="78"/>
      <c r="FV103" s="78"/>
      <c r="FW103" s="78"/>
      <c r="FX103" s="78"/>
      <c r="FY103" s="78"/>
      <c r="FZ103" s="78"/>
      <c r="GA103" s="78"/>
      <c r="GB103" s="78"/>
      <c r="GC103" s="78"/>
      <c r="GD103" s="78"/>
      <c r="GE103" s="78"/>
      <c r="GF103" s="78"/>
      <c r="GG103" s="78"/>
      <c r="GH103" s="78"/>
      <c r="GI103" s="78"/>
      <c r="GJ103" s="78"/>
      <c r="GK103" s="78"/>
      <c r="GL103" s="78"/>
      <c r="GM103" s="78"/>
      <c r="GN103" s="78"/>
      <c r="GO103" s="78"/>
      <c r="GP103" s="78"/>
      <c r="GQ103" s="78"/>
      <c r="GR103" s="78"/>
      <c r="GS103" s="78"/>
      <c r="GT103" s="78"/>
      <c r="GU103" s="78"/>
      <c r="GV103" s="78"/>
      <c r="GW103" s="78"/>
      <c r="GX103" s="78"/>
      <c r="GY103" s="78"/>
      <c r="GZ103" s="78"/>
    </row>
    <row r="104" spans="3:208" s="79" customFormat="1" x14ac:dyDescent="0.25">
      <c r="E104" s="80"/>
      <c r="F104" s="80"/>
      <c r="G104" s="80"/>
      <c r="H104" s="80"/>
      <c r="I104" s="80"/>
      <c r="J104" s="80"/>
      <c r="K104" s="80"/>
      <c r="L104" s="80"/>
      <c r="M104" s="80"/>
      <c r="N104" s="80"/>
      <c r="O104" s="80"/>
      <c r="P104" s="80"/>
      <c r="Q104" s="80"/>
      <c r="R104" s="80"/>
      <c r="S104" s="80"/>
      <c r="T104" s="80"/>
      <c r="U104" s="80"/>
      <c r="V104" s="80"/>
      <c r="W104" s="80"/>
      <c r="X104" s="80"/>
      <c r="Y104" s="80"/>
      <c r="Z104" s="80"/>
      <c r="AA104" s="80"/>
      <c r="AB104" s="80"/>
      <c r="AC104" s="80"/>
      <c r="AD104" s="80"/>
      <c r="AE104" s="80"/>
      <c r="AF104" s="80"/>
      <c r="AG104" s="80"/>
      <c r="AH104" s="80"/>
      <c r="AI104" s="80"/>
      <c r="AJ104" s="80"/>
      <c r="AK104" s="80"/>
      <c r="AL104" s="80"/>
      <c r="AM104" s="80"/>
      <c r="AN104" s="80"/>
      <c r="AO104" s="80"/>
      <c r="AP104" s="80"/>
      <c r="AQ104" s="80"/>
      <c r="AR104" s="80"/>
      <c r="AS104" s="80"/>
      <c r="AT104" s="80"/>
      <c r="AU104" s="80"/>
      <c r="AV104" s="80"/>
      <c r="AW104" s="80"/>
      <c r="AX104" s="80"/>
      <c r="AY104" s="80"/>
      <c r="AZ104" s="80"/>
      <c r="BA104" s="80"/>
      <c r="BB104" s="80"/>
      <c r="BC104" s="80"/>
      <c r="BD104" s="80"/>
      <c r="BE104" s="80"/>
      <c r="BF104" s="80"/>
      <c r="BG104" s="80"/>
      <c r="BH104" s="80"/>
      <c r="BI104" s="80"/>
      <c r="BJ104" s="80"/>
      <c r="BK104" s="80"/>
      <c r="BL104" s="80"/>
      <c r="BM104" s="80"/>
      <c r="BN104" s="80"/>
      <c r="BO104" s="80"/>
      <c r="BP104" s="80"/>
      <c r="BQ104" s="80"/>
      <c r="BR104" s="80"/>
      <c r="BS104" s="80"/>
      <c r="BT104" s="80"/>
      <c r="BU104" s="80"/>
      <c r="BV104" s="80"/>
      <c r="BW104" s="80"/>
      <c r="BX104" s="80"/>
      <c r="BY104" s="80"/>
      <c r="BZ104" s="80"/>
      <c r="CA104" s="80"/>
      <c r="CB104" s="80"/>
      <c r="CC104" s="80"/>
      <c r="CD104" s="80"/>
      <c r="CE104" s="80"/>
      <c r="CF104" s="80"/>
      <c r="CG104" s="80"/>
      <c r="CH104" s="80"/>
      <c r="CI104" s="80"/>
      <c r="CJ104" s="80"/>
      <c r="CK104" s="80"/>
      <c r="CL104" s="80"/>
      <c r="CM104" s="80"/>
      <c r="CN104" s="80"/>
      <c r="CO104" s="80"/>
      <c r="CP104" s="80"/>
      <c r="CQ104" s="80"/>
      <c r="CR104" s="80"/>
      <c r="CS104" s="80"/>
      <c r="CT104" s="80"/>
      <c r="CU104" s="80"/>
      <c r="CV104" s="80"/>
      <c r="CW104" s="80"/>
      <c r="CX104" s="80"/>
      <c r="CY104" s="80"/>
      <c r="CZ104" s="80"/>
      <c r="DA104" s="80"/>
      <c r="DB104" s="80"/>
      <c r="DC104" s="80"/>
      <c r="DD104" s="80"/>
      <c r="DE104" s="80"/>
      <c r="DF104" s="80"/>
      <c r="DG104" s="80"/>
      <c r="DH104" s="80"/>
      <c r="DI104" s="80"/>
      <c r="DJ104" s="80"/>
      <c r="DK104" s="80"/>
      <c r="DL104" s="80"/>
      <c r="DM104" s="80"/>
      <c r="DN104" s="80"/>
      <c r="DO104" s="80"/>
      <c r="DP104" s="80"/>
      <c r="DQ104" s="80"/>
      <c r="DR104" s="80"/>
      <c r="DS104" s="80"/>
      <c r="DT104" s="80"/>
      <c r="DU104" s="80"/>
      <c r="DV104" s="80"/>
      <c r="DW104" s="80"/>
      <c r="DX104" s="80"/>
      <c r="DY104" s="80"/>
      <c r="DZ104" s="80"/>
      <c r="EA104" s="80"/>
      <c r="EB104" s="80"/>
      <c r="EC104" s="80"/>
      <c r="ED104" s="80"/>
      <c r="EE104" s="80"/>
      <c r="EF104" s="80"/>
      <c r="EG104" s="80"/>
      <c r="EH104" s="80"/>
      <c r="EI104" s="80"/>
      <c r="EJ104" s="80"/>
      <c r="EK104" s="80"/>
      <c r="EL104" s="80"/>
      <c r="EM104" s="80"/>
      <c r="EN104" s="80"/>
      <c r="EO104" s="80"/>
      <c r="EP104" s="80"/>
      <c r="EQ104" s="80"/>
      <c r="ER104" s="80"/>
      <c r="ES104" s="80"/>
      <c r="ET104" s="80"/>
      <c r="EU104" s="80"/>
      <c r="EV104" s="80"/>
      <c r="EW104" s="80"/>
      <c r="EX104" s="80"/>
      <c r="EY104" s="80"/>
      <c r="EZ104" s="80"/>
      <c r="FA104" s="80"/>
      <c r="FB104" s="80"/>
      <c r="FC104" s="80"/>
      <c r="FD104" s="80"/>
      <c r="FE104" s="80"/>
      <c r="FF104" s="80"/>
      <c r="FG104" s="80"/>
      <c r="FH104" s="80"/>
      <c r="FI104" s="80"/>
      <c r="FJ104" s="80"/>
      <c r="FK104" s="80"/>
      <c r="FL104" s="80"/>
      <c r="FM104" s="80"/>
      <c r="FN104" s="80"/>
      <c r="FO104" s="80"/>
      <c r="FP104" s="80"/>
      <c r="FQ104" s="80"/>
      <c r="FR104" s="80"/>
      <c r="FS104" s="80"/>
      <c r="FT104" s="80"/>
      <c r="FU104" s="80"/>
      <c r="FV104" s="80"/>
      <c r="FW104" s="80"/>
      <c r="FX104" s="80"/>
      <c r="FY104" s="80"/>
      <c r="FZ104" s="80"/>
      <c r="GA104" s="80"/>
      <c r="GB104" s="80"/>
      <c r="GC104" s="80"/>
      <c r="GD104" s="80"/>
      <c r="GE104" s="80"/>
      <c r="GF104" s="80"/>
      <c r="GG104" s="80"/>
      <c r="GH104" s="80"/>
      <c r="GI104" s="80"/>
      <c r="GJ104" s="80"/>
      <c r="GK104" s="80"/>
      <c r="GL104" s="80"/>
      <c r="GM104" s="80"/>
      <c r="GN104" s="80"/>
      <c r="GO104" s="80"/>
      <c r="GP104" s="80"/>
      <c r="GQ104" s="80"/>
      <c r="GR104" s="80"/>
      <c r="GS104" s="80"/>
      <c r="GT104" s="80"/>
      <c r="GU104" s="80"/>
      <c r="GV104" s="80"/>
      <c r="GW104" s="80"/>
      <c r="GX104" s="80"/>
      <c r="GY104" s="80"/>
      <c r="GZ104" s="80"/>
    </row>
    <row r="105" spans="3:208" x14ac:dyDescent="0.25">
      <c r="C105" s="1"/>
      <c r="D105" s="1"/>
    </row>
    <row r="106" spans="3:208" x14ac:dyDescent="0.25">
      <c r="C106" s="1"/>
      <c r="D106" s="1"/>
    </row>
    <row r="107" spans="3:208" x14ac:dyDescent="0.25">
      <c r="C107" s="1"/>
      <c r="D107" s="1"/>
    </row>
    <row r="108" spans="3:208" x14ac:dyDescent="0.25">
      <c r="C108" s="1"/>
      <c r="D108" s="1"/>
    </row>
    <row r="109" spans="3:208" x14ac:dyDescent="0.25">
      <c r="C109" s="1"/>
      <c r="D109" s="1"/>
    </row>
    <row r="110" spans="3:208" x14ac:dyDescent="0.25">
      <c r="C110" s="1"/>
      <c r="D110" s="1"/>
    </row>
    <row r="113" spans="3:208" x14ac:dyDescent="0.25"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</row>
    <row r="114" spans="3:208" x14ac:dyDescent="0.25"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</row>
    <row r="115" spans="3:208" x14ac:dyDescent="0.25">
      <c r="C115" s="1"/>
      <c r="D115" s="1"/>
    </row>
    <row r="116" spans="3:208" x14ac:dyDescent="0.25">
      <c r="C116" s="1"/>
      <c r="D116" s="1"/>
    </row>
    <row r="117" spans="3:208" x14ac:dyDescent="0.25">
      <c r="C117" s="1"/>
      <c r="D117" s="1"/>
    </row>
    <row r="118" spans="3:208" x14ac:dyDescent="0.25">
      <c r="C118" s="1"/>
      <c r="D118" s="1"/>
    </row>
    <row r="119" spans="3:208" x14ac:dyDescent="0.25">
      <c r="C119" s="1"/>
      <c r="D119" s="1"/>
    </row>
    <row r="120" spans="3:208" x14ac:dyDescent="0.25">
      <c r="C120" s="1"/>
      <c r="D120" s="1"/>
    </row>
    <row r="123" spans="3:208" x14ac:dyDescent="0.25"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</row>
    <row r="124" spans="3:208" x14ac:dyDescent="0.25"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</row>
    <row r="125" spans="3:208" x14ac:dyDescent="0.25">
      <c r="C125" s="1"/>
      <c r="D125" s="1"/>
    </row>
    <row r="126" spans="3:208" x14ac:dyDescent="0.25">
      <c r="C126" s="1"/>
      <c r="D126" s="1"/>
    </row>
    <row r="127" spans="3:208" x14ac:dyDescent="0.25">
      <c r="C127" s="1"/>
      <c r="D127" s="1"/>
    </row>
    <row r="128" spans="3:208" x14ac:dyDescent="0.25">
      <c r="C128" s="1"/>
      <c r="D128" s="1"/>
    </row>
    <row r="129" spans="3:208" x14ac:dyDescent="0.25">
      <c r="C129" s="1"/>
      <c r="D129" s="1"/>
    </row>
    <row r="130" spans="3:208" x14ac:dyDescent="0.25">
      <c r="C130" s="1"/>
      <c r="D130" s="1"/>
    </row>
    <row r="133" spans="3:208" x14ac:dyDescent="0.25"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</row>
    <row r="134" spans="3:208" x14ac:dyDescent="0.25"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</row>
    <row r="135" spans="3:208" x14ac:dyDescent="0.25">
      <c r="C135" s="1"/>
      <c r="D135" s="1"/>
    </row>
    <row r="136" spans="3:208" x14ac:dyDescent="0.25">
      <c r="C136" s="1"/>
      <c r="D136" s="1"/>
    </row>
    <row r="137" spans="3:208" x14ac:dyDescent="0.25">
      <c r="C137" s="1"/>
      <c r="D137" s="1"/>
    </row>
    <row r="138" spans="3:208" x14ac:dyDescent="0.25">
      <c r="C138" s="1"/>
      <c r="D138" s="1"/>
    </row>
    <row r="139" spans="3:208" x14ac:dyDescent="0.25">
      <c r="C139" s="1"/>
      <c r="D139" s="1"/>
    </row>
    <row r="140" spans="3:208" x14ac:dyDescent="0.25">
      <c r="C140" s="1"/>
      <c r="D140" s="1"/>
    </row>
    <row r="143" spans="3:208" x14ac:dyDescent="0.25"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</row>
    <row r="144" spans="3:208" x14ac:dyDescent="0.25"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</row>
    <row r="145" spans="3:208" x14ac:dyDescent="0.25">
      <c r="C145" s="1"/>
      <c r="D145" s="1"/>
    </row>
    <row r="146" spans="3:208" x14ac:dyDescent="0.25">
      <c r="C146" s="1"/>
      <c r="D146" s="1"/>
    </row>
    <row r="147" spans="3:208" x14ac:dyDescent="0.25">
      <c r="C147" s="1"/>
      <c r="D147" s="1"/>
    </row>
    <row r="148" spans="3:208" x14ac:dyDescent="0.25">
      <c r="C148" s="1"/>
      <c r="D148" s="1"/>
    </row>
    <row r="149" spans="3:208" x14ac:dyDescent="0.25">
      <c r="C149" s="1"/>
      <c r="D149" s="1"/>
    </row>
    <row r="150" spans="3:208" x14ac:dyDescent="0.25">
      <c r="C150" s="1"/>
      <c r="D150" s="1"/>
    </row>
    <row r="153" spans="3:208" x14ac:dyDescent="0.25"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</row>
    <row r="154" spans="3:208" x14ac:dyDescent="0.25"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</row>
    <row r="155" spans="3:208" x14ac:dyDescent="0.25">
      <c r="C155" s="1"/>
      <c r="D155" s="1"/>
    </row>
    <row r="156" spans="3:208" x14ac:dyDescent="0.25">
      <c r="C156" s="1"/>
      <c r="D156" s="1"/>
    </row>
    <row r="157" spans="3:208" x14ac:dyDescent="0.25">
      <c r="C157" s="1"/>
      <c r="D157" s="1"/>
    </row>
    <row r="158" spans="3:208" x14ac:dyDescent="0.25">
      <c r="C158" s="1"/>
      <c r="D158" s="1"/>
    </row>
    <row r="159" spans="3:208" x14ac:dyDescent="0.25">
      <c r="C159" s="1"/>
      <c r="D159" s="1"/>
    </row>
    <row r="160" spans="3:208" x14ac:dyDescent="0.25">
      <c r="C160" s="1"/>
      <c r="D160" s="1"/>
    </row>
    <row r="163" spans="3:208" x14ac:dyDescent="0.25"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</row>
    <row r="164" spans="3:208" x14ac:dyDescent="0.25"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</row>
    <row r="165" spans="3:208" x14ac:dyDescent="0.25">
      <c r="C165" s="1"/>
      <c r="D165" s="1"/>
    </row>
    <row r="166" spans="3:208" x14ac:dyDescent="0.25">
      <c r="C166" s="1"/>
      <c r="D166" s="1"/>
    </row>
    <row r="167" spans="3:208" x14ac:dyDescent="0.25">
      <c r="C167" s="1"/>
      <c r="D167" s="1"/>
    </row>
    <row r="168" spans="3:208" x14ac:dyDescent="0.25">
      <c r="C168" s="1"/>
      <c r="D168" s="1"/>
    </row>
    <row r="169" spans="3:208" x14ac:dyDescent="0.25">
      <c r="C169" s="1"/>
      <c r="D169" s="1"/>
    </row>
    <row r="170" spans="3:208" x14ac:dyDescent="0.25">
      <c r="C170" s="1"/>
      <c r="D170" s="1"/>
    </row>
    <row r="173" spans="3:208" x14ac:dyDescent="0.25"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</row>
    <row r="174" spans="3:208" x14ac:dyDescent="0.25"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</row>
    <row r="175" spans="3:208" x14ac:dyDescent="0.25">
      <c r="C175" s="1"/>
      <c r="D175" s="1"/>
    </row>
    <row r="176" spans="3:208" x14ac:dyDescent="0.25">
      <c r="C176" s="1"/>
      <c r="D176" s="1"/>
    </row>
    <row r="177" spans="3:4" x14ac:dyDescent="0.25">
      <c r="C177" s="1"/>
      <c r="D177" s="1"/>
    </row>
    <row r="178" spans="3:4" x14ac:dyDescent="0.25">
      <c r="C178" s="1"/>
      <c r="D178" s="1"/>
    </row>
    <row r="179" spans="3:4" x14ac:dyDescent="0.25">
      <c r="C179" s="1"/>
      <c r="D179" s="1"/>
    </row>
    <row r="180" spans="3:4" x14ac:dyDescent="0.25">
      <c r="C180" s="1"/>
      <c r="D180" s="1"/>
    </row>
  </sheetData>
  <sortState xmlns:xlrd2="http://schemas.microsoft.com/office/spreadsheetml/2017/richdata2" ref="AD41:AK52">
    <sortCondition descending="1" ref="AJ41:AJ52"/>
  </sortState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0"/>
  </sheetPr>
  <dimension ref="C1:CA183"/>
  <sheetViews>
    <sheetView topLeftCell="A139" zoomScaleNormal="100" workbookViewId="0">
      <selection activeCell="G204" sqref="G204"/>
    </sheetView>
  </sheetViews>
  <sheetFormatPr defaultRowHeight="15" x14ac:dyDescent="0.25"/>
  <cols>
    <col min="3" max="3" width="21.7109375" customWidth="1"/>
    <col min="4" max="4" width="22" customWidth="1"/>
    <col min="5" max="17" width="14" customWidth="1"/>
  </cols>
  <sheetData>
    <row r="1" spans="3:79" x14ac:dyDescent="0.25"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</row>
    <row r="2" spans="3:79" x14ac:dyDescent="0.25"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</row>
    <row r="3" spans="3:79" x14ac:dyDescent="0.25">
      <c r="C3" s="33"/>
      <c r="D3" s="32"/>
      <c r="E3" s="89">
        <v>2015</v>
      </c>
      <c r="F3" s="89">
        <v>2016</v>
      </c>
      <c r="G3" s="89">
        <v>2017</v>
      </c>
      <c r="H3" s="89">
        <v>2018</v>
      </c>
      <c r="I3" s="89">
        <v>2019</v>
      </c>
      <c r="J3" s="89">
        <v>2020</v>
      </c>
      <c r="K3" s="89">
        <v>2021</v>
      </c>
      <c r="L3" s="89">
        <v>2022</v>
      </c>
      <c r="M3" s="89">
        <v>2023</v>
      </c>
      <c r="N3" s="89">
        <v>2024</v>
      </c>
      <c r="O3" s="89">
        <v>2025</v>
      </c>
      <c r="P3" s="89">
        <v>2026</v>
      </c>
      <c r="Q3" s="89">
        <v>2027</v>
      </c>
      <c r="R3" s="89">
        <v>2028</v>
      </c>
      <c r="S3" s="89">
        <v>2029</v>
      </c>
      <c r="T3" s="89">
        <v>2030</v>
      </c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</row>
    <row r="4" spans="3:79" x14ac:dyDescent="0.25">
      <c r="C4" s="32" t="s">
        <v>13</v>
      </c>
      <c r="D4" s="32" t="s">
        <v>43</v>
      </c>
      <c r="E4" s="93">
        <f>SUM('LCs+Eurostat'!O4:Z4)</f>
        <v>8.3919999999999995</v>
      </c>
      <c r="F4" s="93">
        <f>SUM('LCs+Eurostat'!AA4:AL4)</f>
        <v>7.6059999999999999</v>
      </c>
      <c r="G4" s="93">
        <f>SUM('LCs+Eurostat'!AM4:AX4)</f>
        <v>6.9740000000000002</v>
      </c>
      <c r="H4" s="93">
        <f>CV!H4</f>
        <v>6.1024837286099567</v>
      </c>
      <c r="I4" s="93">
        <f>CV!I4</f>
        <v>5.8288074361494653</v>
      </c>
      <c r="J4" s="93">
        <f>CV!J4</f>
        <v>5.5083573773411798</v>
      </c>
      <c r="K4" s="93">
        <f>CV!K4</f>
        <v>5.1053068375357258</v>
      </c>
      <c r="L4" s="93">
        <f>CV!L4</f>
        <v>4.5738772369033551</v>
      </c>
      <c r="M4" s="93">
        <f>CV!M4</f>
        <v>4.1051443869073827</v>
      </c>
      <c r="N4" s="93">
        <f>CV!N4</f>
        <v>3.6652719459345202</v>
      </c>
      <c r="O4" s="93">
        <f>CV!O4</f>
        <v>3.3060096129227468</v>
      </c>
      <c r="P4" s="93">
        <f>CV!P4</f>
        <v>3.0283525743901016</v>
      </c>
      <c r="Q4" s="93">
        <f>CV!Q4</f>
        <v>2.7775655718444869</v>
      </c>
      <c r="R4" s="93">
        <f>CV!R4</f>
        <v>2.5456871131415979</v>
      </c>
      <c r="S4" s="93">
        <f>CV!S4</f>
        <v>2.3317220117633939</v>
      </c>
      <c r="T4" s="93">
        <f>CV!T4</f>
        <v>2.1366654542279155</v>
      </c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</row>
    <row r="5" spans="3:79" x14ac:dyDescent="0.25">
      <c r="C5" s="32" t="s">
        <v>13</v>
      </c>
      <c r="D5" s="32" t="s">
        <v>44</v>
      </c>
      <c r="E5" s="91"/>
      <c r="F5" s="91"/>
      <c r="G5" s="91"/>
      <c r="H5" s="93">
        <f>CV!H5</f>
        <v>68.203077297414779</v>
      </c>
      <c r="I5" s="93">
        <f>CV!I5</f>
        <v>60.640475046901415</v>
      </c>
      <c r="J5" s="93">
        <f>CV!J5</f>
        <v>76.491921195438607</v>
      </c>
      <c r="K5" s="93">
        <f>CV!K5</f>
        <v>72.300542239597178</v>
      </c>
      <c r="L5" s="93">
        <f>CV!L5</f>
        <v>72.321573455654445</v>
      </c>
      <c r="M5" s="93">
        <f>CV!M5</f>
        <v>70.78603319975916</v>
      </c>
      <c r="N5" s="93">
        <f>CV!N5</f>
        <v>70.076738892604638</v>
      </c>
      <c r="O5" s="93">
        <f>CV!O5</f>
        <v>67.990028234999315</v>
      </c>
      <c r="P5" s="93">
        <f>CV!P5</f>
        <v>66.975583616686023</v>
      </c>
      <c r="Q5" s="93">
        <f>CV!Q5</f>
        <v>66.021130981225653</v>
      </c>
      <c r="R5" s="93">
        <f>CV!R5</f>
        <v>65.082678154903888</v>
      </c>
      <c r="S5" s="93">
        <f>CV!S5</f>
        <v>64.22754127421149</v>
      </c>
      <c r="T5" s="93">
        <f>CV!T5</f>
        <v>65.228183395266626</v>
      </c>
    </row>
    <row r="6" spans="3:79" x14ac:dyDescent="0.25">
      <c r="C6" s="32" t="s">
        <v>13</v>
      </c>
      <c r="D6" s="32" t="s">
        <v>45</v>
      </c>
      <c r="E6" s="91"/>
      <c r="F6" s="91"/>
      <c r="G6" s="91"/>
      <c r="H6" s="93">
        <f>CV!H6</f>
        <v>0</v>
      </c>
      <c r="I6" s="93">
        <f>CV!I6</f>
        <v>0</v>
      </c>
      <c r="J6" s="93">
        <f>CV!J6</f>
        <v>0</v>
      </c>
      <c r="K6" s="93">
        <f>CV!K6</f>
        <v>0</v>
      </c>
      <c r="L6" s="93">
        <f>CV!L6</f>
        <v>0</v>
      </c>
      <c r="M6" s="93">
        <f>CV!M6</f>
        <v>0</v>
      </c>
      <c r="N6" s="93">
        <f>CV!N6</f>
        <v>0</v>
      </c>
      <c r="O6" s="93">
        <f>CV!O6</f>
        <v>0</v>
      </c>
      <c r="P6" s="93">
        <f>CV!P6</f>
        <v>0</v>
      </c>
      <c r="Q6" s="93">
        <f>CV!Q6</f>
        <v>0</v>
      </c>
      <c r="R6" s="93">
        <f>CV!R6</f>
        <v>0</v>
      </c>
      <c r="S6" s="93">
        <f>CV!S6</f>
        <v>0</v>
      </c>
      <c r="T6" s="93">
        <f>CV!T6</f>
        <v>0</v>
      </c>
    </row>
    <row r="7" spans="3:79" x14ac:dyDescent="0.25">
      <c r="C7" s="32" t="s">
        <v>13</v>
      </c>
      <c r="D7" s="32" t="s">
        <v>46</v>
      </c>
      <c r="E7" s="91">
        <f>SUM('LCs+Eurostat'!O8:Z8)</f>
        <v>11.265999999999998</v>
      </c>
      <c r="F7" s="91">
        <f>SUM('LCs+Eurostat'!AA8:AL8)</f>
        <v>13.321</v>
      </c>
      <c r="G7" s="91">
        <f>SUM('LCs+Eurostat'!AM8:AX8)</f>
        <v>14.252000000000001</v>
      </c>
      <c r="H7" s="93">
        <f>CV!H7</f>
        <v>16.253369470310762</v>
      </c>
      <c r="I7" s="93">
        <f>CV!I7</f>
        <v>18.92296525787479</v>
      </c>
      <c r="J7" s="93">
        <f>CV!J7</f>
        <v>5.9712999122435981</v>
      </c>
      <c r="K7" s="93">
        <f>CV!K7</f>
        <v>10.710548596761576</v>
      </c>
      <c r="L7" s="93">
        <f>CV!L7</f>
        <v>10.74935654479285</v>
      </c>
      <c r="M7" s="93">
        <f>CV!M7</f>
        <v>15.859119865778259</v>
      </c>
      <c r="N7" s="93">
        <f>CV!N7</f>
        <v>17.749390005453325</v>
      </c>
      <c r="O7" s="93">
        <f>CV!O7</f>
        <v>20.828183792903388</v>
      </c>
      <c r="P7" s="93">
        <f>CV!P7</f>
        <v>20.808374144848166</v>
      </c>
      <c r="Q7" s="93">
        <f>CV!Q7</f>
        <v>20.402041775339391</v>
      </c>
      <c r="R7" s="93">
        <f>CV!R7</f>
        <v>19.937850071037623</v>
      </c>
      <c r="S7" s="93">
        <f>CV!S7</f>
        <v>19.465966774331477</v>
      </c>
      <c r="T7" s="93">
        <f>CV!T7</f>
        <v>18.986204917690888</v>
      </c>
    </row>
    <row r="8" spans="3:79" x14ac:dyDescent="0.25">
      <c r="C8" s="32" t="s">
        <v>13</v>
      </c>
      <c r="D8" s="32" t="s">
        <v>99</v>
      </c>
      <c r="E8" s="91">
        <f>SUM('LCs+Eurostat'!O5:Z5)</f>
        <v>72.73</v>
      </c>
      <c r="F8" s="91">
        <f>SUM('LCs+Eurostat'!AA5:AL5)</f>
        <v>79.753</v>
      </c>
      <c r="G8" s="91">
        <f>SUM('LCs+Eurostat'!AM5:AX5)</f>
        <v>84.444000000000003</v>
      </c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</row>
    <row r="9" spans="3:79" x14ac:dyDescent="0.25">
      <c r="C9" s="32" t="s">
        <v>13</v>
      </c>
      <c r="D9" s="32" t="s">
        <v>47</v>
      </c>
      <c r="E9" s="91">
        <f>SUM(E4:E8)</f>
        <v>92.388000000000005</v>
      </c>
      <c r="F9" s="91">
        <f t="shared" ref="F9:G9" si="0">SUM(F4:F8)</f>
        <v>100.68</v>
      </c>
      <c r="G9" s="91">
        <f t="shared" si="0"/>
        <v>105.67</v>
      </c>
      <c r="H9" s="93">
        <f>CV!H8</f>
        <v>90.558930496335492</v>
      </c>
      <c r="I9" s="93">
        <f>CV!I8</f>
        <v>85.392247740925669</v>
      </c>
      <c r="J9" s="93">
        <f>CV!J8</f>
        <v>87.971578485023386</v>
      </c>
      <c r="K9" s="93">
        <f>CV!K8</f>
        <v>88.116397673894483</v>
      </c>
      <c r="L9" s="93">
        <f>CV!L8</f>
        <v>87.644807237350648</v>
      </c>
      <c r="M9" s="93">
        <f>CV!M8</f>
        <v>90.750297452444798</v>
      </c>
      <c r="N9" s="93">
        <f>CV!N8</f>
        <v>91.49140084399248</v>
      </c>
      <c r="O9" s="93">
        <f>CV!O8</f>
        <v>92.124221640825454</v>
      </c>
      <c r="P9" s="93">
        <f>CV!P8</f>
        <v>90.81231033592428</v>
      </c>
      <c r="Q9" s="93">
        <f>CV!Q8</f>
        <v>89.200738328409528</v>
      </c>
      <c r="R9" s="93">
        <f>CV!R8</f>
        <v>87.566215339083101</v>
      </c>
      <c r="S9" s="93">
        <f>CV!S8</f>
        <v>86.025230060306356</v>
      </c>
      <c r="T9" s="93">
        <f>CV!T8</f>
        <v>86.351053767185419</v>
      </c>
    </row>
    <row r="10" spans="3:79" x14ac:dyDescent="0.25">
      <c r="C10" s="32" t="s">
        <v>13</v>
      </c>
      <c r="D10" s="32" t="s">
        <v>48</v>
      </c>
      <c r="E10" s="91">
        <f>E4/E9</f>
        <v>9.0834307485820664E-2</v>
      </c>
      <c r="F10" s="91">
        <f>F4/F9</f>
        <v>7.5546285260230425E-2</v>
      </c>
      <c r="G10" s="91">
        <f>G4/G9</f>
        <v>6.5997918046749315E-2</v>
      </c>
      <c r="H10" s="93">
        <f>CV!H9</f>
        <v>6.7386879407292655E-2</v>
      </c>
      <c r="I10" s="93">
        <f>CV!I9</f>
        <v>6.8259210763881917E-2</v>
      </c>
      <c r="J10" s="93">
        <f>CV!J9</f>
        <v>6.261519313625756E-2</v>
      </c>
      <c r="K10" s="93">
        <f>CV!K9</f>
        <v>5.7938215500248857E-2</v>
      </c>
      <c r="L10" s="93">
        <f>CV!L9</f>
        <v>5.218651716030194E-2</v>
      </c>
      <c r="M10" s="93">
        <f>CV!M9</f>
        <v>4.5235602550598483E-2</v>
      </c>
      <c r="N10" s="93">
        <f>CV!N9</f>
        <v>4.0061381857999935E-2</v>
      </c>
      <c r="O10" s="93">
        <f>CV!O9</f>
        <v>3.5886431972388756E-2</v>
      </c>
      <c r="P10" s="93">
        <f>CV!P9</f>
        <v>3.3347379481789501E-2</v>
      </c>
      <c r="Q10" s="93">
        <f>CV!Q9</f>
        <v>3.1138369747774394E-2</v>
      </c>
      <c r="R10" s="93">
        <f>CV!R9</f>
        <v>2.9071567193853481E-2</v>
      </c>
      <c r="S10" s="93">
        <f>CV!S9</f>
        <v>2.7105094751025769E-2</v>
      </c>
      <c r="T10" s="93">
        <f>CV!T9</f>
        <v>2.4743941863045075E-2</v>
      </c>
    </row>
    <row r="11" spans="3:79" x14ac:dyDescent="0.25">
      <c r="C11" s="32" t="s">
        <v>13</v>
      </c>
      <c r="D11" s="32" t="s">
        <v>49</v>
      </c>
      <c r="E11" s="91"/>
      <c r="F11" s="91"/>
      <c r="G11" s="91"/>
      <c r="H11" s="93">
        <f>CV!H10</f>
        <v>0.75313474798793756</v>
      </c>
      <c r="I11" s="93">
        <f>CV!I10</f>
        <v>0.71014028382155403</v>
      </c>
      <c r="J11" s="93">
        <f>CV!J10</f>
        <v>0.86950720349369293</v>
      </c>
      <c r="K11" s="93">
        <f>CV!K10</f>
        <v>0.82051177928506103</v>
      </c>
      <c r="L11" s="93">
        <f>CV!L10</f>
        <v>0.82516666686025797</v>
      </c>
      <c r="M11" s="93">
        <f>CV!M10</f>
        <v>0.78000882847632136</v>
      </c>
      <c r="N11" s="93">
        <f>CV!N10</f>
        <v>0.76593798156065751</v>
      </c>
      <c r="O11" s="93">
        <f>CV!O10</f>
        <v>0.73802553795330073</v>
      </c>
      <c r="P11" s="93">
        <f>CV!P10</f>
        <v>0.73751656982336755</v>
      </c>
      <c r="Q11" s="93">
        <f>CV!Q10</f>
        <v>0.74014108199593898</v>
      </c>
      <c r="R11" s="93">
        <f>CV!R10</f>
        <v>0.74323959192348221</v>
      </c>
      <c r="S11" s="93">
        <f>CV!S10</f>
        <v>0.74661283938660772</v>
      </c>
      <c r="T11" s="93">
        <f>CV!T10</f>
        <v>0.75538375676492586</v>
      </c>
    </row>
    <row r="12" spans="3:79" x14ac:dyDescent="0.25">
      <c r="C12" s="32" t="s">
        <v>13</v>
      </c>
      <c r="D12" s="32" t="s">
        <v>50</v>
      </c>
      <c r="E12" s="91"/>
      <c r="F12" s="91"/>
      <c r="G12" s="91"/>
      <c r="H12" s="93">
        <f>CV!H11</f>
        <v>0</v>
      </c>
      <c r="I12" s="93">
        <f>CV!I11</f>
        <v>0</v>
      </c>
      <c r="J12" s="93">
        <f>CV!J11</f>
        <v>0</v>
      </c>
      <c r="K12" s="93">
        <f>CV!K11</f>
        <v>0</v>
      </c>
      <c r="L12" s="93">
        <f>CV!L11</f>
        <v>0</v>
      </c>
      <c r="M12" s="93">
        <f>CV!M11</f>
        <v>0</v>
      </c>
      <c r="N12" s="93">
        <f>CV!N11</f>
        <v>0</v>
      </c>
      <c r="O12" s="93">
        <f>CV!O11</f>
        <v>0</v>
      </c>
      <c r="P12" s="93">
        <f>CV!P11</f>
        <v>0</v>
      </c>
      <c r="Q12" s="93">
        <f>CV!Q11</f>
        <v>0</v>
      </c>
      <c r="R12" s="93">
        <f>CV!R11</f>
        <v>0</v>
      </c>
      <c r="S12" s="93">
        <f>CV!S11</f>
        <v>0</v>
      </c>
      <c r="T12" s="93">
        <f>CV!T11</f>
        <v>0</v>
      </c>
    </row>
    <row r="13" spans="3:79" x14ac:dyDescent="0.25">
      <c r="C13" s="32" t="s">
        <v>13</v>
      </c>
      <c r="D13" s="32" t="s">
        <v>51</v>
      </c>
      <c r="E13" s="91">
        <f>E7/E9</f>
        <v>0.12194224358141748</v>
      </c>
      <c r="F13" s="91">
        <f>F7/F9</f>
        <v>0.13231029002781086</v>
      </c>
      <c r="G13" s="91">
        <f>G7/G9</f>
        <v>0.13487271694899214</v>
      </c>
      <c r="H13" s="93">
        <f>CV!H12</f>
        <v>0.1794783726047699</v>
      </c>
      <c r="I13" s="93">
        <f>CV!I12</f>
        <v>0.221600505414564</v>
      </c>
      <c r="J13" s="93">
        <f>CV!J12</f>
        <v>6.7877603370049513E-2</v>
      </c>
      <c r="K13" s="93">
        <f>CV!K12</f>
        <v>0.12155000521469005</v>
      </c>
      <c r="L13" s="93">
        <f>CV!L12</f>
        <v>0.12264681597944016</v>
      </c>
      <c r="M13" s="93">
        <f>CV!M12</f>
        <v>0.17475556897308017</v>
      </c>
      <c r="N13" s="93">
        <f>CV!N12</f>
        <v>0.19400063658134259</v>
      </c>
      <c r="O13" s="93">
        <f>CV!O12</f>
        <v>0.22608803007431047</v>
      </c>
      <c r="P13" s="93">
        <f>CV!P12</f>
        <v>0.22913605069484305</v>
      </c>
      <c r="Q13" s="93">
        <f>CV!Q12</f>
        <v>0.22872054825628668</v>
      </c>
      <c r="R13" s="93">
        <f>CV!R12</f>
        <v>0.22768884088266444</v>
      </c>
      <c r="S13" s="93">
        <f>CV!S12</f>
        <v>0.22628206586236654</v>
      </c>
      <c r="T13" s="93">
        <f>CV!T12</f>
        <v>0.21987230137202918</v>
      </c>
    </row>
    <row r="14" spans="3:79" x14ac:dyDescent="0.25">
      <c r="C14" s="32" t="s">
        <v>13</v>
      </c>
      <c r="D14" s="32" t="s">
        <v>100</v>
      </c>
      <c r="E14" s="91">
        <f>E8/E9</f>
        <v>0.78722344893276186</v>
      </c>
      <c r="F14" s="91">
        <f t="shared" ref="F14:G14" si="1">F8/F9</f>
        <v>0.79214342471195864</v>
      </c>
      <c r="G14" s="91">
        <f t="shared" si="1"/>
        <v>0.79912936500425857</v>
      </c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</row>
    <row r="15" spans="3:79" x14ac:dyDescent="0.25">
      <c r="C15" s="32" t="s">
        <v>13</v>
      </c>
      <c r="D15" s="32" t="s">
        <v>52</v>
      </c>
      <c r="E15" s="91">
        <f>AVERAGE('LCs+Eurostat'!O4:Z4)</f>
        <v>0.69933333333333325</v>
      </c>
      <c r="F15" s="91">
        <f>AVERAGE('LCs+Eurostat'!AA4:AL4)</f>
        <v>0.63383333333333336</v>
      </c>
      <c r="G15" s="91">
        <f>AVERAGE('LCs+Eurostat'!AM4:AX4)</f>
        <v>0.58116666666666672</v>
      </c>
      <c r="H15" s="93">
        <f>CV!H13</f>
        <v>0.50854031071749639</v>
      </c>
      <c r="I15" s="93">
        <f>CV!I13</f>
        <v>0.48573395301245542</v>
      </c>
      <c r="J15" s="93">
        <f>CV!J13</f>
        <v>0.45902978144509832</v>
      </c>
      <c r="K15" s="93">
        <f>CV!K13</f>
        <v>0.42544223646131046</v>
      </c>
      <c r="L15" s="93">
        <f>CV!L13</f>
        <v>0.38115643640861291</v>
      </c>
      <c r="M15" s="93">
        <f>CV!M13</f>
        <v>0.34209536557561521</v>
      </c>
      <c r="N15" s="93">
        <f>CV!N13</f>
        <v>0.30543932882787667</v>
      </c>
      <c r="O15" s="93">
        <f>CV!O13</f>
        <v>0.27550080107689556</v>
      </c>
      <c r="P15" s="93">
        <f>CV!P13</f>
        <v>0.25236271453250847</v>
      </c>
      <c r="Q15" s="93">
        <f>CV!Q13</f>
        <v>0.23146379765370725</v>
      </c>
      <c r="R15" s="93">
        <f>CV!R13</f>
        <v>0.21214059276179983</v>
      </c>
      <c r="S15" s="93">
        <f>CV!S13</f>
        <v>0.1943101676469495</v>
      </c>
      <c r="T15" s="93">
        <f>CV!T13</f>
        <v>0.17805545451899296</v>
      </c>
    </row>
    <row r="16" spans="3:79" x14ac:dyDescent="0.25">
      <c r="C16" s="32" t="s">
        <v>13</v>
      </c>
      <c r="D16" s="32" t="s">
        <v>53</v>
      </c>
      <c r="E16" s="91"/>
      <c r="F16" s="91"/>
      <c r="G16" s="91"/>
      <c r="H16" s="93">
        <f>CV!H14</f>
        <v>5.683589774784565</v>
      </c>
      <c r="I16" s="93">
        <f>CV!I14</f>
        <v>5.0533729205751179</v>
      </c>
      <c r="J16" s="93">
        <f>CV!J14</f>
        <v>6.3743267662865506</v>
      </c>
      <c r="K16" s="93">
        <f>CV!K14</f>
        <v>6.0250451866330978</v>
      </c>
      <c r="L16" s="93">
        <f>CV!L14</f>
        <v>6.026797787971204</v>
      </c>
      <c r="M16" s="93">
        <f>CV!M14</f>
        <v>5.8988360999799303</v>
      </c>
      <c r="N16" s="93">
        <f>CV!N14</f>
        <v>5.8397282410503868</v>
      </c>
      <c r="O16" s="93">
        <f>CV!O14</f>
        <v>5.6658356862499426</v>
      </c>
      <c r="P16" s="93">
        <f>CV!P14</f>
        <v>5.5812986347238356</v>
      </c>
      <c r="Q16" s="93">
        <f>CV!Q14</f>
        <v>5.501760915102138</v>
      </c>
      <c r="R16" s="93">
        <f>CV!R14</f>
        <v>5.4235565129086574</v>
      </c>
      <c r="S16" s="93">
        <f>CV!S14</f>
        <v>5.3522951061842905</v>
      </c>
      <c r="T16" s="93">
        <f>CV!T14</f>
        <v>5.4356819496055522</v>
      </c>
    </row>
    <row r="17" spans="3:20" x14ac:dyDescent="0.25">
      <c r="C17" s="32" t="s">
        <v>13</v>
      </c>
      <c r="D17" s="32" t="s">
        <v>54</v>
      </c>
      <c r="E17" s="91"/>
      <c r="F17" s="91"/>
      <c r="G17" s="91"/>
      <c r="H17" s="93">
        <f>CV!H15</f>
        <v>0</v>
      </c>
      <c r="I17" s="93">
        <f>CV!I15</f>
        <v>0</v>
      </c>
      <c r="J17" s="93">
        <f>CV!J15</f>
        <v>0</v>
      </c>
      <c r="K17" s="93">
        <f>CV!K15</f>
        <v>0</v>
      </c>
      <c r="L17" s="93">
        <f>CV!L15</f>
        <v>0</v>
      </c>
      <c r="M17" s="93">
        <f>CV!M15</f>
        <v>0</v>
      </c>
      <c r="N17" s="93">
        <f>CV!N15</f>
        <v>0</v>
      </c>
      <c r="O17" s="93">
        <f>CV!O15</f>
        <v>0</v>
      </c>
      <c r="P17" s="93">
        <f>CV!P15</f>
        <v>0</v>
      </c>
      <c r="Q17" s="93">
        <f>CV!Q15</f>
        <v>0</v>
      </c>
      <c r="R17" s="93">
        <f>CV!R15</f>
        <v>0</v>
      </c>
      <c r="S17" s="93">
        <f>CV!S15</f>
        <v>0</v>
      </c>
      <c r="T17" s="93">
        <f>CV!T15</f>
        <v>0</v>
      </c>
    </row>
    <row r="18" spans="3:20" x14ac:dyDescent="0.25">
      <c r="C18" s="32" t="s">
        <v>13</v>
      </c>
      <c r="D18" s="32" t="s">
        <v>55</v>
      </c>
      <c r="E18" s="91">
        <f>AVERAGE('LCs+Eurostat'!O8:Z8)</f>
        <v>0.93883333333333319</v>
      </c>
      <c r="F18" s="91">
        <f>AVERAGE('LCs+Eurostat'!AA8:AL8)</f>
        <v>1.1100833333333333</v>
      </c>
      <c r="G18" s="91">
        <f>AVERAGE('LCs+Eurostat'!AM8:AX8)</f>
        <v>1.1876666666666666</v>
      </c>
      <c r="H18" s="93">
        <f>CV!H16</f>
        <v>1.3544474558592301</v>
      </c>
      <c r="I18" s="93">
        <f>CV!I16</f>
        <v>1.5769137714895658</v>
      </c>
      <c r="J18" s="93">
        <f>CV!J16</f>
        <v>0.49760832602029986</v>
      </c>
      <c r="K18" s="93">
        <f>CV!K16</f>
        <v>0.89254571639679803</v>
      </c>
      <c r="L18" s="93">
        <f>CV!L16</f>
        <v>0.89577971206607077</v>
      </c>
      <c r="M18" s="93">
        <f>CV!M16</f>
        <v>1.3215933221481884</v>
      </c>
      <c r="N18" s="93">
        <f>CV!N16</f>
        <v>1.479115833787777</v>
      </c>
      <c r="O18" s="93">
        <f>CV!O16</f>
        <v>1.735681982741949</v>
      </c>
      <c r="P18" s="93">
        <f>CV!P16</f>
        <v>1.7340311787373472</v>
      </c>
      <c r="Q18" s="93">
        <f>CV!Q16</f>
        <v>1.7001701479449494</v>
      </c>
      <c r="R18" s="93">
        <f>CV!R16</f>
        <v>1.661487505919802</v>
      </c>
      <c r="S18" s="93">
        <f>CV!S16</f>
        <v>1.6221638978609565</v>
      </c>
      <c r="T18" s="93">
        <f>CV!T16</f>
        <v>1.5821837431409074</v>
      </c>
    </row>
    <row r="19" spans="3:20" x14ac:dyDescent="0.25">
      <c r="C19" s="32" t="s">
        <v>13</v>
      </c>
      <c r="D19" s="32" t="s">
        <v>101</v>
      </c>
      <c r="E19" s="91">
        <f>AVERAGE('LCs+Eurostat'!O5:Z5)</f>
        <v>6.060833333333334</v>
      </c>
      <c r="F19" s="91">
        <f>AVERAGE('LCs+Eurostat'!AA5:AL5)</f>
        <v>6.6460833333333333</v>
      </c>
      <c r="G19" s="91">
        <f>AVERAGE('LCs+Eurostat'!AM5:AX5)</f>
        <v>7.0369999999999999</v>
      </c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</row>
    <row r="20" spans="3:20" x14ac:dyDescent="0.25">
      <c r="C20" s="32" t="s">
        <v>13</v>
      </c>
      <c r="D20" s="32" t="s">
        <v>56</v>
      </c>
      <c r="E20" s="91">
        <f>_xlfn.STDEV.S('LCs+Eurostat'!O4:Z4)</f>
        <v>8.9503004858987059E-2</v>
      </c>
      <c r="F20" s="91">
        <f>_xlfn.STDEV.S('LCs+Eurostat'!AA4:AL4)</f>
        <v>3.7894190807691047E-2</v>
      </c>
      <c r="G20" s="91">
        <f>_xlfn.STDEV.S('LCs+Eurostat'!AM4:AX4)</f>
        <v>3.1842890838768019E-2</v>
      </c>
      <c r="H20" s="93">
        <f>CV!H17</f>
        <v>1.1595901302887535E-16</v>
      </c>
      <c r="I20" s="93">
        <f>CV!I17</f>
        <v>1.1595901302887535E-16</v>
      </c>
      <c r="J20" s="93">
        <f>CV!J17</f>
        <v>5.7979506514437673E-17</v>
      </c>
      <c r="K20" s="93">
        <f>CV!K17</f>
        <v>1.7393851954331303E-16</v>
      </c>
      <c r="L20" s="93">
        <f>CV!L17</f>
        <v>5.7979506514437673E-17</v>
      </c>
      <c r="M20" s="93">
        <f>CV!M17</f>
        <v>5.7979506514437673E-17</v>
      </c>
      <c r="N20" s="93">
        <f>CV!N17</f>
        <v>5.7979506514437673E-17</v>
      </c>
      <c r="O20" s="93">
        <f>CV!O17</f>
        <v>0</v>
      </c>
      <c r="P20" s="93">
        <f>CV!P17</f>
        <v>0</v>
      </c>
      <c r="Q20" s="93">
        <f>CV!Q17</f>
        <v>0</v>
      </c>
      <c r="R20" s="93">
        <f>CV!R17</f>
        <v>8.6969259771656516E-17</v>
      </c>
      <c r="S20" s="93">
        <f>CV!S17</f>
        <v>2.8989753257218837E-17</v>
      </c>
      <c r="T20" s="93">
        <f>CV!T17</f>
        <v>0</v>
      </c>
    </row>
    <row r="21" spans="3:20" x14ac:dyDescent="0.25">
      <c r="C21" s="32" t="s">
        <v>13</v>
      </c>
      <c r="D21" s="32" t="s">
        <v>57</v>
      </c>
      <c r="E21" s="91"/>
      <c r="F21" s="91"/>
      <c r="G21" s="91"/>
      <c r="H21" s="93">
        <f>CV!H18</f>
        <v>0.57095717674182411</v>
      </c>
      <c r="I21" s="93">
        <f>CV!I18</f>
        <v>0.42768847299145257</v>
      </c>
      <c r="J21" s="93">
        <f>CV!J18</f>
        <v>0.88633195460160663</v>
      </c>
      <c r="K21" s="93">
        <f>CV!K18</f>
        <v>0.63596313949008798</v>
      </c>
      <c r="L21" s="93">
        <f>CV!L18</f>
        <v>0.6868828777434437</v>
      </c>
      <c r="M21" s="93">
        <f>CV!M18</f>
        <v>1.3566777505174301</v>
      </c>
      <c r="N21" s="93">
        <f>CV!N18</f>
        <v>1.5207875872818262</v>
      </c>
      <c r="O21" s="93">
        <f>CV!O18</f>
        <v>1.8769144302432148</v>
      </c>
      <c r="P21" s="93">
        <f>CV!P18</f>
        <v>1.9360191076531055</v>
      </c>
      <c r="Q21" s="93">
        <f>CV!Q18</f>
        <v>1.7488787317872196</v>
      </c>
      <c r="R21" s="93">
        <f>CV!R18</f>
        <v>1.688383180579542</v>
      </c>
      <c r="S21" s="93">
        <f>CV!S18</f>
        <v>1.6406051668266908</v>
      </c>
      <c r="T21" s="93">
        <f>CV!T18</f>
        <v>1.7593140810822123</v>
      </c>
    </row>
    <row r="22" spans="3:20" x14ac:dyDescent="0.25">
      <c r="C22" s="32" t="s">
        <v>13</v>
      </c>
      <c r="D22" s="32" t="s">
        <v>58</v>
      </c>
      <c r="E22" s="91"/>
      <c r="F22" s="91"/>
      <c r="G22" s="91"/>
      <c r="H22" s="93">
        <f>CV!H19</f>
        <v>0</v>
      </c>
      <c r="I22" s="93">
        <f>CV!I19</f>
        <v>0</v>
      </c>
      <c r="J22" s="93">
        <f>CV!J19</f>
        <v>0</v>
      </c>
      <c r="K22" s="93">
        <f>CV!K19</f>
        <v>0</v>
      </c>
      <c r="L22" s="93">
        <f>CV!L19</f>
        <v>0</v>
      </c>
      <c r="M22" s="93">
        <f>CV!M19</f>
        <v>0</v>
      </c>
      <c r="N22" s="93">
        <f>CV!N19</f>
        <v>0</v>
      </c>
      <c r="O22" s="93">
        <f>CV!O19</f>
        <v>0</v>
      </c>
      <c r="P22" s="93">
        <f>CV!P19</f>
        <v>0</v>
      </c>
      <c r="Q22" s="93">
        <f>CV!Q19</f>
        <v>0</v>
      </c>
      <c r="R22" s="93">
        <f>CV!R19</f>
        <v>0</v>
      </c>
      <c r="S22" s="93">
        <f>CV!S19</f>
        <v>0</v>
      </c>
      <c r="T22" s="93">
        <f>CV!T19</f>
        <v>0</v>
      </c>
    </row>
    <row r="23" spans="3:20" x14ac:dyDescent="0.25">
      <c r="C23" s="32" t="s">
        <v>13</v>
      </c>
      <c r="D23" s="32" t="s">
        <v>59</v>
      </c>
      <c r="E23" s="91">
        <f>_xlfn.STDEV.S('LCs+Eurostat'!O8:Z8)</f>
        <v>1.65355890751012</v>
      </c>
      <c r="F23" s="91">
        <f>_xlfn.STDEV.S('LCs+Eurostat'!AA8:AL8)</f>
        <v>1.5934872255147787</v>
      </c>
      <c r="G23" s="91">
        <f>_xlfn.STDEV.S('LCs+Eurostat'!AM8:AX8)</f>
        <v>1.9820704204228345</v>
      </c>
      <c r="H23" s="93">
        <f>CV!H20</f>
        <v>1.7477223882305866</v>
      </c>
      <c r="I23" s="93">
        <f>CV!I20</f>
        <v>2.0717300018612166</v>
      </c>
      <c r="J23" s="93">
        <f>CV!J20</f>
        <v>0.86872221461645305</v>
      </c>
      <c r="K23" s="93">
        <f>CV!K20</f>
        <v>1.4637886745598756</v>
      </c>
      <c r="L23" s="93">
        <f>CV!L20</f>
        <v>1.3700519525530999</v>
      </c>
      <c r="M23" s="93">
        <f>CV!M20</f>
        <v>1.8161017646097035</v>
      </c>
      <c r="N23" s="93">
        <f>CV!N20</f>
        <v>2.0527855618343995</v>
      </c>
      <c r="O23" s="93">
        <f>CV!O20</f>
        <v>2.2483387292816888</v>
      </c>
      <c r="P23" s="93">
        <f>CV!P20</f>
        <v>2.2263693066690271</v>
      </c>
      <c r="Q23" s="93">
        <f>CV!Q20</f>
        <v>2.1815099179342856</v>
      </c>
      <c r="R23" s="93">
        <f>CV!R20</f>
        <v>2.1309578976071881</v>
      </c>
      <c r="S23" s="93">
        <f>CV!S20</f>
        <v>2.0796858774052285</v>
      </c>
      <c r="T23" s="93">
        <f>CV!T20</f>
        <v>2.0276646154505618</v>
      </c>
    </row>
    <row r="24" spans="3:20" x14ac:dyDescent="0.25">
      <c r="C24" s="32" t="s">
        <v>13</v>
      </c>
      <c r="D24" s="32" t="s">
        <v>102</v>
      </c>
      <c r="E24" s="91">
        <f>_xlfn.STDEV.S('LCs+Eurostat'!O5:Z5)</f>
        <v>0.81764393598962692</v>
      </c>
      <c r="F24" s="91">
        <f>_xlfn.STDEV.S('LCs+Eurostat'!AA5:AL5)</f>
        <v>0.93402758946338305</v>
      </c>
      <c r="G24" s="91">
        <f>_xlfn.STDEV.S('LCs+Eurostat'!AM5:AX5)</f>
        <v>0.56784697042264964</v>
      </c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</row>
    <row r="25" spans="3:20" x14ac:dyDescent="0.25">
      <c r="C25" s="32" t="s">
        <v>13</v>
      </c>
      <c r="D25" s="32" t="s">
        <v>60</v>
      </c>
      <c r="E25" s="91">
        <f>E20/E15</f>
        <v>0.12798332439321317</v>
      </c>
      <c r="F25" s="91">
        <f t="shared" ref="F25" si="2">F20/F15</f>
        <v>5.9785733590887791E-2</v>
      </c>
      <c r="G25" s="91">
        <f t="shared" ref="G25" si="3">G20/G15</f>
        <v>5.4791323496589647E-2</v>
      </c>
      <c r="H25" s="93">
        <f>CV!H21</f>
        <v>2.2802324729237192E-16</v>
      </c>
      <c r="I25" s="93">
        <f>CV!I21</f>
        <v>2.3872947795745682E-16</v>
      </c>
      <c r="J25" s="93">
        <f>CV!J21</f>
        <v>1.2630881232130303E-16</v>
      </c>
      <c r="K25" s="93">
        <f>CV!K21</f>
        <v>4.088416819873758E-16</v>
      </c>
      <c r="L25" s="93">
        <f>CV!L21</f>
        <v>1.5211472502141255E-16</v>
      </c>
      <c r="M25" s="93">
        <f>CV!M21</f>
        <v>1.6948346089658483E-16</v>
      </c>
      <c r="N25" s="93">
        <f>CV!N21</f>
        <v>1.8982331691512685E-16</v>
      </c>
      <c r="O25" s="93">
        <f>CV!O21</f>
        <v>0</v>
      </c>
      <c r="P25" s="93">
        <f>CV!P21</f>
        <v>0</v>
      </c>
      <c r="Q25" s="93">
        <f>CV!Q21</f>
        <v>0</v>
      </c>
      <c r="R25" s="93">
        <f>CV!R21</f>
        <v>4.0996048252447926E-16</v>
      </c>
      <c r="S25" s="93">
        <f>CV!S21</f>
        <v>1.4919318740896548E-16</v>
      </c>
      <c r="T25" s="93">
        <f>CV!T21</f>
        <v>0</v>
      </c>
    </row>
    <row r="26" spans="3:20" x14ac:dyDescent="0.25">
      <c r="C26" s="32" t="s">
        <v>13</v>
      </c>
      <c r="D26" s="32" t="s">
        <v>61</v>
      </c>
      <c r="E26" s="91"/>
      <c r="F26" s="91"/>
      <c r="G26" s="91"/>
      <c r="H26" s="93">
        <f>CV!H22</f>
        <v>0.10045714053376875</v>
      </c>
      <c r="I26" s="93">
        <f>CV!I22</f>
        <v>8.463425908072067E-2</v>
      </c>
      <c r="J26" s="93">
        <f>CV!J22</f>
        <v>0.13904714758103798</v>
      </c>
      <c r="K26" s="93">
        <f>CV!K22</f>
        <v>0.10555325641391172</v>
      </c>
      <c r="L26" s="93">
        <f>CV!L22</f>
        <v>0.11397144916897378</v>
      </c>
      <c r="M26" s="93">
        <f>CV!M22</f>
        <v>0.22999075199293059</v>
      </c>
      <c r="N26" s="93">
        <f>CV!N22</f>
        <v>0.26042095188461772</v>
      </c>
      <c r="O26" s="93">
        <f>CV!O22</f>
        <v>0.33126877201860611</v>
      </c>
      <c r="P26" s="93">
        <f>CV!P22</f>
        <v>0.34687610077128589</v>
      </c>
      <c r="Q26" s="93">
        <f>CV!Q22</f>
        <v>0.3178761779681501</v>
      </c>
      <c r="R26" s="93">
        <f>CV!R22</f>
        <v>0.311305538452675</v>
      </c>
      <c r="S26" s="93">
        <f>CV!S22</f>
        <v>0.3065236752231878</v>
      </c>
      <c r="T26" s="93">
        <f>CV!T22</f>
        <v>0.32366023203581279</v>
      </c>
    </row>
    <row r="27" spans="3:20" x14ac:dyDescent="0.25">
      <c r="C27" s="32" t="s">
        <v>13</v>
      </c>
      <c r="D27" s="32" t="s">
        <v>62</v>
      </c>
      <c r="E27" s="91">
        <f>E23/E18</f>
        <v>1.7612912204971989</v>
      </c>
      <c r="F27" s="91">
        <f>F23/F18</f>
        <v>1.4354663092994029</v>
      </c>
      <c r="G27" s="91">
        <f>G23/G18</f>
        <v>1.6688777045378904</v>
      </c>
      <c r="H27" s="93">
        <f>CV!H23</f>
        <v>1.2903582052371843</v>
      </c>
      <c r="I27" s="93">
        <f>CV!I23</f>
        <v>1.3137877538505123</v>
      </c>
      <c r="J27" s="93">
        <f>CV!J23</f>
        <v>1.7457951750208731</v>
      </c>
      <c r="K27" s="93">
        <f>CV!K23</f>
        <v>1.6400153489831111</v>
      </c>
      <c r="L27" s="93">
        <f>CV!L23</f>
        <v>1.5294518664562564</v>
      </c>
      <c r="M27" s="93">
        <f>CV!M23</f>
        <v>1.3741759542623253</v>
      </c>
      <c r="N27" s="93">
        <f>CV!N23</f>
        <v>1.3878463842669759</v>
      </c>
      <c r="O27" s="93">
        <f>CV!O23</f>
        <v>1.2953632932974672</v>
      </c>
      <c r="P27" s="93">
        <f>CV!P23</f>
        <v>1.2839269177905908</v>
      </c>
      <c r="Q27" s="93">
        <f>CV!Q23</f>
        <v>1.2831127052613807</v>
      </c>
      <c r="R27" s="93">
        <f>CV!R23</f>
        <v>1.282560290110329</v>
      </c>
      <c r="S27" s="93">
        <f>CV!S23</f>
        <v>1.2820442374211243</v>
      </c>
      <c r="T27" s="93">
        <f>CV!T23</f>
        <v>1.2815607695635263</v>
      </c>
    </row>
    <row r="28" spans="3:20" x14ac:dyDescent="0.25">
      <c r="C28" s="32" t="s">
        <v>13</v>
      </c>
      <c r="D28" s="32" t="s">
        <v>103</v>
      </c>
      <c r="E28" s="91">
        <f>E24/E19</f>
        <v>0.13490619045614632</v>
      </c>
      <c r="F28" s="91">
        <f t="shared" ref="F28:G28" si="4">F24/F19</f>
        <v>0.14053804964779501</v>
      </c>
      <c r="G28" s="91">
        <f t="shared" si="4"/>
        <v>8.0694467873049541E-2</v>
      </c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</row>
    <row r="29" spans="3:20" x14ac:dyDescent="0.25">
      <c r="C29" s="32" t="s">
        <v>13</v>
      </c>
      <c r="D29" s="32" t="s">
        <v>63</v>
      </c>
      <c r="E29" s="91">
        <f>E25*E10</f>
        <v>1.1625276640990657E-2</v>
      </c>
      <c r="F29" s="91">
        <f>F25*F10</f>
        <v>4.5165900843493496E-3</v>
      </c>
      <c r="G29" s="91">
        <f>G25*G10</f>
        <v>3.6161132778008537E-3</v>
      </c>
      <c r="H29" s="93">
        <f>CV!H24</f>
        <v>1.5365775067350337E-17</v>
      </c>
      <c r="I29" s="93">
        <f>CV!I24</f>
        <v>1.6295485751449547E-17</v>
      </c>
      <c r="J29" s="93">
        <f>CV!J24</f>
        <v>7.9088506783096985E-18</v>
      </c>
      <c r="K29" s="93">
        <f>CV!K24</f>
        <v>2.3687557476468789E-17</v>
      </c>
      <c r="L29" s="93">
        <f>CV!L24</f>
        <v>7.9383377076645577E-18</v>
      </c>
      <c r="M29" s="93">
        <f>CV!M24</f>
        <v>7.666686476017811E-18</v>
      </c>
      <c r="N29" s="93">
        <f>CV!N24</f>
        <v>7.6045843844890353E-18</v>
      </c>
      <c r="O29" s="93">
        <f>CV!O24</f>
        <v>0</v>
      </c>
      <c r="P29" s="93">
        <f>CV!P24</f>
        <v>0</v>
      </c>
      <c r="Q29" s="93">
        <f>CV!Q24</f>
        <v>0</v>
      </c>
      <c r="R29" s="93">
        <f>CV!R24</f>
        <v>1.1918193714534995E-17</v>
      </c>
      <c r="S29" s="93">
        <f>CV!S24</f>
        <v>4.0438954809275539E-18</v>
      </c>
      <c r="T29" s="93">
        <f>CV!T24</f>
        <v>0</v>
      </c>
    </row>
    <row r="30" spans="3:20" x14ac:dyDescent="0.25">
      <c r="C30" s="32" t="s">
        <v>13</v>
      </c>
      <c r="D30" s="32" t="s">
        <v>64</v>
      </c>
      <c r="E30" s="91"/>
      <c r="F30" s="91"/>
      <c r="G30" s="91"/>
      <c r="H30" s="93">
        <f>CV!H25</f>
        <v>7.5657763219488749E-2</v>
      </c>
      <c r="I30" s="93">
        <f>CV!I25</f>
        <v>6.0102196764609914E-2</v>
      </c>
      <c r="J30" s="93">
        <f>CV!J25</f>
        <v>0.12090249644696315</v>
      </c>
      <c r="K30" s="93">
        <f>CV!K25</f>
        <v>8.6607690229510981E-2</v>
      </c>
      <c r="L30" s="93">
        <f>CV!L25</f>
        <v>9.4045440827995416E-2</v>
      </c>
      <c r="M30" s="93">
        <f>CV!M25</f>
        <v>0.17939481702239396</v>
      </c>
      <c r="N30" s="93">
        <f>CV!N25</f>
        <v>0.1994662982426092</v>
      </c>
      <c r="O30" s="93">
        <f>CV!O25</f>
        <v>0.24448481367616109</v>
      </c>
      <c r="P30" s="93">
        <f>CV!P25</f>
        <v>0.25582687199454357</v>
      </c>
      <c r="Q30" s="93">
        <f>CV!Q25</f>
        <v>0.23527321830208028</v>
      </c>
      <c r="R30" s="93">
        <f>CV!R25</f>
        <v>0.23137460136308607</v>
      </c>
      <c r="S30" s="93">
        <f>CV!S25</f>
        <v>0.22885451149760261</v>
      </c>
      <c r="T30" s="93">
        <f>CV!T25</f>
        <v>0.24448768199061988</v>
      </c>
    </row>
    <row r="31" spans="3:20" x14ac:dyDescent="0.25">
      <c r="C31" s="32" t="s">
        <v>13</v>
      </c>
      <c r="D31" s="32" t="s">
        <v>65</v>
      </c>
      <c r="E31" s="91">
        <f>E27*E13</f>
        <v>0.21477580302768151</v>
      </c>
      <c r="F31" s="91">
        <f>F27*F13</f>
        <v>0.18992696370855525</v>
      </c>
      <c r="G31" s="91">
        <f>G27*G13</f>
        <v>0.22508607026662264</v>
      </c>
      <c r="H31" s="93">
        <f>CV!H26</f>
        <v>0.2315913907531815</v>
      </c>
      <c r="I31" s="93">
        <f>CV!I26</f>
        <v>0.29113603026073831</v>
      </c>
      <c r="J31" s="93">
        <f>CV!J26</f>
        <v>0.118500392455413</v>
      </c>
      <c r="K31" s="93">
        <f>CV!K26</f>
        <v>0.19934387422106886</v>
      </c>
      <c r="L31" s="93">
        <f>CV!L26</f>
        <v>0.18758240161467177</v>
      </c>
      <c r="M31" s="93">
        <f>CV!M26</f>
        <v>0.24014490075623807</v>
      </c>
      <c r="N31" s="93">
        <f>CV!N26</f>
        <v>0.26924308202490793</v>
      </c>
      <c r="O31" s="93">
        <f>CV!O26</f>
        <v>0.29286613521219562</v>
      </c>
      <c r="P31" s="93">
        <f>CV!P26</f>
        <v>0.29419394332333837</v>
      </c>
      <c r="Q31" s="93">
        <f>CV!Q26</f>
        <v>0.29347424142199019</v>
      </c>
      <c r="R31" s="93">
        <f>CV!R26</f>
        <v>0.29202466581735465</v>
      </c>
      <c r="S31" s="93">
        <f>CV!S26</f>
        <v>0.29010361857059436</v>
      </c>
      <c r="T31" s="93">
        <f>CV!T26</f>
        <v>0.2817797157520413</v>
      </c>
    </row>
    <row r="32" spans="3:20" x14ac:dyDescent="0.25">
      <c r="C32" s="32" t="s">
        <v>13</v>
      </c>
      <c r="D32" s="32" t="s">
        <v>104</v>
      </c>
      <c r="E32" s="91">
        <f>E28*E14</f>
        <v>0.10620131653326755</v>
      </c>
      <c r="F32" s="91">
        <f t="shared" ref="F32:G32" si="5">F28*F14</f>
        <v>0.11132629195034362</v>
      </c>
      <c r="G32" s="91">
        <f t="shared" si="5"/>
        <v>6.4485318870746627E-2</v>
      </c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91"/>
      <c r="S32" s="91"/>
      <c r="T32" s="91"/>
    </row>
    <row r="33" spans="3:20" x14ac:dyDescent="0.25">
      <c r="C33" s="32"/>
      <c r="D33" s="32"/>
      <c r="E33" s="90"/>
      <c r="F33" s="90"/>
      <c r="G33" s="90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</row>
    <row r="34" spans="3:20" x14ac:dyDescent="0.25">
      <c r="C34" s="33"/>
      <c r="D34" s="32"/>
      <c r="E34" s="90"/>
      <c r="F34" s="90"/>
      <c r="G34" s="90"/>
      <c r="H34" s="90"/>
      <c r="I34" s="90"/>
      <c r="J34" s="90"/>
      <c r="K34" s="90"/>
      <c r="L34" s="90"/>
      <c r="M34" s="90"/>
      <c r="N34" s="90"/>
      <c r="O34" s="90"/>
      <c r="P34" s="90"/>
      <c r="Q34" s="90"/>
      <c r="R34" s="90"/>
      <c r="S34" s="90"/>
      <c r="T34" s="90"/>
    </row>
    <row r="35" spans="3:20" x14ac:dyDescent="0.25">
      <c r="C35" s="33"/>
      <c r="D35" s="33"/>
      <c r="E35" s="89">
        <v>2015</v>
      </c>
      <c r="F35" s="89">
        <v>2016</v>
      </c>
      <c r="G35" s="89">
        <v>2017</v>
      </c>
      <c r="H35" s="89">
        <v>2018</v>
      </c>
      <c r="I35" s="89">
        <v>2019</v>
      </c>
      <c r="J35" s="89">
        <v>2020</v>
      </c>
      <c r="K35" s="89">
        <v>2021</v>
      </c>
      <c r="L35" s="89">
        <v>2022</v>
      </c>
      <c r="M35" s="89">
        <v>2023</v>
      </c>
      <c r="N35" s="89">
        <v>2024</v>
      </c>
      <c r="O35" s="89">
        <v>2025</v>
      </c>
      <c r="P35" s="89">
        <v>2026</v>
      </c>
      <c r="Q35" s="89">
        <v>2027</v>
      </c>
      <c r="R35" s="89">
        <v>2028</v>
      </c>
      <c r="S35" s="89">
        <v>2029</v>
      </c>
      <c r="T35" s="89">
        <v>2030</v>
      </c>
    </row>
    <row r="36" spans="3:20" x14ac:dyDescent="0.25">
      <c r="C36" s="32" t="s">
        <v>26</v>
      </c>
      <c r="D36" s="32" t="s">
        <v>43</v>
      </c>
      <c r="E36" s="91">
        <f>SUM('LCs+Eurostat'!O16:Z16)</f>
        <v>41.198000000000008</v>
      </c>
      <c r="F36" s="91">
        <f>SUM('LCs+Eurostat'!AA16:AL16)</f>
        <v>41.606000000000002</v>
      </c>
      <c r="G36" s="91">
        <f>SUM('LCs+Eurostat'!AM16:AX16)</f>
        <v>41.887</v>
      </c>
      <c r="H36" s="91">
        <f>CV!H30</f>
        <v>26.87833341940453</v>
      </c>
      <c r="I36" s="91">
        <f>CV!I30</f>
        <v>25.007505252047249</v>
      </c>
      <c r="J36" s="91">
        <f>CV!J30</f>
        <v>21.954840045349936</v>
      </c>
      <c r="K36" s="91">
        <f>CV!K30</f>
        <v>20.416186727116603</v>
      </c>
      <c r="L36" s="91">
        <f>CV!L30</f>
        <v>20.169884932020373</v>
      </c>
      <c r="M36" s="91">
        <f>CV!M30</f>
        <v>19.048662070712822</v>
      </c>
      <c r="N36" s="91">
        <f>CV!N30</f>
        <v>17.878255209796329</v>
      </c>
      <c r="O36" s="91">
        <f>CV!O30</f>
        <v>16.656370581995247</v>
      </c>
      <c r="P36" s="91">
        <f>CV!P30</f>
        <v>15.158657687052262</v>
      </c>
      <c r="Q36" s="91">
        <f>CV!Q30</f>
        <v>13.69585328962089</v>
      </c>
      <c r="R36" s="91">
        <f>CV!R30</f>
        <v>12.630081966471245</v>
      </c>
      <c r="S36" s="91">
        <f>CV!S30</f>
        <v>11.725895573900978</v>
      </c>
      <c r="T36" s="91">
        <f>CV!T30</f>
        <v>11.079678883956536</v>
      </c>
    </row>
    <row r="37" spans="3:20" x14ac:dyDescent="0.25">
      <c r="C37" s="32" t="s">
        <v>26</v>
      </c>
      <c r="D37" s="32" t="s">
        <v>44</v>
      </c>
      <c r="E37" s="91"/>
      <c r="F37" s="91"/>
      <c r="G37" s="91"/>
      <c r="H37" s="91">
        <f>CV!H31</f>
        <v>46.621811132690844</v>
      </c>
      <c r="I37" s="91">
        <f>CV!I31</f>
        <v>49.006911485883393</v>
      </c>
      <c r="J37" s="91">
        <f>CV!J31</f>
        <v>50.210426020245492</v>
      </c>
      <c r="K37" s="91">
        <f>CV!K31</f>
        <v>49.339185493453677</v>
      </c>
      <c r="L37" s="91">
        <f>CV!L31</f>
        <v>48.146833599417555</v>
      </c>
      <c r="M37" s="91">
        <f>CV!M31</f>
        <v>50.251459318559853</v>
      </c>
      <c r="N37" s="91">
        <f>CV!N31</f>
        <v>50.477650993451114</v>
      </c>
      <c r="O37" s="91">
        <f>CV!O31</f>
        <v>50.780768272789985</v>
      </c>
      <c r="P37" s="91">
        <f>CV!P31</f>
        <v>51.020722621387009</v>
      </c>
      <c r="Q37" s="91">
        <f>CV!Q31</f>
        <v>51.261238158162136</v>
      </c>
      <c r="R37" s="91">
        <f>CV!R31</f>
        <v>51.454613887976066</v>
      </c>
      <c r="S37" s="91">
        <f>CV!S31</f>
        <v>51.694568236573083</v>
      </c>
      <c r="T37" s="91">
        <f>CV!T31</f>
        <v>51.841178284877842</v>
      </c>
    </row>
    <row r="38" spans="3:20" x14ac:dyDescent="0.25">
      <c r="C38" s="32" t="s">
        <v>26</v>
      </c>
      <c r="D38" s="32" t="s">
        <v>45</v>
      </c>
      <c r="E38" s="91"/>
      <c r="F38" s="91"/>
      <c r="G38" s="91"/>
      <c r="H38" s="91">
        <f>CV!H32</f>
        <v>4.2530781454124362</v>
      </c>
      <c r="I38" s="91">
        <f>CV!I32</f>
        <v>5.2319793799803369</v>
      </c>
      <c r="J38" s="91">
        <f>CV!J32</f>
        <v>7.2217021091769595</v>
      </c>
      <c r="K38" s="91">
        <f>CV!K32</f>
        <v>9.1458907673347642</v>
      </c>
      <c r="L38" s="91">
        <f>CV!L32</f>
        <v>10.469518717311413</v>
      </c>
      <c r="M38" s="91">
        <f>CV!M32</f>
        <v>9.8397100728626938</v>
      </c>
      <c r="N38" s="91">
        <f>CV!N32</f>
        <v>9.1459644849613007</v>
      </c>
      <c r="O38" s="91">
        <f>CV!O32</f>
        <v>11.207660563134752</v>
      </c>
      <c r="P38" s="91">
        <f>CV!P32</f>
        <v>11.418683710836987</v>
      </c>
      <c r="Q38" s="91">
        <f>CV!Q32</f>
        <v>12.341552843377546</v>
      </c>
      <c r="R38" s="91">
        <f>CV!R32</f>
        <v>12.91452870859759</v>
      </c>
      <c r="S38" s="91">
        <f>CV!S32</f>
        <v>13.279341024455729</v>
      </c>
      <c r="T38" s="91">
        <f>CV!T32</f>
        <v>13.479527937979103</v>
      </c>
    </row>
    <row r="39" spans="3:20" x14ac:dyDescent="0.25">
      <c r="C39" s="32" t="s">
        <v>26</v>
      </c>
      <c r="D39" s="32" t="s">
        <v>46</v>
      </c>
      <c r="E39" s="91">
        <f>SUM('LCs+Eurostat'!O20:Z20)</f>
        <v>3.4369999999999998</v>
      </c>
      <c r="F39" s="91">
        <f>SUM('LCs+Eurostat'!AA20:AL20)</f>
        <v>3.4749999999999996</v>
      </c>
      <c r="G39" s="91">
        <f>SUM('LCs+Eurostat'!AM20:AX20)</f>
        <v>2.3119999999999998</v>
      </c>
      <c r="H39" s="91">
        <f>CV!H33</f>
        <v>1.8167947376573643</v>
      </c>
      <c r="I39" s="91">
        <f>CV!I33</f>
        <v>0.93209668705781468</v>
      </c>
      <c r="J39" s="91">
        <f>CV!J33</f>
        <v>1.4000000000000004</v>
      </c>
      <c r="K39" s="91">
        <f>CV!K33</f>
        <v>1.5862854587516675</v>
      </c>
      <c r="L39" s="91">
        <f>CV!L33</f>
        <v>1.9095056829895838</v>
      </c>
      <c r="M39" s="91">
        <f>CV!M33</f>
        <v>1.2564917414879258</v>
      </c>
      <c r="N39" s="91">
        <f>CV!N33</f>
        <v>2.5950327872988583</v>
      </c>
      <c r="O39" s="91">
        <f>CV!O33</f>
        <v>1.1526843294719651</v>
      </c>
      <c r="P39" s="91">
        <f>CV!P33</f>
        <v>1.9</v>
      </c>
      <c r="Q39" s="91">
        <f>CV!Q33</f>
        <v>1.9</v>
      </c>
      <c r="R39" s="91">
        <f>CV!R33</f>
        <v>1.9000000000000004</v>
      </c>
      <c r="S39" s="91">
        <f>CV!S33</f>
        <v>1.8999999999999995</v>
      </c>
      <c r="T39" s="91">
        <f>CV!T33</f>
        <v>1.9</v>
      </c>
    </row>
    <row r="40" spans="3:20" x14ac:dyDescent="0.25">
      <c r="C40" s="32" t="s">
        <v>26</v>
      </c>
      <c r="D40" s="32" t="s">
        <v>99</v>
      </c>
      <c r="E40" s="91">
        <f>SUM('LCs+Eurostat'!O17:Z17)</f>
        <v>31.088999999999999</v>
      </c>
      <c r="F40" s="91">
        <f>SUM('LCs+Eurostat'!AA17:AL17)</f>
        <v>38.157000000000004</v>
      </c>
      <c r="G40" s="91">
        <f>SUM('LCs+Eurostat'!AM17:AX17)</f>
        <v>36.275999999999996</v>
      </c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</row>
    <row r="41" spans="3:20" x14ac:dyDescent="0.25">
      <c r="C41" s="32" t="s">
        <v>26</v>
      </c>
      <c r="D41" s="32" t="s">
        <v>47</v>
      </c>
      <c r="E41" s="91">
        <f>SUM(E36:E40)</f>
        <v>75.724000000000004</v>
      </c>
      <c r="F41" s="91">
        <f t="shared" ref="F41:G41" si="6">SUM(F36:F40)</f>
        <v>83.238</v>
      </c>
      <c r="G41" s="91">
        <f t="shared" si="6"/>
        <v>80.474999999999994</v>
      </c>
      <c r="H41" s="91">
        <f>CV!H34</f>
        <v>79.57001743516517</v>
      </c>
      <c r="I41" s="91">
        <f>CV!I34</f>
        <v>80.178492804968784</v>
      </c>
      <c r="J41" s="91">
        <f>CV!J34</f>
        <v>80.786968174772397</v>
      </c>
      <c r="K41" s="91">
        <f>CV!K34</f>
        <v>80.487548446656703</v>
      </c>
      <c r="L41" s="91">
        <f>CV!L34</f>
        <v>80.695742931738934</v>
      </c>
      <c r="M41" s="91">
        <f>CV!M34</f>
        <v>80.396323203623282</v>
      </c>
      <c r="N41" s="91">
        <f>CV!N34</f>
        <v>80.096903475507602</v>
      </c>
      <c r="O41" s="91">
        <f>CV!O34</f>
        <v>79.797483747391951</v>
      </c>
      <c r="P41" s="91">
        <f>CV!P34</f>
        <v>79.498064019276271</v>
      </c>
      <c r="Q41" s="91">
        <f>CV!Q34</f>
        <v>79.198644291160576</v>
      </c>
      <c r="R41" s="91">
        <f>CV!R34</f>
        <v>78.89922456304491</v>
      </c>
      <c r="S41" s="91">
        <f>CV!S34</f>
        <v>78.599804834929799</v>
      </c>
      <c r="T41" s="91">
        <f>CV!T34</f>
        <v>78.300385106813479</v>
      </c>
    </row>
    <row r="42" spans="3:20" x14ac:dyDescent="0.25">
      <c r="C42" s="32" t="s">
        <v>26</v>
      </c>
      <c r="D42" s="32" t="s">
        <v>48</v>
      </c>
      <c r="E42" s="91">
        <f>E36/E41</f>
        <v>0.54405472505414409</v>
      </c>
      <c r="F42" s="91">
        <f>F36/F41</f>
        <v>0.49984382133160338</v>
      </c>
      <c r="G42" s="91">
        <f>G36/G41</f>
        <v>0.52049704877291092</v>
      </c>
      <c r="H42" s="91">
        <f>CV!H35</f>
        <v>0.3377947408558179</v>
      </c>
      <c r="I42" s="91">
        <f>CV!I35</f>
        <v>0.31189792146476336</v>
      </c>
      <c r="J42" s="91">
        <f>CV!J35</f>
        <v>0.27176214854174763</v>
      </c>
      <c r="K42" s="91">
        <f>CV!K35</f>
        <v>0.25365646141710324</v>
      </c>
      <c r="L42" s="91">
        <f>CV!L35</f>
        <v>0.24994980155374755</v>
      </c>
      <c r="M42" s="91">
        <f>CV!M35</f>
        <v>0.23693449291788435</v>
      </c>
      <c r="N42" s="91">
        <f>CV!N35</f>
        <v>0.22320781995352945</v>
      </c>
      <c r="O42" s="91">
        <f>CV!O35</f>
        <v>0.20873303016324288</v>
      </c>
      <c r="P42" s="91">
        <f>CV!P35</f>
        <v>0.19067958288112111</v>
      </c>
      <c r="Q42" s="91">
        <f>CV!Q35</f>
        <v>0.17293040066784951</v>
      </c>
      <c r="R42" s="91">
        <f>CV!R35</f>
        <v>0.16007865776144733</v>
      </c>
      <c r="S42" s="91">
        <f>CV!S35</f>
        <v>0.14918479248805949</v>
      </c>
      <c r="T42" s="91">
        <f>CV!T35</f>
        <v>0.14150222720925562</v>
      </c>
    </row>
    <row r="43" spans="3:20" x14ac:dyDescent="0.25">
      <c r="C43" s="32" t="s">
        <v>26</v>
      </c>
      <c r="D43" s="32" t="s">
        <v>49</v>
      </c>
      <c r="E43" s="91"/>
      <c r="F43" s="91"/>
      <c r="G43" s="91"/>
      <c r="H43" s="91">
        <f>CV!H36</f>
        <v>0.58592184136039671</v>
      </c>
      <c r="I43" s="91">
        <f>CV!I36</f>
        <v>0.61122265798997855</v>
      </c>
      <c r="J43" s="91">
        <f>CV!J36</f>
        <v>0.62151640486893356</v>
      </c>
      <c r="K43" s="91">
        <f>CV!K36</f>
        <v>0.61300395459495616</v>
      </c>
      <c r="L43" s="91">
        <f>CV!L36</f>
        <v>0.59664651256938406</v>
      </c>
      <c r="M43" s="91">
        <f>CV!M36</f>
        <v>0.62504673492699148</v>
      </c>
      <c r="N43" s="91">
        <f>CV!N36</f>
        <v>0.63020727148192934</v>
      </c>
      <c r="O43" s="91">
        <f>CV!O36</f>
        <v>0.63637054563703166</v>
      </c>
      <c r="P43" s="91">
        <f>CV!P36</f>
        <v>0.64178572460602024</v>
      </c>
      <c r="Q43" s="91">
        <f>CV!Q36</f>
        <v>0.64724893483919699</v>
      </c>
      <c r="R43" s="91">
        <f>CV!R36</f>
        <v>0.65215614187514526</v>
      </c>
      <c r="S43" s="91">
        <f>CV!S36</f>
        <v>0.65769334090763532</v>
      </c>
      <c r="T43" s="91">
        <f>CV!T36</f>
        <v>0.66208075751043483</v>
      </c>
    </row>
    <row r="44" spans="3:20" x14ac:dyDescent="0.25">
      <c r="C44" s="32" t="s">
        <v>26</v>
      </c>
      <c r="D44" s="32" t="s">
        <v>50</v>
      </c>
      <c r="E44" s="91"/>
      <c r="F44" s="91"/>
      <c r="G44" s="91"/>
      <c r="H44" s="91">
        <f>CV!H37</f>
        <v>5.3450763019851133E-2</v>
      </c>
      <c r="I44" s="91">
        <f>CV!I37</f>
        <v>6.5254149796840577E-2</v>
      </c>
      <c r="J44" s="91">
        <f>CV!J37</f>
        <v>8.9391918923776417E-2</v>
      </c>
      <c r="K44" s="91">
        <f>CV!K37</f>
        <v>0.11363112610388702</v>
      </c>
      <c r="L44" s="91">
        <f>CV!L37</f>
        <v>0.1297406571517366</v>
      </c>
      <c r="M44" s="91">
        <f>CV!M37</f>
        <v>0.12239005069847821</v>
      </c>
      <c r="N44" s="91">
        <f>CV!N37</f>
        <v>0.11418624301447552</v>
      </c>
      <c r="O44" s="91">
        <f>CV!O37</f>
        <v>0.14045130293348448</v>
      </c>
      <c r="P44" s="91">
        <f>CV!P37</f>
        <v>0.14363473943300362</v>
      </c>
      <c r="Q44" s="91">
        <f>CV!Q37</f>
        <v>0.15583035484806898</v>
      </c>
      <c r="R44" s="91">
        <f>CV!R37</f>
        <v>0.16368384835364455</v>
      </c>
      <c r="S44" s="91">
        <f>CV!S37</f>
        <v>0.16894877859231505</v>
      </c>
      <c r="T44" s="91">
        <f>CV!T37</f>
        <v>0.1721514896713599</v>
      </c>
    </row>
    <row r="45" spans="3:20" x14ac:dyDescent="0.25">
      <c r="C45" s="32" t="s">
        <v>26</v>
      </c>
      <c r="D45" s="32" t="s">
        <v>51</v>
      </c>
      <c r="E45" s="91">
        <f>E39/E41</f>
        <v>4.5388516190375573E-2</v>
      </c>
      <c r="F45" s="91">
        <f>F39/F41</f>
        <v>4.1747759436795692E-2</v>
      </c>
      <c r="G45" s="91">
        <f>G39/G41</f>
        <v>2.872941907424666E-2</v>
      </c>
      <c r="H45" s="91">
        <f>CV!H38</f>
        <v>2.2832654763934365E-2</v>
      </c>
      <c r="I45" s="91">
        <f>CV!I38</f>
        <v>1.1625270748417601E-2</v>
      </c>
      <c r="J45" s="91">
        <f>CV!J38</f>
        <v>1.7329527665542261E-2</v>
      </c>
      <c r="K45" s="91">
        <f>CV!K38</f>
        <v>1.9708457884053725E-2</v>
      </c>
      <c r="L45" s="91">
        <f>CV!L38</f>
        <v>2.3663028725131725E-2</v>
      </c>
      <c r="M45" s="91">
        <f>CV!M38</f>
        <v>1.5628721456646146E-2</v>
      </c>
      <c r="N45" s="91">
        <f>CV!N38</f>
        <v>3.2398665550065604E-2</v>
      </c>
      <c r="O45" s="91">
        <f>CV!O38</f>
        <v>1.4445121266240913E-2</v>
      </c>
      <c r="P45" s="91">
        <f>CV!P38</f>
        <v>2.389995307985485E-2</v>
      </c>
      <c r="Q45" s="91">
        <f>CV!Q38</f>
        <v>2.3990309644884418E-2</v>
      </c>
      <c r="R45" s="91">
        <f>CV!R38</f>
        <v>2.4081352009762701E-2</v>
      </c>
      <c r="S45" s="91">
        <f>CV!S38</f>
        <v>2.4173088011990054E-2</v>
      </c>
      <c r="T45" s="91">
        <f>CV!T38</f>
        <v>2.4265525608949619E-2</v>
      </c>
    </row>
    <row r="46" spans="3:20" x14ac:dyDescent="0.25">
      <c r="C46" s="32" t="s">
        <v>26</v>
      </c>
      <c r="D46" s="32" t="s">
        <v>100</v>
      </c>
      <c r="E46" s="91">
        <f>E40/E41</f>
        <v>0.41055675875548037</v>
      </c>
      <c r="F46" s="91">
        <f t="shared" ref="F46:G46" si="7">F40/F41</f>
        <v>0.45840841923160097</v>
      </c>
      <c r="G46" s="91">
        <f t="shared" si="7"/>
        <v>0.45077353215284249</v>
      </c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2"/>
      <c r="T46" s="92"/>
    </row>
    <row r="47" spans="3:20" x14ac:dyDescent="0.25">
      <c r="C47" s="32" t="s">
        <v>26</v>
      </c>
      <c r="D47" s="32" t="s">
        <v>52</v>
      </c>
      <c r="E47" s="91">
        <f>AVERAGE('LCs+Eurostat'!O16:Z16)</f>
        <v>3.4331666666666671</v>
      </c>
      <c r="F47" s="91">
        <f>AVERAGE('LCs+Eurostat'!AA16:AL16)</f>
        <v>3.467166666666667</v>
      </c>
      <c r="G47" s="91">
        <f>AVERAGE('LCs+Eurostat'!AM16:AX16)</f>
        <v>3.4905833333333334</v>
      </c>
      <c r="H47" s="91">
        <f>CV!H39</f>
        <v>2.2398611182837107</v>
      </c>
      <c r="I47" s="91">
        <f>CV!I39</f>
        <v>2.0839587710039376</v>
      </c>
      <c r="J47" s="91">
        <f>CV!J39</f>
        <v>1.8295700037791613</v>
      </c>
      <c r="K47" s="91">
        <f>CV!K39</f>
        <v>1.7013488939263837</v>
      </c>
      <c r="L47" s="91">
        <f>CV!L39</f>
        <v>1.6808237443350311</v>
      </c>
      <c r="M47" s="91">
        <f>CV!M39</f>
        <v>1.5873885058927353</v>
      </c>
      <c r="N47" s="91">
        <f>CV!N39</f>
        <v>1.4898546008163607</v>
      </c>
      <c r="O47" s="91">
        <f>CV!O39</f>
        <v>1.3880308818329372</v>
      </c>
      <c r="P47" s="91">
        <f>CV!P39</f>
        <v>1.2632214739210219</v>
      </c>
      <c r="Q47" s="91">
        <f>CV!Q39</f>
        <v>1.1413211074684075</v>
      </c>
      <c r="R47" s="91">
        <f>CV!R39</f>
        <v>1.0525068305392704</v>
      </c>
      <c r="S47" s="91">
        <f>CV!S39</f>
        <v>0.97715796449174819</v>
      </c>
      <c r="T47" s="91">
        <f>CV!T39</f>
        <v>0.92330657366304469</v>
      </c>
    </row>
    <row r="48" spans="3:20" x14ac:dyDescent="0.25">
      <c r="C48" s="32" t="s">
        <v>26</v>
      </c>
      <c r="D48" s="32" t="s">
        <v>53</v>
      </c>
      <c r="E48" s="91"/>
      <c r="F48" s="91"/>
      <c r="G48" s="91"/>
      <c r="H48" s="91">
        <f>CV!H40</f>
        <v>3.8851509277242369</v>
      </c>
      <c r="I48" s="91">
        <f>CV!I40</f>
        <v>4.0839092904902827</v>
      </c>
      <c r="J48" s="91">
        <f>CV!J40</f>
        <v>4.1842021683537913</v>
      </c>
      <c r="K48" s="91">
        <f>CV!K40</f>
        <v>4.11159879112114</v>
      </c>
      <c r="L48" s="91">
        <f>CV!L40</f>
        <v>4.0122361332847962</v>
      </c>
      <c r="M48" s="91">
        <f>CV!M40</f>
        <v>4.1876216098799874</v>
      </c>
      <c r="N48" s="91">
        <f>CV!N40</f>
        <v>4.2064709161209262</v>
      </c>
      <c r="O48" s="91">
        <f>CV!O40</f>
        <v>4.2317306893991651</v>
      </c>
      <c r="P48" s="91">
        <f>CV!P40</f>
        <v>4.2517268851155841</v>
      </c>
      <c r="Q48" s="91">
        <f>CV!Q40</f>
        <v>4.2717698465135117</v>
      </c>
      <c r="R48" s="91">
        <f>CV!R40</f>
        <v>4.2878844906646725</v>
      </c>
      <c r="S48" s="91">
        <f>CV!S40</f>
        <v>4.3078806863810906</v>
      </c>
      <c r="T48" s="91">
        <f>CV!T40</f>
        <v>4.3200981904064868</v>
      </c>
    </row>
    <row r="49" spans="3:20" x14ac:dyDescent="0.25">
      <c r="C49" s="32" t="s">
        <v>26</v>
      </c>
      <c r="D49" s="32" t="s">
        <v>54</v>
      </c>
      <c r="E49" s="91"/>
      <c r="F49" s="91"/>
      <c r="G49" s="91"/>
      <c r="H49" s="91">
        <f>CV!H41</f>
        <v>0.35442317878436969</v>
      </c>
      <c r="I49" s="91">
        <f>CV!I41</f>
        <v>0.43599828166502808</v>
      </c>
      <c r="J49" s="91">
        <f>CV!J41</f>
        <v>0.60180850909807992</v>
      </c>
      <c r="K49" s="91">
        <f>CV!K41</f>
        <v>0.76215756394456369</v>
      </c>
      <c r="L49" s="91">
        <f>CV!L41</f>
        <v>0.8724598931092844</v>
      </c>
      <c r="M49" s="91">
        <f>CV!M41</f>
        <v>0.81997583940522445</v>
      </c>
      <c r="N49" s="91">
        <f>CV!N41</f>
        <v>0.76216370708010839</v>
      </c>
      <c r="O49" s="91">
        <f>CV!O41</f>
        <v>0.93397171359456266</v>
      </c>
      <c r="P49" s="91">
        <f>CV!P41</f>
        <v>0.9515569759030823</v>
      </c>
      <c r="Q49" s="91">
        <f>CV!Q41</f>
        <v>1.0284627369481287</v>
      </c>
      <c r="R49" s="91">
        <f>CV!R41</f>
        <v>1.0762107257164659</v>
      </c>
      <c r="S49" s="91">
        <f>CV!S41</f>
        <v>1.1066117520379775</v>
      </c>
      <c r="T49" s="91">
        <f>CV!T41</f>
        <v>1.1232939948315919</v>
      </c>
    </row>
    <row r="50" spans="3:20" x14ac:dyDescent="0.25">
      <c r="C50" s="32" t="s">
        <v>26</v>
      </c>
      <c r="D50" s="32" t="s">
        <v>55</v>
      </c>
      <c r="E50" s="91">
        <f>AVERAGE('LCs+Eurostat'!O20:Z20)</f>
        <v>0.28641666666666665</v>
      </c>
      <c r="F50" s="91">
        <f>AVERAGE('LCs+Eurostat'!AA20:AL20)</f>
        <v>0.2895833333333333</v>
      </c>
      <c r="G50" s="91">
        <f>AVERAGE('LCs+Eurostat'!AM20:AX20)</f>
        <v>0.19266666666666665</v>
      </c>
      <c r="H50" s="91">
        <f>CV!H42</f>
        <v>0.15139956147144704</v>
      </c>
      <c r="I50" s="91">
        <f>CV!I42</f>
        <v>7.7674723921484556E-2</v>
      </c>
      <c r="J50" s="91">
        <f>CV!J42</f>
        <v>0.1166666666666667</v>
      </c>
      <c r="K50" s="91">
        <f>CV!K42</f>
        <v>0.13219045489597228</v>
      </c>
      <c r="L50" s="91">
        <f>CV!L42</f>
        <v>0.15912547358246532</v>
      </c>
      <c r="M50" s="91">
        <f>CV!M42</f>
        <v>0.10470764512399382</v>
      </c>
      <c r="N50" s="91">
        <f>CV!N42</f>
        <v>0.21625273227490485</v>
      </c>
      <c r="O50" s="91">
        <f>CV!O42</f>
        <v>9.605702745599709E-2</v>
      </c>
      <c r="P50" s="91">
        <f>CV!P42</f>
        <v>0.15833333333333333</v>
      </c>
      <c r="Q50" s="91">
        <f>CV!Q42</f>
        <v>0.15833333333333333</v>
      </c>
      <c r="R50" s="91">
        <f>CV!R42</f>
        <v>0.15833333333333335</v>
      </c>
      <c r="S50" s="91">
        <f>CV!S42</f>
        <v>0.1583333333333333</v>
      </c>
      <c r="T50" s="91">
        <f>CV!T42</f>
        <v>0.15833333333333333</v>
      </c>
    </row>
    <row r="51" spans="3:20" x14ac:dyDescent="0.25">
      <c r="C51" s="32" t="s">
        <v>26</v>
      </c>
      <c r="D51" s="32" t="s">
        <v>101</v>
      </c>
      <c r="E51" s="91">
        <f>AVERAGE('LCs+Eurostat'!O17:Z17)</f>
        <v>2.5907499999999999</v>
      </c>
      <c r="F51" s="91">
        <f>AVERAGE('LCs+Eurostat'!AA17:AL17)</f>
        <v>3.1797500000000003</v>
      </c>
      <c r="G51" s="91">
        <f>AVERAGE('LCs+Eurostat'!AM17:AX17)</f>
        <v>3.0229999999999997</v>
      </c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</row>
    <row r="52" spans="3:20" x14ac:dyDescent="0.25">
      <c r="C52" s="32" t="s">
        <v>26</v>
      </c>
      <c r="D52" s="32" t="s">
        <v>56</v>
      </c>
      <c r="E52" s="91">
        <f>_xlfn.STDEV.S('LCs+Eurostat'!O16:Z16)</f>
        <v>0.33564533048857959</v>
      </c>
      <c r="F52" s="91">
        <f>_xlfn.STDEV.S('LCs+Eurostat'!AA16:AL16)</f>
        <v>0.25335344816475208</v>
      </c>
      <c r="G52" s="91">
        <f>_xlfn.STDEV.S('LCs+Eurostat'!AM16:AX16)</f>
        <v>0.4310712782936223</v>
      </c>
      <c r="H52" s="91">
        <f>CV!H43</f>
        <v>0.63917570147748393</v>
      </c>
      <c r="I52" s="91">
        <f>CV!I43</f>
        <v>0.5673134591850536</v>
      </c>
      <c r="J52" s="91">
        <f>CV!J43</f>
        <v>0.53601464338464888</v>
      </c>
      <c r="K52" s="91">
        <f>CV!K43</f>
        <v>0.4075834300158972</v>
      </c>
      <c r="L52" s="91">
        <f>CV!L43</f>
        <v>0.38554947030532444</v>
      </c>
      <c r="M52" s="91">
        <f>CV!M43</f>
        <v>0.39041396563744962</v>
      </c>
      <c r="N52" s="91">
        <f>CV!N43</f>
        <v>0.38359191402843207</v>
      </c>
      <c r="O52" s="91">
        <f>CV!O43</f>
        <v>0.35495036095299598</v>
      </c>
      <c r="P52" s="91">
        <f>CV!P43</f>
        <v>0.29626864961066746</v>
      </c>
      <c r="Q52" s="91">
        <f>CV!Q43</f>
        <v>0.22281504120433113</v>
      </c>
      <c r="R52" s="91">
        <f>CV!R43</f>
        <v>0.17114713324370182</v>
      </c>
      <c r="S52" s="91">
        <f>CV!S43</f>
        <v>0.15889472590246906</v>
      </c>
      <c r="T52" s="91">
        <f>CV!T43</f>
        <v>0.15013800253109044</v>
      </c>
    </row>
    <row r="53" spans="3:20" x14ac:dyDescent="0.25">
      <c r="C53" s="32" t="s">
        <v>26</v>
      </c>
      <c r="D53" s="32" t="s">
        <v>57</v>
      </c>
      <c r="E53" s="91"/>
      <c r="F53" s="91"/>
      <c r="G53" s="91"/>
      <c r="H53" s="91">
        <f>CV!H44</f>
        <v>0.98439669700250521</v>
      </c>
      <c r="I53" s="91">
        <f>CV!I44</f>
        <v>0.98696842886423208</v>
      </c>
      <c r="J53" s="91">
        <f>CV!J44</f>
        <v>0.906209628262164</v>
      </c>
      <c r="K53" s="91">
        <f>CV!K44</f>
        <v>0.7113098123282815</v>
      </c>
      <c r="L53" s="91">
        <f>CV!L44</f>
        <v>0.55840169926996064</v>
      </c>
      <c r="M53" s="91">
        <f>CV!M44</f>
        <v>0.75041014890828306</v>
      </c>
      <c r="N53" s="91">
        <f>CV!N44</f>
        <v>0.68504042611831872</v>
      </c>
      <c r="O53" s="91">
        <f>CV!O44</f>
        <v>0.69321604227958733</v>
      </c>
      <c r="P53" s="91">
        <f>CV!P44</f>
        <v>0.70358142596556728</v>
      </c>
      <c r="Q53" s="91">
        <f>CV!Q44</f>
        <v>0.64282186413068532</v>
      </c>
      <c r="R53" s="91">
        <f>CV!R44</f>
        <v>0.58268206762031871</v>
      </c>
      <c r="S53" s="91">
        <f>CV!S44</f>
        <v>0.62998688276042469</v>
      </c>
      <c r="T53" s="91">
        <f>CV!T44</f>
        <v>0.62751292051119345</v>
      </c>
    </row>
    <row r="54" spans="3:20" x14ac:dyDescent="0.25">
      <c r="C54" s="32" t="s">
        <v>26</v>
      </c>
      <c r="D54" s="32" t="s">
        <v>58</v>
      </c>
      <c r="E54" s="91"/>
      <c r="F54" s="91"/>
      <c r="G54" s="91"/>
      <c r="H54" s="91">
        <f>CV!H45</f>
        <v>9.720157537855903E-2</v>
      </c>
      <c r="I54" s="91">
        <f>CV!I45</f>
        <v>0.30279137437895209</v>
      </c>
      <c r="J54" s="91">
        <f>CV!J45</f>
        <v>0.51164113687671242</v>
      </c>
      <c r="K54" s="91">
        <f>CV!K45</f>
        <v>0.71942065485392948</v>
      </c>
      <c r="L54" s="91">
        <f>CV!L45</f>
        <v>0.82200056109886577</v>
      </c>
      <c r="M54" s="91">
        <f>CV!M45</f>
        <v>0.79710464396663072</v>
      </c>
      <c r="N54" s="91">
        <f>CV!N45</f>
        <v>0.69791619002389116</v>
      </c>
      <c r="O54" s="91">
        <f>CV!O45</f>
        <v>0.86432011216917171</v>
      </c>
      <c r="P54" s="91">
        <f>CV!P45</f>
        <v>0.93455634006029109</v>
      </c>
      <c r="Q54" s="91">
        <f>CV!Q45</f>
        <v>0.96925629594382201</v>
      </c>
      <c r="R54" s="91">
        <f>CV!R45</f>
        <v>0.99828716500593406</v>
      </c>
      <c r="S54" s="91">
        <f>CV!S45</f>
        <v>1.0289129592425017</v>
      </c>
      <c r="T54" s="91">
        <f>CV!T45</f>
        <v>1.0476460691477305</v>
      </c>
    </row>
    <row r="55" spans="3:20" x14ac:dyDescent="0.25">
      <c r="C55" s="32" t="s">
        <v>26</v>
      </c>
      <c r="D55" s="32" t="s">
        <v>59</v>
      </c>
      <c r="E55" s="91">
        <f>_xlfn.STDEV.S('LCs+Eurostat'!O20:Z20)</f>
        <v>0.50150074020308533</v>
      </c>
      <c r="F55" s="91">
        <f>_xlfn.STDEV.S('LCs+Eurostat'!AA20:AL20)</f>
        <v>0.44637009885465573</v>
      </c>
      <c r="G55" s="91">
        <f>_xlfn.STDEV.S('LCs+Eurostat'!AM20:AX20)</f>
        <v>0.2314308588417768</v>
      </c>
      <c r="H55" s="91">
        <f>CV!H46</f>
        <v>0.24632861446411849</v>
      </c>
      <c r="I55" s="91">
        <f>CV!I46</f>
        <v>0.26907313659179388</v>
      </c>
      <c r="J55" s="91">
        <f>CV!J46</f>
        <v>0.31462609083398724</v>
      </c>
      <c r="K55" s="91">
        <f>CV!K46</f>
        <v>0.31008248481825162</v>
      </c>
      <c r="L55" s="91">
        <f>CV!L46</f>
        <v>0.33400346023754246</v>
      </c>
      <c r="M55" s="91">
        <f>CV!M46</f>
        <v>0.28678498311223571</v>
      </c>
      <c r="N55" s="91">
        <f>CV!N46</f>
        <v>0.55688715393763155</v>
      </c>
      <c r="O55" s="91">
        <f>CV!O46</f>
        <v>0.33275130395565106</v>
      </c>
      <c r="P55" s="91">
        <f>CV!P46</f>
        <v>0.40539894124442855</v>
      </c>
      <c r="Q55" s="91">
        <f>CV!Q46</f>
        <v>0.32857461794924064</v>
      </c>
      <c r="R55" s="91">
        <f>CV!R46</f>
        <v>0.37261018865106282</v>
      </c>
      <c r="S55" s="91">
        <f>CV!S46</f>
        <v>0.30245083785021426</v>
      </c>
      <c r="T55" s="91">
        <f>CV!T46</f>
        <v>0.37159840734362243</v>
      </c>
    </row>
    <row r="56" spans="3:20" x14ac:dyDescent="0.25">
      <c r="C56" s="32" t="s">
        <v>26</v>
      </c>
      <c r="D56" s="32" t="s">
        <v>102</v>
      </c>
      <c r="E56" s="91">
        <f>_xlfn.STDEV.S('LCs+Eurostat'!O17:Z17)</f>
        <v>1.063321564720664</v>
      </c>
      <c r="F56" s="91">
        <f>_xlfn.STDEV.S('LCs+Eurostat'!AA17:AL17)</f>
        <v>1.5754289531310621</v>
      </c>
      <c r="G56" s="91">
        <f>_xlfn.STDEV.S('LCs+Eurostat'!AM17:AX17)</f>
        <v>1.8299021334983523</v>
      </c>
      <c r="H56" s="92"/>
      <c r="I56" s="92"/>
      <c r="J56" s="92"/>
      <c r="K56" s="92"/>
      <c r="L56" s="92"/>
      <c r="M56" s="92"/>
      <c r="N56" s="92"/>
      <c r="O56" s="92"/>
      <c r="P56" s="92"/>
      <c r="Q56" s="92"/>
      <c r="R56" s="92"/>
      <c r="S56" s="92"/>
      <c r="T56" s="92"/>
    </row>
    <row r="57" spans="3:20" x14ac:dyDescent="0.25">
      <c r="C57" s="32" t="s">
        <v>26</v>
      </c>
      <c r="D57" s="32" t="s">
        <v>60</v>
      </c>
      <c r="E57" s="91">
        <f>E52/E47</f>
        <v>9.7765521769575092E-2</v>
      </c>
      <c r="F57" s="91">
        <f t="shared" ref="F57:G57" si="8">F52/F47</f>
        <v>7.3072186174518688E-2</v>
      </c>
      <c r="G57" s="91">
        <f t="shared" si="8"/>
        <v>0.12349548402901778</v>
      </c>
      <c r="H57" s="91">
        <f>CV!H47</f>
        <v>0.28536398808835572</v>
      </c>
      <c r="I57" s="91">
        <f>CV!I47</f>
        <v>0.27222873459811919</v>
      </c>
      <c r="J57" s="91">
        <f>CV!J47</f>
        <v>0.29297301676211163</v>
      </c>
      <c r="K57" s="91">
        <f>CV!K47</f>
        <v>0.23956487200886445</v>
      </c>
      <c r="L57" s="91">
        <f>CV!L47</f>
        <v>0.22938126118503629</v>
      </c>
      <c r="M57" s="91">
        <f>CV!M47</f>
        <v>0.24594733059244608</v>
      </c>
      <c r="N57" s="91">
        <f>CV!N47</f>
        <v>0.25746936232451423</v>
      </c>
      <c r="O57" s="91">
        <f>CV!O47</f>
        <v>0.25572223615390544</v>
      </c>
      <c r="P57" s="91">
        <f>CV!P47</f>
        <v>0.23453420934260535</v>
      </c>
      <c r="Q57" s="91">
        <f>CV!Q47</f>
        <v>0.19522555023849744</v>
      </c>
      <c r="R57" s="91">
        <f>CV!R47</f>
        <v>0.16260904754034858</v>
      </c>
      <c r="S57" s="91">
        <f>CV!S47</f>
        <v>0.16260904754034872</v>
      </c>
      <c r="T57" s="91">
        <f>CV!T47</f>
        <v>0.16260904754034863</v>
      </c>
    </row>
    <row r="58" spans="3:20" x14ac:dyDescent="0.25">
      <c r="C58" s="32" t="s">
        <v>26</v>
      </c>
      <c r="D58" s="32" t="s">
        <v>61</v>
      </c>
      <c r="E58" s="91"/>
      <c r="F58" s="91"/>
      <c r="G58" s="91"/>
      <c r="H58" s="91">
        <f>CV!H48</f>
        <v>0.25337411990301356</v>
      </c>
      <c r="I58" s="91">
        <f>CV!I48</f>
        <v>0.24167246592926755</v>
      </c>
      <c r="J58" s="91">
        <f>CV!J48</f>
        <v>0.21657883433933067</v>
      </c>
      <c r="K58" s="91">
        <f>CV!K48</f>
        <v>0.17300078350648687</v>
      </c>
      <c r="L58" s="91">
        <f>CV!L48</f>
        <v>0.13917468481916098</v>
      </c>
      <c r="M58" s="91">
        <f>CV!M48</f>
        <v>0.17919721952380244</v>
      </c>
      <c r="N58" s="91">
        <f>CV!N48</f>
        <v>0.16285395519863508</v>
      </c>
      <c r="O58" s="91">
        <f>CV!O48</f>
        <v>0.16381383721231382</v>
      </c>
      <c r="P58" s="91">
        <f>CV!P48</f>
        <v>0.16548133146290753</v>
      </c>
      <c r="Q58" s="91">
        <f>CV!Q48</f>
        <v>0.15048138996892282</v>
      </c>
      <c r="R58" s="91">
        <f>CV!R48</f>
        <v>0.13589033680569043</v>
      </c>
      <c r="S58" s="91">
        <f>CV!S48</f>
        <v>0.14624055971467864</v>
      </c>
      <c r="T58" s="91">
        <f>CV!T48</f>
        <v>0.14525431896540977</v>
      </c>
    </row>
    <row r="59" spans="3:20" x14ac:dyDescent="0.25">
      <c r="C59" s="32" t="s">
        <v>26</v>
      </c>
      <c r="D59" s="32" t="s">
        <v>68</v>
      </c>
      <c r="E59" s="91"/>
      <c r="F59" s="91"/>
      <c r="G59" s="91"/>
      <c r="H59" s="91">
        <f>CV!H49</f>
        <v>0.27425287395691539</v>
      </c>
      <c r="I59" s="91">
        <f>CV!I49</f>
        <v>0.69447836634269777</v>
      </c>
      <c r="J59" s="91">
        <f>CV!J49</f>
        <v>0.85017265316421031</v>
      </c>
      <c r="K59" s="91">
        <f>CV!K49</f>
        <v>0.94392641218510198</v>
      </c>
      <c r="L59" s="91">
        <f>CV!L49</f>
        <v>0.94216429613676456</v>
      </c>
      <c r="M59" s="91">
        <f>CV!M49</f>
        <v>0.97210747641639839</v>
      </c>
      <c r="N59" s="91">
        <f>CV!N49</f>
        <v>0.91570378324316559</v>
      </c>
      <c r="O59" s="91">
        <f>CV!O49</f>
        <v>0.92542429239390567</v>
      </c>
      <c r="P59" s="91">
        <f>CV!P49</f>
        <v>0.98213387503501126</v>
      </c>
      <c r="Q59" s="91">
        <f>CV!Q49</f>
        <v>0.94243209901799985</v>
      </c>
      <c r="R59" s="91">
        <f>CV!R49</f>
        <v>0.92759451392880721</v>
      </c>
      <c r="S59" s="91">
        <f>CV!S49</f>
        <v>0.92978676337714405</v>
      </c>
      <c r="T59" s="91">
        <f>CV!T49</f>
        <v>0.93265527454795771</v>
      </c>
    </row>
    <row r="60" spans="3:20" x14ac:dyDescent="0.25">
      <c r="C60" s="32" t="s">
        <v>26</v>
      </c>
      <c r="D60" s="32" t="s">
        <v>62</v>
      </c>
      <c r="E60" s="91">
        <f>E55/E50</f>
        <v>1.750948176443708</v>
      </c>
      <c r="F60" s="91">
        <f t="shared" ref="F60:G60" si="9">F55/F50</f>
        <v>1.5414219241024085</v>
      </c>
      <c r="G60" s="91">
        <f t="shared" si="9"/>
        <v>1.2011982292825787</v>
      </c>
      <c r="H60" s="91">
        <f>CV!H50</f>
        <v>1.6270100921697481</v>
      </c>
      <c r="I60" s="91">
        <f>CV!I50</f>
        <v>3.4641016151377553</v>
      </c>
      <c r="J60" s="91">
        <f>CV!J50</f>
        <v>2.6967950642913183</v>
      </c>
      <c r="K60" s="91">
        <f>CV!K50</f>
        <v>2.345725227001239</v>
      </c>
      <c r="L60" s="91">
        <f>CV!L50</f>
        <v>2.0989942887079498</v>
      </c>
      <c r="M60" s="91">
        <f>CV!M50</f>
        <v>2.7389115930611143</v>
      </c>
      <c r="N60" s="91">
        <f>CV!N50</f>
        <v>2.5751681751225473</v>
      </c>
      <c r="O60" s="91">
        <f>CV!O50</f>
        <v>3.4641016151377535</v>
      </c>
      <c r="P60" s="91">
        <f>CV!P50</f>
        <v>2.5604143657542857</v>
      </c>
      <c r="Q60" s="91">
        <f>CV!Q50</f>
        <v>2.0752081133636251</v>
      </c>
      <c r="R60" s="91">
        <f>CV!R50</f>
        <v>2.3533275072698703</v>
      </c>
      <c r="S60" s="91">
        <f>CV!S50</f>
        <v>1.9102158180013535</v>
      </c>
      <c r="T60" s="91">
        <f>CV!T50</f>
        <v>2.3469373095386681</v>
      </c>
    </row>
    <row r="61" spans="3:20" x14ac:dyDescent="0.25">
      <c r="C61" s="32" t="s">
        <v>26</v>
      </c>
      <c r="D61" s="32" t="s">
        <v>103</v>
      </c>
      <c r="E61" s="91">
        <f>E56/E51</f>
        <v>0.41043001629669557</v>
      </c>
      <c r="F61" s="91">
        <f t="shared" ref="F61" si="10">F56/F51</f>
        <v>0.49545686080071139</v>
      </c>
      <c r="G61" s="91">
        <f>G56/G51</f>
        <v>0.6053265410183104</v>
      </c>
      <c r="H61" s="92"/>
      <c r="I61" s="92"/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2"/>
    </row>
    <row r="62" spans="3:20" x14ac:dyDescent="0.25">
      <c r="C62" s="32" t="s">
        <v>26</v>
      </c>
      <c r="D62" s="32" t="s">
        <v>63</v>
      </c>
      <c r="E62" s="91">
        <f>E57*E42</f>
        <v>5.3189794066121114E-2</v>
      </c>
      <c r="F62" s="91">
        <f>F57*F42</f>
        <v>3.6524680770525779E-2</v>
      </c>
      <c r="G62" s="91">
        <f>G57*G42</f>
        <v>6.4279034973885901E-2</v>
      </c>
      <c r="H62" s="91">
        <f>CV!H51</f>
        <v>9.6394454405888827E-2</v>
      </c>
      <c r="I62" s="91">
        <f>CV!I51</f>
        <v>8.4907576484136091E-2</v>
      </c>
      <c r="J62" s="91">
        <f>CV!J51</f>
        <v>7.9618976500028901E-2</v>
      </c>
      <c r="K62" s="91">
        <f>CV!K51</f>
        <v>6.0767177713609802E-2</v>
      </c>
      <c r="L62" s="91">
        <f>CV!L51</f>
        <v>5.7333800713348156E-2</v>
      </c>
      <c r="M62" s="91">
        <f>CV!M51</f>
        <v>5.8273406058428477E-2</v>
      </c>
      <c r="N62" s="91">
        <f>CV!N51</f>
        <v>5.7469175069280211E-2</v>
      </c>
      <c r="O62" s="91">
        <f>CV!O51</f>
        <v>5.337767723252506E-2</v>
      </c>
      <c r="P62" s="91">
        <f>CV!P51</f>
        <v>4.4720885208801527E-2</v>
      </c>
      <c r="Q62" s="91">
        <f>CV!Q51</f>
        <v>3.3760432623344744E-2</v>
      </c>
      <c r="R62" s="91">
        <f>CV!R51</f>
        <v>2.6030238070126381E-2</v>
      </c>
      <c r="S62" s="91">
        <f>CV!S51</f>
        <v>2.4258797013987924E-2</v>
      </c>
      <c r="T62" s="91">
        <f>CV!T51</f>
        <v>2.3009542391335062E-2</v>
      </c>
    </row>
    <row r="63" spans="3:20" x14ac:dyDescent="0.25">
      <c r="C63" s="32" t="s">
        <v>26</v>
      </c>
      <c r="D63" s="32" t="s">
        <v>64</v>
      </c>
      <c r="E63" s="91"/>
      <c r="F63" s="91"/>
      <c r="G63" s="91"/>
      <c r="H63" s="91">
        <f>CV!H52</f>
        <v>0.14845743088664365</v>
      </c>
      <c r="I63" s="91">
        <f>CV!I52</f>
        <v>0.14771568698827944</v>
      </c>
      <c r="J63" s="91">
        <f>CV!J52</f>
        <v>0.13460729848928513</v>
      </c>
      <c r="K63" s="91">
        <f>CV!K52</f>
        <v>0.10605016443750231</v>
      </c>
      <c r="L63" s="91">
        <f>CV!L52</f>
        <v>8.3038090335295592E-2</v>
      </c>
      <c r="M63" s="91">
        <f>CV!M52</f>
        <v>0.11200663697134805</v>
      </c>
      <c r="N63" s="91">
        <f>CV!N52</f>
        <v>0.10263174675577218</v>
      </c>
      <c r="O63" s="91">
        <f>CV!O52</f>
        <v>0.10424630096969603</v>
      </c>
      <c r="P63" s="91">
        <f>CV!P52</f>
        <v>0.10620355622169113</v>
      </c>
      <c r="Q63" s="91">
        <f>CV!Q52</f>
        <v>9.7398919370507125E-2</v>
      </c>
      <c r="R63" s="91">
        <f>CV!R52</f>
        <v>8.8621717769313116E-2</v>
      </c>
      <c r="S63" s="91">
        <f>CV!S52</f>
        <v>9.6181442294949543E-2</v>
      </c>
      <c r="T63" s="91">
        <f>CV!T52</f>
        <v>9.6170089532280817E-2</v>
      </c>
    </row>
    <row r="64" spans="3:20" x14ac:dyDescent="0.25">
      <c r="C64" s="32" t="s">
        <v>26</v>
      </c>
      <c r="D64" s="32" t="s">
        <v>67</v>
      </c>
      <c r="E64" s="91"/>
      <c r="F64" s="91"/>
      <c r="G64" s="91"/>
      <c r="H64" s="91">
        <f>CV!H53</f>
        <v>1.4659025373384187E-2</v>
      </c>
      <c r="I64" s="91">
        <f>CV!I53</f>
        <v>4.5317595347991527E-2</v>
      </c>
      <c r="J64" s="91">
        <f>CV!J53</f>
        <v>7.5998564882866979E-2</v>
      </c>
      <c r="K64" s="91">
        <f>CV!K53</f>
        <v>0.10725942117579497</v>
      </c>
      <c r="L64" s="91">
        <f>CV!L53</f>
        <v>0.12223701492568721</v>
      </c>
      <c r="M64" s="91">
        <f>CV!M53</f>
        <v>0.11897628332297271</v>
      </c>
      <c r="N64" s="91">
        <f>CV!N53</f>
        <v>0.10456077472267873</v>
      </c>
      <c r="O64" s="91">
        <f>CV!O53</f>
        <v>0.12997704763302195</v>
      </c>
      <c r="P64" s="91">
        <f>CV!P53</f>
        <v>0.14106854322897996</v>
      </c>
      <c r="Q64" s="91">
        <f>CV!Q53</f>
        <v>0.1468595284101854</v>
      </c>
      <c r="R64" s="91">
        <f>CV!R53</f>
        <v>0.15183223975159552</v>
      </c>
      <c r="S64" s="91">
        <f>CV!S53</f>
        <v>0.15708633802387034</v>
      </c>
      <c r="T64" s="91">
        <f>CV!T53</f>
        <v>0.16055799486328207</v>
      </c>
    </row>
    <row r="65" spans="3:20" x14ac:dyDescent="0.25">
      <c r="C65" s="32" t="s">
        <v>26</v>
      </c>
      <c r="D65" s="32" t="s">
        <v>65</v>
      </c>
      <c r="E65" s="91">
        <f>E60*E45</f>
        <v>7.9472939655023833E-2</v>
      </c>
      <c r="F65" s="91">
        <f>F60*F45</f>
        <v>6.4350911678030101E-2</v>
      </c>
      <c r="G65" s="91">
        <f>G60*G45</f>
        <v>3.4509727320302226E-2</v>
      </c>
      <c r="H65" s="91">
        <f>CV!H54</f>
        <v>3.7148959731948886E-2</v>
      </c>
      <c r="I65" s="91">
        <f>CV!I54</f>
        <v>4.0271119176007113E-2</v>
      </c>
      <c r="J65" s="91">
        <f>CV!J54</f>
        <v>4.6734184674934225E-2</v>
      </c>
      <c r="K65" s="91">
        <f>CV!K54</f>
        <v>4.6230626843916281E-2</v>
      </c>
      <c r="L65" s="91">
        <f>CV!L54</f>
        <v>4.9668562147583646E-2</v>
      </c>
      <c r="M65" s="91">
        <f>CV!M54</f>
        <v>4.2805686382331114E-2</v>
      </c>
      <c r="N65" s="91">
        <f>CV!N54</f>
        <v>8.3432012440968178E-2</v>
      </c>
      <c r="O65" s="91">
        <f>CV!O54</f>
        <v>5.003936790924586E-2</v>
      </c>
      <c r="P65" s="91">
        <f>CV!P54</f>
        <v>6.1193783206513745E-2</v>
      </c>
      <c r="Q65" s="91">
        <f>CV!Q54</f>
        <v>4.9784885217169769E-2</v>
      </c>
      <c r="R65" s="91">
        <f>CV!R54</f>
        <v>5.6671308096823136E-2</v>
      </c>
      <c r="S65" s="91">
        <f>CV!S54</f>
        <v>4.6175815090442295E-2</v>
      </c>
      <c r="T65" s="91">
        <f>CV!T54</f>
        <v>5.6949667387209871E-2</v>
      </c>
    </row>
    <row r="66" spans="3:20" x14ac:dyDescent="0.25">
      <c r="C66" s="32" t="s">
        <v>26</v>
      </c>
      <c r="D66" s="32" t="s">
        <v>104</v>
      </c>
      <c r="E66" s="91">
        <f>E61*E46</f>
        <v>0.16850481718673033</v>
      </c>
      <c r="F66" s="91">
        <f t="shared" ref="F66" si="11">F61*F46</f>
        <v>0.22712159635710547</v>
      </c>
      <c r="G66" s="91">
        <f>G61*G46</f>
        <v>0.2728651830006863</v>
      </c>
      <c r="H66" s="91"/>
      <c r="I66" s="91"/>
      <c r="J66" s="91"/>
      <c r="K66" s="91"/>
      <c r="L66" s="91"/>
      <c r="M66" s="91"/>
      <c r="N66" s="91"/>
      <c r="O66" s="91"/>
      <c r="P66" s="91"/>
      <c r="Q66" s="91"/>
      <c r="R66" s="91"/>
      <c r="S66" s="91"/>
      <c r="T66" s="91"/>
    </row>
    <row r="67" spans="3:20" x14ac:dyDescent="0.25">
      <c r="C67" s="33"/>
      <c r="D67" s="33"/>
      <c r="E67" s="90"/>
      <c r="F67" s="90"/>
      <c r="G67" s="90"/>
      <c r="H67" s="90"/>
      <c r="I67" s="90"/>
      <c r="J67" s="90"/>
      <c r="K67" s="90"/>
      <c r="L67" s="90"/>
      <c r="M67" s="90"/>
      <c r="N67" s="90"/>
      <c r="O67" s="90"/>
      <c r="P67" s="90"/>
      <c r="Q67" s="90"/>
      <c r="R67" s="90"/>
      <c r="S67" s="90"/>
      <c r="T67" s="90"/>
    </row>
    <row r="68" spans="3:20" x14ac:dyDescent="0.25">
      <c r="C68" s="33"/>
      <c r="D68" s="33"/>
      <c r="E68" s="90"/>
      <c r="F68" s="90"/>
      <c r="G68" s="90"/>
      <c r="H68" s="90"/>
      <c r="I68" s="90"/>
      <c r="J68" s="90"/>
      <c r="K68" s="90"/>
      <c r="L68" s="90"/>
      <c r="M68" s="90"/>
      <c r="N68" s="90"/>
      <c r="O68" s="90"/>
      <c r="P68" s="90"/>
      <c r="Q68" s="90"/>
      <c r="R68" s="90"/>
      <c r="S68" s="90"/>
      <c r="T68" s="90"/>
    </row>
    <row r="69" spans="3:20" x14ac:dyDescent="0.25">
      <c r="C69" s="33"/>
      <c r="D69" s="33"/>
      <c r="E69" s="89">
        <v>2015</v>
      </c>
      <c r="F69" s="89">
        <v>2016</v>
      </c>
      <c r="G69" s="89">
        <v>2017</v>
      </c>
      <c r="H69" s="89">
        <v>2018</v>
      </c>
      <c r="I69" s="89">
        <v>2019</v>
      </c>
      <c r="J69" s="89">
        <v>2020</v>
      </c>
      <c r="K69" s="89">
        <v>2021</v>
      </c>
      <c r="L69" s="89">
        <v>2022</v>
      </c>
      <c r="M69" s="89">
        <v>2023</v>
      </c>
      <c r="N69" s="89">
        <v>2024</v>
      </c>
      <c r="O69" s="89">
        <v>2025</v>
      </c>
      <c r="P69" s="89">
        <v>2026</v>
      </c>
      <c r="Q69" s="89">
        <v>2027</v>
      </c>
      <c r="R69" s="89">
        <v>2028</v>
      </c>
      <c r="S69" s="89">
        <v>2029</v>
      </c>
      <c r="T69" s="89">
        <v>2030</v>
      </c>
    </row>
    <row r="70" spans="3:20" x14ac:dyDescent="0.25">
      <c r="C70" s="32" t="s">
        <v>25</v>
      </c>
      <c r="D70" s="32" t="s">
        <v>43</v>
      </c>
      <c r="E70" s="91">
        <f>SUM('LCs+Eurostat'!O30:Z30)</f>
        <v>53.646000000000001</v>
      </c>
      <c r="F70" s="91">
        <f>SUM('LCs+Eurostat'!AA30:AL30)</f>
        <v>48.093000000000004</v>
      </c>
      <c r="G70" s="91">
        <f>SUM('LCs+Eurostat'!AM30:AX30)</f>
        <v>46.350999999999999</v>
      </c>
      <c r="H70" s="91">
        <f>CV!H58</f>
        <v>29.257771091734355</v>
      </c>
      <c r="I70" s="91">
        <f>CV!I58</f>
        <v>26.767568824461328</v>
      </c>
      <c r="J70" s="91">
        <f>CV!J58</f>
        <v>23.711333641286892</v>
      </c>
      <c r="K70" s="91">
        <f>CV!K58</f>
        <v>21.646155664636954</v>
      </c>
      <c r="L70" s="91">
        <f>CV!L58</f>
        <v>20.060648109863045</v>
      </c>
      <c r="M70" s="91">
        <f>CV!M58</f>
        <v>19.127997888275438</v>
      </c>
      <c r="N70" s="91">
        <f>CV!N58</f>
        <v>17.155859625558676</v>
      </c>
      <c r="O70" s="91">
        <f>CV!O58</f>
        <v>15.304125445541324</v>
      </c>
      <c r="P70" s="91">
        <f>CV!P58</f>
        <v>14.368798318816994</v>
      </c>
      <c r="Q70" s="91">
        <f>CV!Q58</f>
        <v>13.480383063266229</v>
      </c>
      <c r="R70" s="91">
        <f>CV!R58</f>
        <v>12.810330053946867</v>
      </c>
      <c r="S70" s="91">
        <f>CV!S58</f>
        <v>12.140277044627506</v>
      </c>
      <c r="T70" s="91">
        <f>CV!T58</f>
        <v>11.912550673240204</v>
      </c>
    </row>
    <row r="71" spans="3:20" x14ac:dyDescent="0.25">
      <c r="C71" s="32" t="s">
        <v>25</v>
      </c>
      <c r="D71" s="32" t="s">
        <v>44</v>
      </c>
      <c r="E71" s="91"/>
      <c r="F71" s="91"/>
      <c r="G71" s="91"/>
      <c r="H71" s="91">
        <f>CV!H59</f>
        <v>13.812963191409469</v>
      </c>
      <c r="I71" s="91">
        <f>CV!I59</f>
        <v>12.994382528559086</v>
      </c>
      <c r="J71" s="91">
        <f>CV!J59</f>
        <v>15.108011949357818</v>
      </c>
      <c r="K71" s="91">
        <f>CV!K59</f>
        <v>16.621786336886931</v>
      </c>
      <c r="L71" s="91">
        <f>CV!L59</f>
        <v>16.259899621542438</v>
      </c>
      <c r="M71" s="91">
        <f>CV!M59</f>
        <v>16.948927709812637</v>
      </c>
      <c r="N71" s="91">
        <f>CV!N59</f>
        <v>15.558040780287202</v>
      </c>
      <c r="O71" s="91">
        <f>CV!O59</f>
        <v>18.238154405106929</v>
      </c>
      <c r="P71" s="91">
        <f>CV!P59</f>
        <v>17.574497099229884</v>
      </c>
      <c r="Q71" s="91">
        <f>CV!Q59</f>
        <v>18.858948847215508</v>
      </c>
      <c r="R71" s="91">
        <f>CV!R59</f>
        <v>18.214913422569399</v>
      </c>
      <c r="S71" s="91">
        <f>CV!S59</f>
        <v>17.719511809338385</v>
      </c>
      <c r="T71" s="91">
        <f>CV!T59</f>
        <v>17.551843445068364</v>
      </c>
    </row>
    <row r="72" spans="3:20" x14ac:dyDescent="0.25">
      <c r="C72" s="32" t="s">
        <v>25</v>
      </c>
      <c r="D72" s="32" t="s">
        <v>45</v>
      </c>
      <c r="E72" s="91"/>
      <c r="F72" s="91"/>
      <c r="G72" s="91"/>
      <c r="H72" s="91">
        <f>CV!H60</f>
        <v>1.4489999999999996</v>
      </c>
      <c r="I72" s="91">
        <f>CV!I60</f>
        <v>0</v>
      </c>
      <c r="J72" s="91">
        <f>CV!J60</f>
        <v>0</v>
      </c>
      <c r="K72" s="91">
        <f>CV!K60</f>
        <v>0</v>
      </c>
      <c r="L72" s="91">
        <f>CV!L60</f>
        <v>0</v>
      </c>
      <c r="M72" s="91">
        <f>CV!M60</f>
        <v>0</v>
      </c>
      <c r="N72" s="91">
        <f>CV!N60</f>
        <v>0</v>
      </c>
      <c r="O72" s="91">
        <f>CV!O60</f>
        <v>0</v>
      </c>
      <c r="P72" s="91">
        <f>CV!P60</f>
        <v>0</v>
      </c>
      <c r="Q72" s="91">
        <f>CV!Q60</f>
        <v>0</v>
      </c>
      <c r="R72" s="91">
        <f>CV!R60</f>
        <v>0</v>
      </c>
      <c r="S72" s="91">
        <f>CV!S60</f>
        <v>0</v>
      </c>
      <c r="T72" s="91">
        <f>CV!T60</f>
        <v>0</v>
      </c>
    </row>
    <row r="73" spans="3:20" x14ac:dyDescent="0.25">
      <c r="C73" s="32" t="s">
        <v>25</v>
      </c>
      <c r="D73" s="32" t="s">
        <v>46</v>
      </c>
      <c r="E73" s="91">
        <f>SUM('LCs+Eurostat'!O37:Z37)</f>
        <v>1.274</v>
      </c>
      <c r="F73" s="91">
        <f>SUM('LCs+Eurostat'!AA37:AL37)</f>
        <v>13.125</v>
      </c>
      <c r="G73" s="91">
        <f>SUM('LCs+Eurostat'!AM37:AX37)</f>
        <v>10.939</v>
      </c>
      <c r="H73" s="91">
        <f>CV!H61</f>
        <v>8.304250869552078</v>
      </c>
      <c r="I73" s="91">
        <f>CV!I61</f>
        <v>9.8897106749635739</v>
      </c>
      <c r="J73" s="91">
        <f>CV!J61</f>
        <v>8.535186206649561</v>
      </c>
      <c r="K73" s="91">
        <f>CV!K61</f>
        <v>4.6038373374359498</v>
      </c>
      <c r="L73" s="91">
        <f>CV!L61</f>
        <v>5.0694431166464495</v>
      </c>
      <c r="M73" s="91">
        <f>CV!M61</f>
        <v>4.7237464377814824</v>
      </c>
      <c r="N73" s="91">
        <f>CV!N61</f>
        <v>5.7030351970078517</v>
      </c>
      <c r="O73" s="91">
        <f>CV!O61</f>
        <v>3.8943436751250231</v>
      </c>
      <c r="P73" s="91">
        <f>CV!P61</f>
        <v>4.6067785189841413</v>
      </c>
      <c r="Q73" s="91">
        <f>CV!Q61</f>
        <v>4.6844372031884545</v>
      </c>
      <c r="R73" s="91">
        <f>CV!R61</f>
        <v>4.9238099592202325</v>
      </c>
      <c r="S73" s="91">
        <f>CV!S61</f>
        <v>4.8397545715970738</v>
      </c>
      <c r="T73" s="91">
        <f>CV!T61</f>
        <v>4.7172548145931845</v>
      </c>
    </row>
    <row r="74" spans="3:20" x14ac:dyDescent="0.25">
      <c r="C74" s="32" t="s">
        <v>25</v>
      </c>
      <c r="D74" s="32" t="s">
        <v>99</v>
      </c>
      <c r="E74" s="91">
        <f>SUMIF('LCs+Eurostat'!O33:Z33, "&gt;0")</f>
        <v>2.5979999999999999</v>
      </c>
      <c r="F74" s="91">
        <f>SUMIF('LCs+Eurostat'!AA33:AL33, "&gt;0")</f>
        <v>2.3280000000000003</v>
      </c>
      <c r="G74" s="91">
        <f>SUMIF('LCs+Eurostat'!AM33:AX33, "&gt;0")</f>
        <v>6.4759999999999991</v>
      </c>
      <c r="H74" s="91"/>
      <c r="I74" s="91"/>
      <c r="J74" s="91"/>
      <c r="K74" s="91"/>
      <c r="L74" s="91"/>
      <c r="M74" s="91"/>
      <c r="N74" s="91"/>
      <c r="O74" s="91"/>
      <c r="P74" s="91"/>
      <c r="Q74" s="91"/>
      <c r="R74" s="91"/>
      <c r="S74" s="91"/>
      <c r="T74" s="91"/>
    </row>
    <row r="75" spans="3:20" x14ac:dyDescent="0.25">
      <c r="C75" s="32" t="s">
        <v>25</v>
      </c>
      <c r="D75" s="32" t="s">
        <v>47</v>
      </c>
      <c r="E75" s="91">
        <f>SUM(E70:E74)</f>
        <v>57.518000000000001</v>
      </c>
      <c r="F75" s="91">
        <f>SUM(F70:F74)</f>
        <v>63.546000000000006</v>
      </c>
      <c r="G75" s="91">
        <f t="shared" ref="G75" si="12">SUM(G70:G74)</f>
        <v>63.765999999999998</v>
      </c>
      <c r="H75" s="91">
        <f>CV!H62</f>
        <v>52.823985152695897</v>
      </c>
      <c r="I75" s="91">
        <f>CV!I62</f>
        <v>49.651662027983988</v>
      </c>
      <c r="J75" s="91">
        <f>CV!J62</f>
        <v>47.354531797294271</v>
      </c>
      <c r="K75" s="91">
        <f>CV!K62</f>
        <v>42.871779338959833</v>
      </c>
      <c r="L75" s="91">
        <f>CV!L62</f>
        <v>41.38999084805193</v>
      </c>
      <c r="M75" s="91">
        <f>CV!M62</f>
        <v>40.800672035869553</v>
      </c>
      <c r="N75" s="91">
        <f>CV!N62</f>
        <v>38.416935602853727</v>
      </c>
      <c r="O75" s="91">
        <f>CV!O62</f>
        <v>37.436623525773278</v>
      </c>
      <c r="P75" s="91">
        <f>CV!P62</f>
        <v>36.550073937031023</v>
      </c>
      <c r="Q75" s="91">
        <f>CV!Q62</f>
        <v>37.023769113670191</v>
      </c>
      <c r="R75" s="91">
        <f>CV!R62</f>
        <v>35.949053435736502</v>
      </c>
      <c r="S75" s="91">
        <f>CV!S62</f>
        <v>34.699543425562965</v>
      </c>
      <c r="T75" s="91">
        <f>CV!T62</f>
        <v>34.181648932901751</v>
      </c>
    </row>
    <row r="76" spans="3:20" x14ac:dyDescent="0.25">
      <c r="C76" s="32" t="s">
        <v>25</v>
      </c>
      <c r="D76" s="32" t="s">
        <v>48</v>
      </c>
      <c r="E76" s="91">
        <f>E70/E75</f>
        <v>0.93268194304391672</v>
      </c>
      <c r="F76" s="91">
        <f t="shared" ref="F76:G76" si="13">F70/F75</f>
        <v>0.7568218298555377</v>
      </c>
      <c r="G76" s="91">
        <f t="shared" si="13"/>
        <v>0.72689207414609669</v>
      </c>
      <c r="H76" s="91">
        <f>CV!H63</f>
        <v>0.55387284785803725</v>
      </c>
      <c r="I76" s="91">
        <f>CV!I63</f>
        <v>0.5391072067109246</v>
      </c>
      <c r="J76" s="91">
        <f>CV!J63</f>
        <v>0.50071941884644933</v>
      </c>
      <c r="K76" s="91">
        <f>CV!K63</f>
        <v>0.50490453156829807</v>
      </c>
      <c r="L76" s="91">
        <f>CV!L63</f>
        <v>0.48467389576161801</v>
      </c>
      <c r="M76" s="91">
        <f>CV!M63</f>
        <v>0.46881575557037947</v>
      </c>
      <c r="N76" s="91">
        <f>CV!N63</f>
        <v>0.44657022629062293</v>
      </c>
      <c r="O76" s="91">
        <f>CV!O63</f>
        <v>0.40880090147566817</v>
      </c>
      <c r="P76" s="91">
        <f>CV!P63</f>
        <v>0.39312638172967201</v>
      </c>
      <c r="Q76" s="91">
        <f>CV!Q63</f>
        <v>0.36410077596040596</v>
      </c>
      <c r="R76" s="91">
        <f>CV!R63</f>
        <v>0.35634679719305984</v>
      </c>
      <c r="S76" s="91">
        <f>CV!S63</f>
        <v>0.34986849526336505</v>
      </c>
      <c r="T76" s="91">
        <f>CV!T63</f>
        <v>0.34850719743288061</v>
      </c>
    </row>
    <row r="77" spans="3:20" x14ac:dyDescent="0.25">
      <c r="C77" s="32" t="s">
        <v>25</v>
      </c>
      <c r="D77" s="32" t="s">
        <v>49</v>
      </c>
      <c r="E77" s="91"/>
      <c r="F77" s="91"/>
      <c r="G77" s="91"/>
      <c r="H77" s="91">
        <f>CV!H64</f>
        <v>0.26149036562616323</v>
      </c>
      <c r="I77" s="91">
        <f>CV!I64</f>
        <v>0.26171092764700143</v>
      </c>
      <c r="J77" s="91">
        <f>CV!J64</f>
        <v>0.31904046721503126</v>
      </c>
      <c r="K77" s="91">
        <f>CV!K64</f>
        <v>0.38770927153428975</v>
      </c>
      <c r="L77" s="91">
        <f>CV!L64</f>
        <v>0.39284617581179604</v>
      </c>
      <c r="M77" s="91">
        <f>CV!M64</f>
        <v>0.41540805246815876</v>
      </c>
      <c r="N77" s="91">
        <f>CV!N64</f>
        <v>0.40497870369263661</v>
      </c>
      <c r="O77" s="91">
        <f>CV!O64</f>
        <v>0.48717412756390421</v>
      </c>
      <c r="P77" s="91">
        <f>CV!P64</f>
        <v>0.48083342128137613</v>
      </c>
      <c r="Q77" s="91">
        <f>CV!Q64</f>
        <v>0.50937409395879862</v>
      </c>
      <c r="R77" s="91">
        <f>CV!R64</f>
        <v>0.50668687160653259</v>
      </c>
      <c r="S77" s="91">
        <f>CV!S64</f>
        <v>0.51065547439694892</v>
      </c>
      <c r="T77" s="91">
        <f>CV!T64</f>
        <v>0.51348732413472697</v>
      </c>
    </row>
    <row r="78" spans="3:20" x14ac:dyDescent="0.25">
      <c r="C78" s="32" t="s">
        <v>25</v>
      </c>
      <c r="D78" s="32" t="s">
        <v>50</v>
      </c>
      <c r="E78" s="91"/>
      <c r="F78" s="91"/>
      <c r="G78" s="91"/>
      <c r="H78" s="91">
        <f>CV!H65</f>
        <v>2.7430721022116016E-2</v>
      </c>
      <c r="I78" s="91">
        <f>CV!I65</f>
        <v>0</v>
      </c>
      <c r="J78" s="91">
        <f>CV!J65</f>
        <v>0</v>
      </c>
      <c r="K78" s="91">
        <f>CV!K65</f>
        <v>0</v>
      </c>
      <c r="L78" s="91">
        <f>CV!L65</f>
        <v>0</v>
      </c>
      <c r="M78" s="91">
        <f>CV!M65</f>
        <v>0</v>
      </c>
      <c r="N78" s="91">
        <f>CV!N65</f>
        <v>0</v>
      </c>
      <c r="O78" s="91">
        <f>CV!O65</f>
        <v>0</v>
      </c>
      <c r="P78" s="91">
        <f>CV!P65</f>
        <v>0</v>
      </c>
      <c r="Q78" s="91">
        <f>CV!Q65</f>
        <v>0</v>
      </c>
      <c r="R78" s="91">
        <f>CV!R65</f>
        <v>0</v>
      </c>
      <c r="S78" s="91">
        <f>CV!S65</f>
        <v>0</v>
      </c>
      <c r="T78" s="91">
        <f>CV!T65</f>
        <v>0</v>
      </c>
    </row>
    <row r="79" spans="3:20" x14ac:dyDescent="0.25">
      <c r="C79" s="32" t="s">
        <v>25</v>
      </c>
      <c r="D79" s="32" t="s">
        <v>51</v>
      </c>
      <c r="E79" s="91">
        <f>E73/E75</f>
        <v>2.2149587955074934E-2</v>
      </c>
      <c r="F79" s="91">
        <f t="shared" ref="F79:G79" si="14">F73/F75</f>
        <v>0.20654329147389291</v>
      </c>
      <c r="G79" s="91">
        <f t="shared" si="14"/>
        <v>0.17154910140200108</v>
      </c>
      <c r="H79" s="91">
        <f>CV!H66</f>
        <v>0.15720606549368354</v>
      </c>
      <c r="I79" s="91">
        <f>CV!I66</f>
        <v>0.19918186564207399</v>
      </c>
      <c r="J79" s="91">
        <f>CV!J66</f>
        <v>0.18024011393851944</v>
      </c>
      <c r="K79" s="91">
        <f>CV!K66</f>
        <v>0.10738619689741222</v>
      </c>
      <c r="L79" s="91">
        <f>CV!L66</f>
        <v>0.12247992842658599</v>
      </c>
      <c r="M79" s="91">
        <f>CV!M66</f>
        <v>0.11577619196146187</v>
      </c>
      <c r="N79" s="91">
        <f>CV!N66</f>
        <v>0.14845107001674054</v>
      </c>
      <c r="O79" s="91">
        <f>CV!O66</f>
        <v>0.10402497096042752</v>
      </c>
      <c r="P79" s="91">
        <f>CV!P66</f>
        <v>0.12604019698895175</v>
      </c>
      <c r="Q79" s="91">
        <f>CV!Q66</f>
        <v>0.12652513008079536</v>
      </c>
      <c r="R79" s="91">
        <f>CV!R66</f>
        <v>0.13696633120040749</v>
      </c>
      <c r="S79" s="91">
        <f>CV!S66</f>
        <v>0.13947603033968606</v>
      </c>
      <c r="T79" s="91">
        <f>CV!T66</f>
        <v>0.1380054784323925</v>
      </c>
    </row>
    <row r="80" spans="3:20" x14ac:dyDescent="0.25">
      <c r="C80" s="32" t="s">
        <v>25</v>
      </c>
      <c r="D80" s="32" t="s">
        <v>100</v>
      </c>
      <c r="E80" s="91">
        <f>E74/E75</f>
        <v>4.5168469001008377E-2</v>
      </c>
      <c r="F80" s="91">
        <f t="shared" ref="F80:G80" si="15">F74/F75</f>
        <v>3.6634878670569353E-2</v>
      </c>
      <c r="G80" s="91">
        <f t="shared" si="15"/>
        <v>0.10155882445190226</v>
      </c>
      <c r="H80" s="91"/>
      <c r="I80" s="91"/>
      <c r="J80" s="91"/>
      <c r="K80" s="91"/>
      <c r="L80" s="91"/>
      <c r="M80" s="91"/>
      <c r="N80" s="91"/>
      <c r="O80" s="91"/>
      <c r="P80" s="91"/>
      <c r="Q80" s="91"/>
      <c r="R80" s="91"/>
      <c r="S80" s="91"/>
      <c r="T80" s="91"/>
    </row>
    <row r="81" spans="3:20" x14ac:dyDescent="0.25">
      <c r="C81" s="32" t="s">
        <v>25</v>
      </c>
      <c r="D81" s="32" t="s">
        <v>52</v>
      </c>
      <c r="E81" s="91">
        <f>AVERAGE('LCs+Eurostat'!O30:Z30)</f>
        <v>4.4705000000000004</v>
      </c>
      <c r="F81" s="91">
        <f>AVERAGE('LCs+Eurostat'!AA30:AL30)</f>
        <v>4.0077500000000006</v>
      </c>
      <c r="G81" s="91">
        <f>AVERAGE('LCs+Eurostat'!AM30:AX30)</f>
        <v>3.8625833333333333</v>
      </c>
      <c r="H81" s="91">
        <f>CV!H67</f>
        <v>2.4381475909778629</v>
      </c>
      <c r="I81" s="91">
        <f>CV!I67</f>
        <v>2.2306307353717774</v>
      </c>
      <c r="J81" s="91">
        <f>CV!J67</f>
        <v>1.9759444701072411</v>
      </c>
      <c r="K81" s="91">
        <f>CV!K67</f>
        <v>1.8038463053864129</v>
      </c>
      <c r="L81" s="91">
        <f>CV!L67</f>
        <v>1.6717206758219205</v>
      </c>
      <c r="M81" s="91">
        <f>CV!M67</f>
        <v>1.5939998240229531</v>
      </c>
      <c r="N81" s="91">
        <f>CV!N67</f>
        <v>1.4296549687965563</v>
      </c>
      <c r="O81" s="91">
        <f>CV!O67</f>
        <v>1.2753437871284437</v>
      </c>
      <c r="P81" s="91">
        <f>CV!P67</f>
        <v>1.1973998599014162</v>
      </c>
      <c r="Q81" s="91">
        <f>CV!Q67</f>
        <v>1.1233652552721858</v>
      </c>
      <c r="R81" s="91">
        <f>CV!R67</f>
        <v>1.0675275044955723</v>
      </c>
      <c r="S81" s="91">
        <f>CV!S67</f>
        <v>1.0116897537189589</v>
      </c>
      <c r="T81" s="91">
        <f>CV!T67</f>
        <v>0.99271255610335041</v>
      </c>
    </row>
    <row r="82" spans="3:20" x14ac:dyDescent="0.25">
      <c r="C82" s="32" t="s">
        <v>25</v>
      </c>
      <c r="D82" s="32" t="s">
        <v>53</v>
      </c>
      <c r="E82" s="91"/>
      <c r="F82" s="91"/>
      <c r="G82" s="91"/>
      <c r="H82" s="91">
        <f>CV!H68</f>
        <v>1.151080265950789</v>
      </c>
      <c r="I82" s="91">
        <f>CV!I68</f>
        <v>1.0828652107132573</v>
      </c>
      <c r="J82" s="91">
        <f>CV!J68</f>
        <v>1.2590009957798183</v>
      </c>
      <c r="K82" s="91">
        <f>CV!K68</f>
        <v>1.3851488614072442</v>
      </c>
      <c r="L82" s="91">
        <f>CV!L68</f>
        <v>1.3549916351285365</v>
      </c>
      <c r="M82" s="91">
        <f>CV!M68</f>
        <v>1.4124106424843863</v>
      </c>
      <c r="N82" s="91">
        <f>CV!N68</f>
        <v>1.2965033983572669</v>
      </c>
      <c r="O82" s="91">
        <f>CV!O68</f>
        <v>1.5198462004255775</v>
      </c>
      <c r="P82" s="91">
        <f>CV!P68</f>
        <v>1.4645414249358237</v>
      </c>
      <c r="Q82" s="91">
        <f>CV!Q68</f>
        <v>1.5715790706012924</v>
      </c>
      <c r="R82" s="91">
        <f>CV!R68</f>
        <v>1.5179094518807832</v>
      </c>
      <c r="S82" s="91">
        <f>CV!S68</f>
        <v>1.4766259841115321</v>
      </c>
      <c r="T82" s="91">
        <f>CV!T68</f>
        <v>1.4626536204223637</v>
      </c>
    </row>
    <row r="83" spans="3:20" x14ac:dyDescent="0.25">
      <c r="C83" s="32" t="s">
        <v>25</v>
      </c>
      <c r="D83" s="32" t="s">
        <v>54</v>
      </c>
      <c r="E83" s="91"/>
      <c r="F83" s="91"/>
      <c r="G83" s="91"/>
      <c r="H83" s="91">
        <f>CV!H69</f>
        <v>0.12074999999999997</v>
      </c>
      <c r="I83" s="91">
        <f>CV!I69</f>
        <v>0</v>
      </c>
      <c r="J83" s="91">
        <f>CV!J69</f>
        <v>0</v>
      </c>
      <c r="K83" s="91">
        <f>CV!K69</f>
        <v>0</v>
      </c>
      <c r="L83" s="91">
        <f>CV!L69</f>
        <v>0</v>
      </c>
      <c r="M83" s="91">
        <f>CV!M69</f>
        <v>0</v>
      </c>
      <c r="N83" s="91">
        <f>CV!N69</f>
        <v>0</v>
      </c>
      <c r="O83" s="91">
        <f>CV!O69</f>
        <v>0</v>
      </c>
      <c r="P83" s="91">
        <f>CV!P69</f>
        <v>0</v>
      </c>
      <c r="Q83" s="91">
        <f>CV!Q69</f>
        <v>0</v>
      </c>
      <c r="R83" s="91">
        <f>CV!R69</f>
        <v>0</v>
      </c>
      <c r="S83" s="91">
        <f>CV!S69</f>
        <v>0</v>
      </c>
      <c r="T83" s="91">
        <f>CV!T69</f>
        <v>0</v>
      </c>
    </row>
    <row r="84" spans="3:20" x14ac:dyDescent="0.25">
      <c r="C84" s="32" t="s">
        <v>25</v>
      </c>
      <c r="D84" s="32" t="s">
        <v>55</v>
      </c>
      <c r="E84" s="91">
        <f>AVERAGE('LCs+Eurostat'!O37:Z37)</f>
        <v>0.10616666666666667</v>
      </c>
      <c r="F84" s="91">
        <f>AVERAGE('LCs+Eurostat'!AA37:AL37)</f>
        <v>1.09375</v>
      </c>
      <c r="G84" s="91">
        <f>AVERAGE('LCs+Eurostat'!AM37:AX37)</f>
        <v>0.9115833333333333</v>
      </c>
      <c r="H84" s="91">
        <f>CV!H70</f>
        <v>0.6920209057960065</v>
      </c>
      <c r="I84" s="91">
        <f>CV!I70</f>
        <v>0.82414255624696453</v>
      </c>
      <c r="J84" s="91">
        <f>CV!J70</f>
        <v>0.71126551722079678</v>
      </c>
      <c r="K84" s="91">
        <f>CV!K70</f>
        <v>0.3836531114529958</v>
      </c>
      <c r="L84" s="91">
        <f>CV!L70</f>
        <v>0.42245359305387081</v>
      </c>
      <c r="M84" s="91">
        <f>CV!M70</f>
        <v>0.39364553648179018</v>
      </c>
      <c r="N84" s="91">
        <f>CV!N70</f>
        <v>0.47525293308398764</v>
      </c>
      <c r="O84" s="91">
        <f>CV!O70</f>
        <v>0.32452863959375194</v>
      </c>
      <c r="P84" s="91">
        <f>CV!P70</f>
        <v>0.38389820991534512</v>
      </c>
      <c r="Q84" s="91">
        <f>CV!Q70</f>
        <v>0.39036976693237119</v>
      </c>
      <c r="R84" s="91">
        <f>CV!R70</f>
        <v>0.41031749660168604</v>
      </c>
      <c r="S84" s="91">
        <f>CV!S70</f>
        <v>0.40331288096642282</v>
      </c>
      <c r="T84" s="91">
        <f>CV!T70</f>
        <v>0.39310456788276538</v>
      </c>
    </row>
    <row r="85" spans="3:20" x14ac:dyDescent="0.25">
      <c r="C85" s="32" t="s">
        <v>25</v>
      </c>
      <c r="D85" s="32" t="s">
        <v>101</v>
      </c>
      <c r="E85" s="91">
        <f>AVERAGEIF('LCs+Eurostat'!O33:Z33, "&gt;0")</f>
        <v>0.51959999999999995</v>
      </c>
      <c r="F85" s="91">
        <f>AVERAGEIF('LCs+Eurostat'!AA33:AL33, "&gt;0")</f>
        <v>0.77600000000000013</v>
      </c>
      <c r="G85" s="91">
        <f>AVERAGEIF('LCs+Eurostat'!AM33:AX33, "&gt;0")</f>
        <v>1.0793333333333333</v>
      </c>
      <c r="H85" s="91"/>
      <c r="I85" s="91"/>
      <c r="J85" s="91"/>
      <c r="K85" s="91"/>
      <c r="L85" s="91"/>
      <c r="M85" s="91"/>
      <c r="N85" s="91"/>
      <c r="O85" s="91"/>
      <c r="P85" s="91"/>
      <c r="Q85" s="91"/>
      <c r="R85" s="91"/>
      <c r="S85" s="91"/>
      <c r="T85" s="91"/>
    </row>
    <row r="86" spans="3:20" x14ac:dyDescent="0.25">
      <c r="C86" s="32" t="s">
        <v>25</v>
      </c>
      <c r="D86" s="32" t="s">
        <v>56</v>
      </c>
      <c r="E86" s="91">
        <f>_xlfn.STDEV.S('LCs+Eurostat'!O30:Z30)</f>
        <v>2.9128145557799661</v>
      </c>
      <c r="F86" s="91">
        <f>_xlfn.STDEV.S('LCs+Eurostat'!AA30:AL30)</f>
        <v>1.0457055143429583</v>
      </c>
      <c r="G86" s="91">
        <f>_xlfn.STDEV.S('LCs+Eurostat'!AM30:AX30)</f>
        <v>0.40259306283445112</v>
      </c>
      <c r="H86" s="91">
        <f>CV!H71</f>
        <v>0.17851055342335773</v>
      </c>
      <c r="I86" s="91">
        <f>CV!I71</f>
        <v>0.14489578433993433</v>
      </c>
      <c r="J86" s="91">
        <f>CV!J71</f>
        <v>0.12067028452977224</v>
      </c>
      <c r="K86" s="91">
        <f>CV!K71</f>
        <v>0.14055122097723674</v>
      </c>
      <c r="L86" s="91">
        <f>CV!L71</f>
        <v>0.12514700841860035</v>
      </c>
      <c r="M86" s="91">
        <f>CV!M71</f>
        <v>0.1337410511564342</v>
      </c>
      <c r="N86" s="91">
        <f>CV!N71</f>
        <v>0.1054092356748962</v>
      </c>
      <c r="O86" s="91">
        <f>CV!O71</f>
        <v>7.8934370742690482E-2</v>
      </c>
      <c r="P86" s="91">
        <f>CV!P71</f>
        <v>0.11030925582088423</v>
      </c>
      <c r="Q86" s="91">
        <f>CV!Q71</f>
        <v>0.1014912785000226</v>
      </c>
      <c r="R86" s="91">
        <f>CV!R71</f>
        <v>9.4981288087153559E-2</v>
      </c>
      <c r="S86" s="91">
        <f>CV!S71</f>
        <v>8.8471297674284688E-2</v>
      </c>
      <c r="T86" s="91">
        <f>CV!T71</f>
        <v>0.12421004895183839</v>
      </c>
    </row>
    <row r="87" spans="3:20" x14ac:dyDescent="0.25">
      <c r="C87" s="32" t="s">
        <v>25</v>
      </c>
      <c r="D87" s="32" t="s">
        <v>57</v>
      </c>
      <c r="E87" s="91"/>
      <c r="F87" s="91"/>
      <c r="G87" s="91"/>
      <c r="H87" s="91">
        <f>CV!H72</f>
        <v>0.6865418329693731</v>
      </c>
      <c r="I87" s="91">
        <f>CV!I72</f>
        <v>0.61148619381939862</v>
      </c>
      <c r="J87" s="91">
        <f>CV!J72</f>
        <v>0.69953729716558555</v>
      </c>
      <c r="K87" s="91">
        <f>CV!K72</f>
        <v>0.49107096609891077</v>
      </c>
      <c r="L87" s="91">
        <f>CV!L72</f>
        <v>0.40280273930789612</v>
      </c>
      <c r="M87" s="91">
        <f>CV!M72</f>
        <v>0.63936572669140046</v>
      </c>
      <c r="N87" s="91">
        <f>CV!N72</f>
        <v>0.44983605040382446</v>
      </c>
      <c r="O87" s="91">
        <f>CV!O72</f>
        <v>0.57685226612096874</v>
      </c>
      <c r="P87" s="91">
        <f>CV!P72</f>
        <v>0.58350256921727139</v>
      </c>
      <c r="Q87" s="91">
        <f>CV!Q72</f>
        <v>0.57045266640854453</v>
      </c>
      <c r="R87" s="91">
        <f>CV!R72</f>
        <v>0.51512382418584035</v>
      </c>
      <c r="S87" s="91">
        <f>CV!S72</f>
        <v>0.56125907890086491</v>
      </c>
      <c r="T87" s="91">
        <f>CV!T72</f>
        <v>0.56189583894183459</v>
      </c>
    </row>
    <row r="88" spans="3:20" x14ac:dyDescent="0.25">
      <c r="C88" s="32" t="s">
        <v>25</v>
      </c>
      <c r="D88" s="32" t="s">
        <v>58</v>
      </c>
      <c r="E88" s="91"/>
      <c r="F88" s="91"/>
      <c r="G88" s="91"/>
      <c r="H88" s="91">
        <f>CV!H73</f>
        <v>1.4494876628609418E-17</v>
      </c>
      <c r="I88" s="91">
        <f>CV!I73</f>
        <v>0</v>
      </c>
      <c r="J88" s="91">
        <f>CV!J73</f>
        <v>0</v>
      </c>
      <c r="K88" s="91">
        <f>CV!K73</f>
        <v>0</v>
      </c>
      <c r="L88" s="91">
        <f>CV!L73</f>
        <v>0</v>
      </c>
      <c r="M88" s="91">
        <f>CV!M73</f>
        <v>0</v>
      </c>
      <c r="N88" s="91">
        <f>CV!N73</f>
        <v>0</v>
      </c>
      <c r="O88" s="91">
        <f>CV!O73</f>
        <v>0</v>
      </c>
      <c r="P88" s="91">
        <f>CV!P73</f>
        <v>0</v>
      </c>
      <c r="Q88" s="91">
        <f>CV!Q73</f>
        <v>0</v>
      </c>
      <c r="R88" s="91">
        <f>CV!R73</f>
        <v>0</v>
      </c>
      <c r="S88" s="91">
        <f>CV!S73</f>
        <v>0</v>
      </c>
      <c r="T88" s="91">
        <f>CV!T73</f>
        <v>0</v>
      </c>
    </row>
    <row r="89" spans="3:20" x14ac:dyDescent="0.25">
      <c r="C89" s="32" t="s">
        <v>25</v>
      </c>
      <c r="D89" s="32" t="s">
        <v>59</v>
      </c>
      <c r="E89" s="91">
        <f>_xlfn.STDEV.S('LCs+Eurostat'!O37:Z37)</f>
        <v>0.25292105607493537</v>
      </c>
      <c r="F89" s="91">
        <f>_xlfn.STDEV.S('LCs+Eurostat'!AA37:AL37)</f>
        <v>1.3514405865930283</v>
      </c>
      <c r="G89" s="91">
        <f>_xlfn.STDEV.S('LCs+Eurostat'!AM37:AX37)</f>
        <v>1.4163865329090295</v>
      </c>
      <c r="H89" s="91">
        <f>CV!H74</f>
        <v>1.2147230085989444</v>
      </c>
      <c r="I89" s="91">
        <f>CV!I74</f>
        <v>1.1494522764294877</v>
      </c>
      <c r="J89" s="91">
        <f>CV!J74</f>
        <v>1.0453842656802659</v>
      </c>
      <c r="K89" s="91">
        <f>CV!K74</f>
        <v>0.66761096212832594</v>
      </c>
      <c r="L89" s="91">
        <f>CV!L74</f>
        <v>0.73002685662792333</v>
      </c>
      <c r="M89" s="91">
        <f>CV!M74</f>
        <v>0.57223183971781721</v>
      </c>
      <c r="N89" s="91">
        <f>CV!N74</f>
        <v>0.65692265152366047</v>
      </c>
      <c r="O89" s="91">
        <f>CV!O74</f>
        <v>0.48677464083899402</v>
      </c>
      <c r="P89" s="91">
        <f>CV!P74</f>
        <v>0.55097780040100541</v>
      </c>
      <c r="Q89" s="91">
        <f>CV!Q74</f>
        <v>0.55437250065573596</v>
      </c>
      <c r="R89" s="91">
        <f>CV!R74</f>
        <v>0.58972546394776926</v>
      </c>
      <c r="S89" s="91">
        <f>CV!S74</f>
        <v>0.5617076701205459</v>
      </c>
      <c r="T89" s="91">
        <f>CV!T74</f>
        <v>0.54726268442551085</v>
      </c>
    </row>
    <row r="90" spans="3:20" x14ac:dyDescent="0.25">
      <c r="C90" s="32" t="s">
        <v>25</v>
      </c>
      <c r="D90" s="32" t="s">
        <v>102</v>
      </c>
      <c r="E90" s="91">
        <f>_xlfn.STDEV.S('LCs+Eurostat'!S33,'LCs+Eurostat'!U33,'LCs+Eurostat'!V33,'LCs+Eurostat'!W33,'LCs+Eurostat'!X33)</f>
        <v>0.27143378566420212</v>
      </c>
      <c r="F90" s="91">
        <f>_xlfn.STDEV.S('LCs+Eurostat'!AE33,'LCs+Eurostat'!AF33,'LCs+Eurostat'!AG33)</f>
        <v>0.53357942239183098</v>
      </c>
      <c r="G90" s="91">
        <f>_xlfn.STDEV.S('LCs+Eurostat'!AP33,'LCs+Eurostat'!AQ33,'LCs+Eurostat'!AR33,'LCs+Eurostat'!AS33,'LCs+Eurostat'!AT33,'LCs+Eurostat'!AU33)</f>
        <v>0.18784958521824494</v>
      </c>
      <c r="H90" s="91"/>
      <c r="I90" s="91"/>
      <c r="J90" s="91"/>
      <c r="K90" s="91"/>
      <c r="L90" s="91"/>
      <c r="M90" s="91"/>
      <c r="N90" s="91"/>
      <c r="O90" s="91"/>
      <c r="P90" s="91"/>
      <c r="Q90" s="91"/>
      <c r="R90" s="91"/>
      <c r="S90" s="91"/>
      <c r="T90" s="91"/>
    </row>
    <row r="91" spans="3:20" x14ac:dyDescent="0.25">
      <c r="C91" s="32" t="s">
        <v>25</v>
      </c>
      <c r="D91" s="32" t="s">
        <v>60</v>
      </c>
      <c r="E91" s="91">
        <f>E86/E81</f>
        <v>0.65156348412481058</v>
      </c>
      <c r="F91" s="91">
        <f t="shared" ref="F91:G91" si="16">F86/F81</f>
        <v>0.26092084444961838</v>
      </c>
      <c r="G91" s="91">
        <f t="shared" si="16"/>
        <v>0.1042289649417146</v>
      </c>
      <c r="H91" s="91">
        <f>CV!H75</f>
        <v>7.3215647028063158E-2</v>
      </c>
      <c r="I91" s="91">
        <f>CV!I75</f>
        <v>6.4957315454449105E-2</v>
      </c>
      <c r="J91" s="91">
        <f>CV!J75</f>
        <v>6.1069673948490603E-2</v>
      </c>
      <c r="K91" s="91">
        <f>CV!K75</f>
        <v>7.7917514678241068E-2</v>
      </c>
      <c r="L91" s="91">
        <f>CV!L75</f>
        <v>7.4861195550548779E-2</v>
      </c>
      <c r="M91" s="91">
        <f>CV!M75</f>
        <v>8.3902801707278207E-2</v>
      </c>
      <c r="N91" s="91">
        <f>CV!N75</f>
        <v>7.3730541966798291E-2</v>
      </c>
      <c r="O91" s="91">
        <f>CV!O75</f>
        <v>6.1892621847806729E-2</v>
      </c>
      <c r="P91" s="91">
        <f>CV!P75</f>
        <v>9.2123992590049386E-2</v>
      </c>
      <c r="Q91" s="91">
        <f>CV!Q75</f>
        <v>9.034575177014155E-2</v>
      </c>
      <c r="R91" s="91">
        <f>CV!R75</f>
        <v>8.8973153091764207E-2</v>
      </c>
      <c r="S91" s="91">
        <f>CV!S75</f>
        <v>8.7449039934491088E-2</v>
      </c>
      <c r="T91" s="91">
        <f>CV!T75</f>
        <v>0.12512186754179322</v>
      </c>
    </row>
    <row r="92" spans="3:20" x14ac:dyDescent="0.25">
      <c r="C92" s="32" t="s">
        <v>25</v>
      </c>
      <c r="D92" s="32" t="s">
        <v>61</v>
      </c>
      <c r="E92" s="91"/>
      <c r="F92" s="91"/>
      <c r="G92" s="91"/>
      <c r="H92" s="91">
        <f>CV!H76</f>
        <v>0.59643263226504151</v>
      </c>
      <c r="I92" s="91">
        <f>CV!I76</f>
        <v>0.56469280550312206</v>
      </c>
      <c r="J92" s="91">
        <f>CV!J76</f>
        <v>0.55562886726097938</v>
      </c>
      <c r="K92" s="91">
        <f>CV!K76</f>
        <v>0.35452576959851551</v>
      </c>
      <c r="L92" s="91">
        <f>CV!L76</f>
        <v>0.29727322949095969</v>
      </c>
      <c r="M92" s="91">
        <f>CV!M76</f>
        <v>0.45267693931191005</v>
      </c>
      <c r="N92" s="91">
        <f>CV!N76</f>
        <v>0.34696094971581926</v>
      </c>
      <c r="O92" s="91">
        <f>CV!O76</f>
        <v>0.37954647382047096</v>
      </c>
      <c r="P92" s="91">
        <f>CV!P76</f>
        <v>0.39841998272110363</v>
      </c>
      <c r="Q92" s="91">
        <f>CV!Q76</f>
        <v>0.3629805697210558</v>
      </c>
      <c r="R92" s="91">
        <f>CV!R76</f>
        <v>0.33936400063097982</v>
      </c>
      <c r="S92" s="91">
        <f>CV!S76</f>
        <v>0.38009562674638131</v>
      </c>
      <c r="T92" s="91">
        <f>CV!T76</f>
        <v>0.3841619308196691</v>
      </c>
    </row>
    <row r="93" spans="3:20" x14ac:dyDescent="0.25">
      <c r="C93" s="32" t="s">
        <v>25</v>
      </c>
      <c r="D93" s="32" t="s">
        <v>68</v>
      </c>
      <c r="E93" s="91"/>
      <c r="F93" s="91"/>
      <c r="G93" s="91"/>
      <c r="H93" s="91">
        <f>CV!H77</f>
        <v>1.2004038615825607E-16</v>
      </c>
      <c r="I93" s="91">
        <f>CV!I77</f>
        <v>0</v>
      </c>
      <c r="J93" s="91">
        <f>CV!J77</f>
        <v>0</v>
      </c>
      <c r="K93" s="91">
        <f>CV!K77</f>
        <v>0</v>
      </c>
      <c r="L93" s="91">
        <f>CV!L77</f>
        <v>0</v>
      </c>
      <c r="M93" s="91">
        <f>CV!M77</f>
        <v>0</v>
      </c>
      <c r="N93" s="91">
        <f>CV!N77</f>
        <v>0</v>
      </c>
      <c r="O93" s="91">
        <f>CV!O77</f>
        <v>0</v>
      </c>
      <c r="P93" s="91">
        <f>CV!P77</f>
        <v>0</v>
      </c>
      <c r="Q93" s="91">
        <f>CV!Q77</f>
        <v>0</v>
      </c>
      <c r="R93" s="91">
        <f>CV!R77</f>
        <v>0</v>
      </c>
      <c r="S93" s="91">
        <f>CV!S77</f>
        <v>0</v>
      </c>
      <c r="T93" s="91">
        <f>CV!T77</f>
        <v>0</v>
      </c>
    </row>
    <row r="94" spans="3:20" x14ac:dyDescent="0.25">
      <c r="C94" s="32" t="s">
        <v>25</v>
      </c>
      <c r="D94" s="32" t="s">
        <v>62</v>
      </c>
      <c r="E94" s="91">
        <f>E89/E84</f>
        <v>2.3823019410511965</v>
      </c>
      <c r="F94" s="91">
        <f t="shared" ref="F94:G94" si="17">F89/F84</f>
        <v>1.2356028220279116</v>
      </c>
      <c r="G94" s="91">
        <f t="shared" si="17"/>
        <v>1.5537652797246873</v>
      </c>
      <c r="H94" s="91">
        <f>CV!H78</f>
        <v>1.7553270405923542</v>
      </c>
      <c r="I94" s="91">
        <f>CV!I78</f>
        <v>1.3947250602662</v>
      </c>
      <c r="J94" s="91">
        <f>CV!J78</f>
        <v>1.4697524909755315</v>
      </c>
      <c r="K94" s="91">
        <f>CV!K78</f>
        <v>1.740142181044503</v>
      </c>
      <c r="L94" s="91">
        <f>CV!L78</f>
        <v>1.7280640255670192</v>
      </c>
      <c r="M94" s="91">
        <f>CV!M78</f>
        <v>1.4536728774626619</v>
      </c>
      <c r="N94" s="91">
        <f>CV!N78</f>
        <v>1.3822590157640706</v>
      </c>
      <c r="O94" s="91">
        <f>CV!O78</f>
        <v>1.4999435533589367</v>
      </c>
      <c r="P94" s="91">
        <f>CV!P78</f>
        <v>1.4352184672142745</v>
      </c>
      <c r="Q94" s="91">
        <f>CV!Q78</f>
        <v>1.4201215043166422</v>
      </c>
      <c r="R94" s="91">
        <f>CV!R78</f>
        <v>1.4372418159887603</v>
      </c>
      <c r="S94" s="91">
        <f>CV!S78</f>
        <v>1.3927342681805146</v>
      </c>
      <c r="T94" s="91">
        <f>CV!T78</f>
        <v>1.3921554953508444</v>
      </c>
    </row>
    <row r="95" spans="3:20" x14ac:dyDescent="0.25">
      <c r="C95" s="32" t="s">
        <v>25</v>
      </c>
      <c r="D95" s="32" t="s">
        <v>103</v>
      </c>
      <c r="E95" s="91">
        <f>E90/E85</f>
        <v>0.52238988772941142</v>
      </c>
      <c r="F95" s="91">
        <f t="shared" ref="F95:G95" si="18">F90/F85</f>
        <v>0.68760234844308099</v>
      </c>
      <c r="G95" s="91">
        <f t="shared" si="18"/>
        <v>0.17404223460615653</v>
      </c>
      <c r="H95" s="91"/>
      <c r="I95" s="91"/>
      <c r="J95" s="91"/>
      <c r="K95" s="91"/>
      <c r="L95" s="91"/>
      <c r="M95" s="91"/>
      <c r="N95" s="91"/>
      <c r="O95" s="91"/>
      <c r="P95" s="91"/>
      <c r="Q95" s="91"/>
      <c r="R95" s="91"/>
      <c r="S95" s="91"/>
      <c r="T95" s="91"/>
    </row>
    <row r="96" spans="3:20" x14ac:dyDescent="0.25">
      <c r="C96" s="32" t="s">
        <v>25</v>
      </c>
      <c r="D96" s="32" t="s">
        <v>63</v>
      </c>
      <c r="E96" s="91">
        <f>E91*E76</f>
        <v>0.60770149638999249</v>
      </c>
      <c r="F96" s="91">
        <f t="shared" ref="F96:G96" si="19">F91*F76</f>
        <v>0.19747059094381231</v>
      </c>
      <c r="G96" s="91">
        <f t="shared" si="19"/>
        <v>7.5763208512583724E-2</v>
      </c>
      <c r="H96" s="91">
        <f>CV!H79</f>
        <v>4.0552158927202181E-2</v>
      </c>
      <c r="I96" s="91">
        <f>CV!I79</f>
        <v>3.501895689008843E-2</v>
      </c>
      <c r="J96" s="91">
        <f>CV!J79</f>
        <v>3.0578771648630362E-2</v>
      </c>
      <c r="K96" s="91">
        <f>CV!K79</f>
        <v>3.9340906249583293E-2</v>
      </c>
      <c r="L96" s="91">
        <f>CV!L79</f>
        <v>3.628326728885678E-2</v>
      </c>
      <c r="M96" s="91">
        <f>CV!M79</f>
        <v>3.933495537686936E-2</v>
      </c>
      <c r="N96" s="91">
        <f>CV!N79</f>
        <v>3.2925864810643385E-2</v>
      </c>
      <c r="O96" s="91">
        <f>CV!O79</f>
        <v>2.5301759606076026E-2</v>
      </c>
      <c r="P96" s="91">
        <f>CV!P79</f>
        <v>3.6216371877417233E-2</v>
      </c>
      <c r="Q96" s="91">
        <f>CV!Q79</f>
        <v>3.2894958324234759E-2</v>
      </c>
      <c r="R96" s="91">
        <f>CV!R79</f>
        <v>3.1705298140417962E-2</v>
      </c>
      <c r="S96" s="91">
        <f>CV!S79</f>
        <v>3.0595664014106315E-2</v>
      </c>
      <c r="T96" s="91">
        <f>CV!T79</f>
        <v>4.3605871394558467E-2</v>
      </c>
    </row>
    <row r="97" spans="3:20" x14ac:dyDescent="0.25">
      <c r="C97" s="32" t="s">
        <v>25</v>
      </c>
      <c r="D97" s="32" t="s">
        <v>64</v>
      </c>
      <c r="E97" s="91"/>
      <c r="F97" s="91"/>
      <c r="G97" s="91"/>
      <c r="H97" s="91">
        <f>CV!H80</f>
        <v>0.15596138708236065</v>
      </c>
      <c r="I97" s="91">
        <f>CV!I80</f>
        <v>0.14778627796380983</v>
      </c>
      <c r="J97" s="91">
        <f>CV!J80</f>
        <v>0.17726809340910146</v>
      </c>
      <c r="K97" s="91">
        <f>CV!K80</f>
        <v>0.13745292787117389</v>
      </c>
      <c r="L97" s="91">
        <f>CV!L80</f>
        <v>0.11678265137674594</v>
      </c>
      <c r="M97" s="91">
        <f>CV!M80</f>
        <v>0.18804564575680746</v>
      </c>
      <c r="N97" s="91">
        <f>CV!N80</f>
        <v>0.14051179564787855</v>
      </c>
      <c r="O97" s="91">
        <f>CV!O80</f>
        <v>0.18490522225344416</v>
      </c>
      <c r="P97" s="91">
        <f>CV!P80</f>
        <v>0.19157364339865501</v>
      </c>
      <c r="Q97" s="91">
        <f>CV!Q80</f>
        <v>0.18489289882631132</v>
      </c>
      <c r="R97" s="91">
        <f>CV!R80</f>
        <v>0.17195128381558852</v>
      </c>
      <c r="S97" s="91">
        <f>CV!S80</f>
        <v>0.19409791259237896</v>
      </c>
      <c r="T97" s="91">
        <f>CV!T80</f>
        <v>0.19726228189102199</v>
      </c>
    </row>
    <row r="98" spans="3:20" x14ac:dyDescent="0.25">
      <c r="C98" s="32" t="s">
        <v>25</v>
      </c>
      <c r="D98" s="32" t="s">
        <v>67</v>
      </c>
      <c r="E98" s="91"/>
      <c r="F98" s="91"/>
      <c r="G98" s="91"/>
      <c r="H98" s="91">
        <f>CV!H81</f>
        <v>3.2927943440941991E-18</v>
      </c>
      <c r="I98" s="91">
        <f>CV!I81</f>
        <v>0</v>
      </c>
      <c r="J98" s="91">
        <f>CV!J81</f>
        <v>0</v>
      </c>
      <c r="K98" s="91">
        <f>CV!K81</f>
        <v>0</v>
      </c>
      <c r="L98" s="91">
        <f>CV!L81</f>
        <v>0</v>
      </c>
      <c r="M98" s="91">
        <f>CV!M81</f>
        <v>0</v>
      </c>
      <c r="N98" s="91">
        <f>CV!N81</f>
        <v>0</v>
      </c>
      <c r="O98" s="91">
        <f>CV!O81</f>
        <v>0</v>
      </c>
      <c r="P98" s="91">
        <f>CV!P81</f>
        <v>0</v>
      </c>
      <c r="Q98" s="91">
        <f>CV!Q81</f>
        <v>0</v>
      </c>
      <c r="R98" s="91">
        <f>CV!R81</f>
        <v>0</v>
      </c>
      <c r="S98" s="91">
        <f>CV!S81</f>
        <v>0</v>
      </c>
      <c r="T98" s="91">
        <f>CV!T81</f>
        <v>0</v>
      </c>
    </row>
    <row r="99" spans="3:20" x14ac:dyDescent="0.25">
      <c r="C99" s="32" t="s">
        <v>25</v>
      </c>
      <c r="D99" s="32" t="s">
        <v>65</v>
      </c>
      <c r="E99" s="91">
        <f>E94*E79</f>
        <v>5.276700637885922E-2</v>
      </c>
      <c r="F99" s="91">
        <f t="shared" ref="F99:G99" si="20">F94*F79</f>
        <v>0.25520547381607556</v>
      </c>
      <c r="G99" s="91">
        <f t="shared" si="20"/>
        <v>0.26654703752639897</v>
      </c>
      <c r="H99" s="91">
        <f>CV!H82</f>
        <v>0.27594805770619535</v>
      </c>
      <c r="I99" s="91">
        <f>CV!I82</f>
        <v>0.27780393956157579</v>
      </c>
      <c r="J99" s="91">
        <f>CV!J82</f>
        <v>0.26490835643485255</v>
      </c>
      <c r="K99" s="91">
        <f>CV!K82</f>
        <v>0.18686725088313733</v>
      </c>
      <c r="L99" s="91">
        <f>CV!L82</f>
        <v>0.21165315816800659</v>
      </c>
      <c r="M99" s="91">
        <f>CV!M82</f>
        <v>0.1683007101102878</v>
      </c>
      <c r="N99" s="91">
        <f>CV!N82</f>
        <v>0.20519782993046293</v>
      </c>
      <c r="O99" s="91">
        <f>CV!O82</f>
        <v>0.15603158458044386</v>
      </c>
      <c r="P99" s="91">
        <f>CV!P82</f>
        <v>0.18089521832986855</v>
      </c>
      <c r="Q99" s="91">
        <f>CV!Q82</f>
        <v>0.17968105806419793</v>
      </c>
      <c r="R99" s="91">
        <f>CV!R82</f>
        <v>0.19685373858379168</v>
      </c>
      <c r="S99" s="91">
        <f>CV!S82</f>
        <v>0.19425304704386592</v>
      </c>
      <c r="T99" s="91">
        <f>CV!T82</f>
        <v>0.19212508518817764</v>
      </c>
    </row>
    <row r="100" spans="3:20" x14ac:dyDescent="0.25">
      <c r="C100" s="32" t="s">
        <v>25</v>
      </c>
      <c r="D100" s="32" t="s">
        <v>104</v>
      </c>
      <c r="E100" s="91">
        <f>E95*E80</f>
        <v>2.3595551450346166E-2</v>
      </c>
      <c r="F100" s="91">
        <f t="shared" ref="F100:G100" si="21">F95*F80</f>
        <v>2.5190228608810823E-2</v>
      </c>
      <c r="G100" s="91">
        <f t="shared" si="21"/>
        <v>1.7675524751583439E-2</v>
      </c>
      <c r="H100" s="91"/>
      <c r="I100" s="91"/>
      <c r="J100" s="91"/>
      <c r="K100" s="91"/>
      <c r="L100" s="91"/>
      <c r="M100" s="91"/>
      <c r="N100" s="91"/>
      <c r="O100" s="91"/>
      <c r="P100" s="91"/>
      <c r="Q100" s="91"/>
      <c r="R100" s="91"/>
      <c r="S100" s="91"/>
      <c r="T100" s="91"/>
    </row>
    <row r="101" spans="3:20" x14ac:dyDescent="0.25">
      <c r="C101" s="33"/>
      <c r="D101" s="33"/>
      <c r="E101" s="90"/>
      <c r="F101" s="90"/>
      <c r="G101" s="90"/>
      <c r="H101" s="90"/>
      <c r="I101" s="90"/>
      <c r="J101" s="90"/>
      <c r="K101" s="90"/>
      <c r="L101" s="90"/>
      <c r="M101" s="90"/>
      <c r="N101" s="90"/>
      <c r="O101" s="90"/>
      <c r="P101" s="90"/>
      <c r="Q101" s="90"/>
      <c r="R101" s="90"/>
      <c r="S101" s="90"/>
      <c r="T101" s="90"/>
    </row>
    <row r="102" spans="3:20" x14ac:dyDescent="0.25">
      <c r="C102" s="33"/>
      <c r="D102" s="33"/>
      <c r="E102" s="90"/>
      <c r="F102" s="90"/>
      <c r="G102" s="90"/>
      <c r="H102" s="90"/>
      <c r="I102" s="90"/>
      <c r="J102" s="90"/>
      <c r="K102" s="90"/>
      <c r="L102" s="90"/>
      <c r="M102" s="90"/>
      <c r="N102" s="90"/>
      <c r="O102" s="90"/>
      <c r="P102" s="90"/>
      <c r="Q102" s="90"/>
      <c r="R102" s="90"/>
      <c r="S102" s="90"/>
      <c r="T102" s="90"/>
    </row>
    <row r="103" spans="3:20" x14ac:dyDescent="0.25">
      <c r="C103" s="33"/>
      <c r="D103" s="33"/>
      <c r="E103" s="89">
        <v>2015</v>
      </c>
      <c r="F103" s="89">
        <v>2016</v>
      </c>
      <c r="G103" s="89">
        <v>2017</v>
      </c>
      <c r="H103" s="89">
        <v>2018</v>
      </c>
      <c r="I103" s="89">
        <v>2019</v>
      </c>
      <c r="J103" s="89">
        <v>2020</v>
      </c>
      <c r="K103" s="89">
        <v>2021</v>
      </c>
      <c r="L103" s="89">
        <v>2022</v>
      </c>
      <c r="M103" s="89">
        <v>2023</v>
      </c>
      <c r="N103" s="89">
        <v>2024</v>
      </c>
      <c r="O103" s="89">
        <v>2025</v>
      </c>
      <c r="P103" s="89">
        <v>2026</v>
      </c>
      <c r="Q103" s="89">
        <v>2027</v>
      </c>
      <c r="R103" s="89">
        <v>2028</v>
      </c>
      <c r="S103" s="89">
        <v>2029</v>
      </c>
      <c r="T103" s="89">
        <v>2030</v>
      </c>
    </row>
    <row r="104" spans="3:20" x14ac:dyDescent="0.25">
      <c r="C104" s="32" t="s">
        <v>112</v>
      </c>
      <c r="D104" s="32" t="s">
        <v>43</v>
      </c>
      <c r="E104" s="91">
        <f>SUM('LCs+Eurostat'!O46:Z46)</f>
        <v>137.30900000000003</v>
      </c>
      <c r="F104" s="91">
        <f>SUM('LCs+Eurostat'!AA46:AL46)</f>
        <v>131.506</v>
      </c>
      <c r="G104" s="91">
        <f>SUM('LCs+Eurostat'!AM46:AX46)</f>
        <v>130.62800000000001</v>
      </c>
      <c r="H104" s="91">
        <f>CV!H86</f>
        <v>84.29774467305414</v>
      </c>
      <c r="I104" s="91">
        <f>CV!I86</f>
        <v>79.137510751218912</v>
      </c>
      <c r="J104" s="91">
        <f>CV!J86</f>
        <v>71.692618712201366</v>
      </c>
      <c r="K104" s="91">
        <f>CV!K86</f>
        <v>67.35950746768853</v>
      </c>
      <c r="L104" s="91">
        <f>CV!L86</f>
        <v>66.014345063403681</v>
      </c>
      <c r="M104" s="91">
        <f>CV!M86</f>
        <v>63.046317413335856</v>
      </c>
      <c r="N104" s="91">
        <f>CV!N86</f>
        <v>60.161591361614512</v>
      </c>
      <c r="O104" s="91">
        <f>CV!O86</f>
        <v>56.405515604545684</v>
      </c>
      <c r="P104" s="91">
        <f>CV!P86</f>
        <v>53.191082300439291</v>
      </c>
      <c r="Q104" s="91">
        <f>CV!Q86</f>
        <v>49.970816673263016</v>
      </c>
      <c r="R104" s="91">
        <f>CV!R86</f>
        <v>46.811637806244597</v>
      </c>
      <c r="S104" s="91">
        <f>CV!S86</f>
        <v>44.540576906962443</v>
      </c>
      <c r="T104" s="91">
        <f>CV!T86</f>
        <v>42.676611657262413</v>
      </c>
    </row>
    <row r="105" spans="3:20" x14ac:dyDescent="0.25">
      <c r="C105" s="32" t="s">
        <v>112</v>
      </c>
      <c r="D105" s="32" t="s">
        <v>44</v>
      </c>
      <c r="E105" s="91"/>
      <c r="F105" s="91"/>
      <c r="G105" s="91"/>
      <c r="H105" s="91">
        <f>CV!H87</f>
        <v>302.11806914278469</v>
      </c>
      <c r="I105" s="91">
        <f>CV!I87</f>
        <v>298.94993130993311</v>
      </c>
      <c r="J105" s="91">
        <f>CV!J87</f>
        <v>316.4074458377313</v>
      </c>
      <c r="K105" s="91">
        <f>CV!K87</f>
        <v>311.68650115002788</v>
      </c>
      <c r="L105" s="91">
        <f>CV!L87</f>
        <v>307.72707407930523</v>
      </c>
      <c r="M105" s="91">
        <f>CV!M87</f>
        <v>301.51607182189287</v>
      </c>
      <c r="N105" s="91">
        <f>CV!N87</f>
        <v>297.56618091102553</v>
      </c>
      <c r="O105" s="91">
        <f>CV!O87</f>
        <v>295.74781905412783</v>
      </c>
      <c r="P105" s="91">
        <f>CV!P87</f>
        <v>296.30153120831301</v>
      </c>
      <c r="Q105" s="91">
        <f>CV!Q87</f>
        <v>298.51895479152</v>
      </c>
      <c r="R105" s="91">
        <f>CV!R87</f>
        <v>299.62166913429428</v>
      </c>
      <c r="S105" s="91">
        <f>CV!S87</f>
        <v>302.07560340452096</v>
      </c>
      <c r="T105" s="91">
        <f>CV!T87</f>
        <v>302.45256387513928</v>
      </c>
    </row>
    <row r="106" spans="3:20" x14ac:dyDescent="0.25">
      <c r="C106" s="32" t="s">
        <v>112</v>
      </c>
      <c r="D106" s="32" t="s">
        <v>45</v>
      </c>
      <c r="E106" s="91"/>
      <c r="F106" s="91"/>
      <c r="G106" s="91"/>
      <c r="H106" s="91">
        <f>CV!H88</f>
        <v>50.424688642353637</v>
      </c>
      <c r="I106" s="91">
        <f>CV!I88</f>
        <v>55.946097372512362</v>
      </c>
      <c r="J106" s="91">
        <f>CV!J88</f>
        <v>60.599422949735441</v>
      </c>
      <c r="K106" s="91">
        <f>CV!K88</f>
        <v>65.296468253968243</v>
      </c>
      <c r="L106" s="91">
        <f>CV!L88</f>
        <v>71.179080687830677</v>
      </c>
      <c r="M106" s="91">
        <f>CV!M88</f>
        <v>77.005813492063467</v>
      </c>
      <c r="N106" s="91">
        <f>CV!N88</f>
        <v>82.894351851851837</v>
      </c>
      <c r="O106" s="91">
        <f>CV!O88</f>
        <v>87.897797619047594</v>
      </c>
      <c r="P106" s="91">
        <f>CV!P88</f>
        <v>87.693989417989371</v>
      </c>
      <c r="Q106" s="91">
        <f>CV!Q88</f>
        <v>88.698398759326807</v>
      </c>
      <c r="R106" s="91">
        <f>CV!R88</f>
        <v>89.139326212328626</v>
      </c>
      <c r="S106" s="91">
        <f>CV!S88</f>
        <v>89.190237733508383</v>
      </c>
      <c r="T106" s="91">
        <f>CV!T88</f>
        <v>89.25104904691905</v>
      </c>
    </row>
    <row r="107" spans="3:20" x14ac:dyDescent="0.25">
      <c r="C107" s="32" t="s">
        <v>112</v>
      </c>
      <c r="D107" s="32" t="s">
        <v>46</v>
      </c>
      <c r="E107" s="91">
        <f>SUM('LCs+Eurostat'!O50:Z50)</f>
        <v>53.914000000000001</v>
      </c>
      <c r="F107" s="91">
        <f>SUM('LCs+Eurostat'!AA50:AL50)</f>
        <v>68.125999999999991</v>
      </c>
      <c r="G107" s="91">
        <f>SUM('LCs+Eurostat'!AM50:AX50)</f>
        <v>64.56</v>
      </c>
      <c r="H107" s="91">
        <f>CV!H89</f>
        <v>59.239854737346931</v>
      </c>
      <c r="I107" s="91">
        <f>CV!I89</f>
        <v>60.232742629257217</v>
      </c>
      <c r="J107" s="91">
        <f>CV!J89</f>
        <v>50.95206092314551</v>
      </c>
      <c r="K107" s="91">
        <f>CV!K89</f>
        <v>52.241907395864104</v>
      </c>
      <c r="L107" s="91">
        <f>CV!L89</f>
        <v>50.547892062698971</v>
      </c>
      <c r="M107" s="91">
        <f>CV!M89</f>
        <v>52.318060023327938</v>
      </c>
      <c r="N107" s="91">
        <f>CV!N89</f>
        <v>53.736826681215248</v>
      </c>
      <c r="O107" s="91">
        <f>CV!O89</f>
        <v>56.366034882302408</v>
      </c>
      <c r="P107" s="91">
        <f>CV!P89</f>
        <v>58.223854918894119</v>
      </c>
      <c r="Q107" s="91">
        <f>CV!Q89</f>
        <v>57.370347007521232</v>
      </c>
      <c r="R107" s="91">
        <f>CV!R89</f>
        <v>57.571992690451658</v>
      </c>
      <c r="S107" s="91">
        <f>CV!S89</f>
        <v>56.310305586703251</v>
      </c>
      <c r="T107" s="91">
        <f>CV!T89</f>
        <v>57.196278067310104</v>
      </c>
    </row>
    <row r="108" spans="3:20" x14ac:dyDescent="0.25">
      <c r="C108" s="32" t="s">
        <v>112</v>
      </c>
      <c r="D108" s="32" t="s">
        <v>99</v>
      </c>
      <c r="E108" s="91">
        <f>SUM('LCs+Eurostat'!O47:Z47)</f>
        <v>294.77</v>
      </c>
      <c r="F108" s="91">
        <f>SUM('LCs+Eurostat'!AA47:AL47)</f>
        <v>321.303</v>
      </c>
      <c r="G108" s="91">
        <f>SUM('LCs+Eurostat'!AM47:AX47)</f>
        <v>352.81400000000002</v>
      </c>
      <c r="H108" s="91"/>
      <c r="I108" s="91"/>
      <c r="J108" s="91"/>
      <c r="K108" s="91"/>
      <c r="L108" s="91"/>
      <c r="M108" s="91"/>
      <c r="N108" s="91"/>
      <c r="O108" s="91"/>
      <c r="P108" s="91"/>
      <c r="Q108" s="91"/>
      <c r="R108" s="91"/>
      <c r="S108" s="91"/>
      <c r="T108" s="91"/>
    </row>
    <row r="109" spans="3:20" x14ac:dyDescent="0.25">
      <c r="C109" s="32" t="s">
        <v>112</v>
      </c>
      <c r="D109" s="32" t="s">
        <v>47</v>
      </c>
      <c r="E109" s="91">
        <f>SUM(E104:E108)</f>
        <v>485.99299999999999</v>
      </c>
      <c r="F109" s="91">
        <f t="shared" ref="F109:G109" si="22">SUM(F104:F108)</f>
        <v>520.93499999999995</v>
      </c>
      <c r="G109" s="91">
        <f t="shared" si="22"/>
        <v>548.00200000000007</v>
      </c>
      <c r="H109" s="91">
        <f>CV!H90</f>
        <v>496.08035719553942</v>
      </c>
      <c r="I109" s="91">
        <f>CV!I90</f>
        <v>494.26628206292162</v>
      </c>
      <c r="J109" s="91">
        <f>CV!J90</f>
        <v>499.65154842281356</v>
      </c>
      <c r="K109" s="91">
        <f>CV!K90</f>
        <v>496.58438426754878</v>
      </c>
      <c r="L109" s="91">
        <f>CV!L90</f>
        <v>495.4683918932385</v>
      </c>
      <c r="M109" s="91">
        <f>CV!M90</f>
        <v>493.88626275062006</v>
      </c>
      <c r="N109" s="91">
        <f>CV!N90</f>
        <v>494.35895080570708</v>
      </c>
      <c r="O109" s="91">
        <f>CV!O90</f>
        <v>496.41716716002355</v>
      </c>
      <c r="P109" s="91">
        <f>CV!P90</f>
        <v>495.41045784563579</v>
      </c>
      <c r="Q109" s="91">
        <f>CV!Q90</f>
        <v>494.55851723163107</v>
      </c>
      <c r="R109" s="91">
        <f>CV!R90</f>
        <v>493.1446258433192</v>
      </c>
      <c r="S109" s="91">
        <f>CV!S90</f>
        <v>492.11672363169504</v>
      </c>
      <c r="T109" s="91">
        <f>CV!T90</f>
        <v>491.57650264663084</v>
      </c>
    </row>
    <row r="110" spans="3:20" x14ac:dyDescent="0.25">
      <c r="C110" s="32" t="s">
        <v>112</v>
      </c>
      <c r="D110" s="32" t="s">
        <v>48</v>
      </c>
      <c r="E110" s="91">
        <f>E104/E109</f>
        <v>0.28253287598792581</v>
      </c>
      <c r="F110" s="91">
        <f t="shared" ref="F110:G110" si="23">F104/F109</f>
        <v>0.25244224327411291</v>
      </c>
      <c r="G110" s="91">
        <f t="shared" si="23"/>
        <v>0.23837139280513575</v>
      </c>
      <c r="H110" s="91">
        <f>CV!H91</f>
        <v>0.16992760033799645</v>
      </c>
      <c r="I110" s="91">
        <f>CV!I91</f>
        <v>0.16011108510360508</v>
      </c>
      <c r="J110" s="91">
        <f>CV!J91</f>
        <v>0.14348523273570216</v>
      </c>
      <c r="K110" s="91">
        <f>CV!K91</f>
        <v>0.13564564171111088</v>
      </c>
      <c r="L110" s="91">
        <f>CV!L91</f>
        <v>0.13323623896805142</v>
      </c>
      <c r="M110" s="91">
        <f>CV!M91</f>
        <v>0.12765351492509538</v>
      </c>
      <c r="N110" s="91">
        <f>CV!N91</f>
        <v>0.12169617089680089</v>
      </c>
      <c r="O110" s="91">
        <f>CV!O91</f>
        <v>0.11362523163177185</v>
      </c>
      <c r="P110" s="91">
        <f>CV!P91</f>
        <v>0.10736770178762158</v>
      </c>
      <c r="Q110" s="91">
        <f>CV!Q91</f>
        <v>0.10104126191776558</v>
      </c>
      <c r="R110" s="91">
        <f>CV!R91</f>
        <v>9.4924765176529549E-2</v>
      </c>
      <c r="S110" s="91">
        <f>CV!S91</f>
        <v>9.0508155419438754E-2</v>
      </c>
      <c r="T110" s="91">
        <f>CV!T91</f>
        <v>8.6815808785596985E-2</v>
      </c>
    </row>
    <row r="111" spans="3:20" x14ac:dyDescent="0.25">
      <c r="C111" s="32" t="s">
        <v>112</v>
      </c>
      <c r="D111" s="32" t="s">
        <v>49</v>
      </c>
      <c r="E111" s="91"/>
      <c r="F111" s="91"/>
      <c r="G111" s="91"/>
      <c r="H111" s="91">
        <f>CV!H92</f>
        <v>0.60901034431342982</v>
      </c>
      <c r="I111" s="91">
        <f>CV!I92</f>
        <v>0.60483577811985134</v>
      </c>
      <c r="J111" s="91">
        <f>CV!J92</f>
        <v>0.63325620992568599</v>
      </c>
      <c r="K111" s="91">
        <f>CV!K92</f>
        <v>0.62766069780820577</v>
      </c>
      <c r="L111" s="91">
        <f>CV!L92</f>
        <v>0.621083159116259</v>
      </c>
      <c r="M111" s="91">
        <f>CV!M92</f>
        <v>0.61049697989704677</v>
      </c>
      <c r="N111" s="91">
        <f>CV!N92</f>
        <v>0.60192331993999837</v>
      </c>
      <c r="O111" s="91">
        <f>CV!O92</f>
        <v>0.59576468869133903</v>
      </c>
      <c r="P111" s="91">
        <f>CV!P92</f>
        <v>0.59809300856672099</v>
      </c>
      <c r="Q111" s="91">
        <f>CV!Q92</f>
        <v>0.60360694314300101</v>
      </c>
      <c r="R111" s="91">
        <f>CV!R92</f>
        <v>0.60757362735509035</v>
      </c>
      <c r="S111" s="91">
        <f>CV!S92</f>
        <v>0.61382917689787209</v>
      </c>
      <c r="T111" s="91">
        <f>CV!T92</f>
        <v>0.61527058809106039</v>
      </c>
    </row>
    <row r="112" spans="3:20" x14ac:dyDescent="0.25">
      <c r="C112" s="32" t="s">
        <v>112</v>
      </c>
      <c r="D112" s="32" t="s">
        <v>50</v>
      </c>
      <c r="E112" s="91"/>
      <c r="F112" s="91"/>
      <c r="G112" s="91"/>
      <c r="H112" s="91">
        <f>CV!H93</f>
        <v>0.10164621096351492</v>
      </c>
      <c r="I112" s="91">
        <f>CV!I93</f>
        <v>0.11319019605992514</v>
      </c>
      <c r="J112" s="91">
        <f>CV!J93</f>
        <v>0.12128336866166417</v>
      </c>
      <c r="K112" s="91">
        <f>CV!K93</f>
        <v>0.13149118321607942</v>
      </c>
      <c r="L112" s="91">
        <f>CV!L93</f>
        <v>0.14366018469078862</v>
      </c>
      <c r="M112" s="91">
        <f>CV!M93</f>
        <v>0.15591811171906661</v>
      </c>
      <c r="N112" s="91">
        <f>CV!N93</f>
        <v>0.16768049150672903</v>
      </c>
      <c r="O112" s="91">
        <f>CV!O93</f>
        <v>0.17706437938459352</v>
      </c>
      <c r="P112" s="91">
        <f>CV!P93</f>
        <v>0.17701279419764249</v>
      </c>
      <c r="Q112" s="91">
        <f>CV!Q93</f>
        <v>0.17934864261529659</v>
      </c>
      <c r="R112" s="91">
        <f>CV!R93</f>
        <v>0.18075696568707975</v>
      </c>
      <c r="S112" s="91">
        <f>CV!S93</f>
        <v>0.18123797353462678</v>
      </c>
      <c r="T112" s="91">
        <f>CV!T93</f>
        <v>0.18156085282025178</v>
      </c>
    </row>
    <row r="113" spans="3:20" x14ac:dyDescent="0.25">
      <c r="C113" s="32" t="s">
        <v>112</v>
      </c>
      <c r="D113" s="32" t="s">
        <v>51</v>
      </c>
      <c r="E113" s="91">
        <f>E107/E109</f>
        <v>0.11093575421868217</v>
      </c>
      <c r="F113" s="91">
        <f t="shared" ref="F113:G113" si="24">F107/F109</f>
        <v>0.13077639244819411</v>
      </c>
      <c r="G113" s="91">
        <f t="shared" si="24"/>
        <v>0.11780978901536855</v>
      </c>
      <c r="H113" s="91">
        <f>CV!H94</f>
        <v>0.11941584438505883</v>
      </c>
      <c r="I113" s="91">
        <f>CV!I94</f>
        <v>0.12186294071661842</v>
      </c>
      <c r="J113" s="91">
        <f>CV!J94</f>
        <v>0.10197518867694776</v>
      </c>
      <c r="K113" s="91">
        <f>CV!K94</f>
        <v>0.10520247726460386</v>
      </c>
      <c r="L113" s="91">
        <f>CV!L94</f>
        <v>0.10202041722490104</v>
      </c>
      <c r="M113" s="91">
        <f>CV!M94</f>
        <v>0.10593139345879135</v>
      </c>
      <c r="N113" s="91">
        <f>CV!N94</f>
        <v>0.10870001765647183</v>
      </c>
      <c r="O113" s="91">
        <f>CV!O94</f>
        <v>0.11354570029229553</v>
      </c>
      <c r="P113" s="91">
        <f>CV!P94</f>
        <v>0.11752649544801495</v>
      </c>
      <c r="Q113" s="91">
        <f>CV!Q94</f>
        <v>0.11600315232393682</v>
      </c>
      <c r="R113" s="91">
        <f>CV!R94</f>
        <v>0.11674464178130028</v>
      </c>
      <c r="S113" s="91">
        <f>CV!S94</f>
        <v>0.11442469414806239</v>
      </c>
      <c r="T113" s="91">
        <f>CV!T94</f>
        <v>0.11635275030309082</v>
      </c>
    </row>
    <row r="114" spans="3:20" x14ac:dyDescent="0.25">
      <c r="C114" s="32" t="s">
        <v>112</v>
      </c>
      <c r="D114" s="32" t="s">
        <v>100</v>
      </c>
      <c r="E114" s="91">
        <f>E108/E109</f>
        <v>0.60653136979339206</v>
      </c>
      <c r="F114" s="91">
        <f t="shared" ref="F114:G114" si="25">F108/F109</f>
        <v>0.61678136427769303</v>
      </c>
      <c r="G114" s="91">
        <f t="shared" si="25"/>
        <v>0.64381881817949571</v>
      </c>
      <c r="H114" s="91"/>
      <c r="I114" s="91"/>
      <c r="J114" s="91"/>
      <c r="K114" s="91"/>
      <c r="L114" s="91"/>
      <c r="M114" s="91"/>
      <c r="N114" s="91"/>
      <c r="O114" s="91"/>
      <c r="P114" s="91"/>
      <c r="Q114" s="91"/>
      <c r="R114" s="91"/>
      <c r="S114" s="91"/>
      <c r="T114" s="91"/>
    </row>
    <row r="115" spans="3:20" x14ac:dyDescent="0.25">
      <c r="C115" s="32" t="s">
        <v>112</v>
      </c>
      <c r="D115" s="32" t="s">
        <v>52</v>
      </c>
      <c r="E115" s="91">
        <f>AVERAGE('LCs+Eurostat'!O46:Z46)</f>
        <v>11.442416666666668</v>
      </c>
      <c r="F115" s="91">
        <f>AVERAGE('LCs+Eurostat'!AA46:AL46)</f>
        <v>10.958833333333333</v>
      </c>
      <c r="G115" s="91">
        <f>AVERAGE('LCs+Eurostat'!AM46:AX46)</f>
        <v>10.885666666666667</v>
      </c>
      <c r="H115" s="91">
        <f>CV!H95</f>
        <v>7.0248120560878453</v>
      </c>
      <c r="I115" s="91">
        <f>CV!I95</f>
        <v>6.594792562601576</v>
      </c>
      <c r="J115" s="91">
        <f>CV!J95</f>
        <v>5.9743848926834469</v>
      </c>
      <c r="K115" s="91">
        <f>CV!K95</f>
        <v>5.6132922889740442</v>
      </c>
      <c r="L115" s="91">
        <f>CV!L95</f>
        <v>5.5011954219503068</v>
      </c>
      <c r="M115" s="91">
        <f>CV!M95</f>
        <v>5.2538597844446544</v>
      </c>
      <c r="N115" s="91">
        <f>CV!N95</f>
        <v>5.013465946801209</v>
      </c>
      <c r="O115" s="91">
        <f>CV!O95</f>
        <v>4.70045963371214</v>
      </c>
      <c r="P115" s="91">
        <f>CV!P95</f>
        <v>4.432590191703274</v>
      </c>
      <c r="Q115" s="91">
        <f>CV!Q95</f>
        <v>4.1642347227719183</v>
      </c>
      <c r="R115" s="91">
        <f>CV!R95</f>
        <v>3.9009698171870499</v>
      </c>
      <c r="S115" s="91">
        <f>CV!S95</f>
        <v>3.7117147422468704</v>
      </c>
      <c r="T115" s="91">
        <f>CV!T95</f>
        <v>3.5563843047718677</v>
      </c>
    </row>
    <row r="116" spans="3:20" x14ac:dyDescent="0.25">
      <c r="C116" s="32" t="s">
        <v>112</v>
      </c>
      <c r="D116" s="32" t="s">
        <v>53</v>
      </c>
      <c r="E116" s="91"/>
      <c r="F116" s="91"/>
      <c r="G116" s="91"/>
      <c r="H116" s="91">
        <f>CV!H96</f>
        <v>25.176505761898724</v>
      </c>
      <c r="I116" s="91">
        <f>CV!I96</f>
        <v>24.912494275827758</v>
      </c>
      <c r="J116" s="91">
        <f>CV!J96</f>
        <v>26.367287153144275</v>
      </c>
      <c r="K116" s="91">
        <f>CV!K96</f>
        <v>25.973875095835655</v>
      </c>
      <c r="L116" s="91">
        <f>CV!L96</f>
        <v>25.643922839942103</v>
      </c>
      <c r="M116" s="91">
        <f>CV!M96</f>
        <v>25.126339318491073</v>
      </c>
      <c r="N116" s="91">
        <f>CV!N96</f>
        <v>24.797181742585462</v>
      </c>
      <c r="O116" s="91">
        <f>CV!O96</f>
        <v>24.645651587843986</v>
      </c>
      <c r="P116" s="91">
        <f>CV!P96</f>
        <v>24.691794267359416</v>
      </c>
      <c r="Q116" s="91">
        <f>CV!Q96</f>
        <v>24.87657956596</v>
      </c>
      <c r="R116" s="91">
        <f>CV!R96</f>
        <v>24.968472427857858</v>
      </c>
      <c r="S116" s="91">
        <f>CV!S96</f>
        <v>25.172966950376747</v>
      </c>
      <c r="T116" s="91">
        <f>CV!T96</f>
        <v>25.204380322928273</v>
      </c>
    </row>
    <row r="117" spans="3:20" x14ac:dyDescent="0.25">
      <c r="C117" s="32" t="s">
        <v>112</v>
      </c>
      <c r="D117" s="32" t="s">
        <v>54</v>
      </c>
      <c r="E117" s="91"/>
      <c r="F117" s="91"/>
      <c r="G117" s="91"/>
      <c r="H117" s="91">
        <f>CV!H97</f>
        <v>4.2020573868628031</v>
      </c>
      <c r="I117" s="91">
        <f>CV!I97</f>
        <v>4.6621747810426966</v>
      </c>
      <c r="J117" s="91">
        <f>CV!J97</f>
        <v>5.0499519124779537</v>
      </c>
      <c r="K117" s="91">
        <f>CV!K97</f>
        <v>5.4413723544973536</v>
      </c>
      <c r="L117" s="91">
        <f>CV!L97</f>
        <v>5.9315900573192231</v>
      </c>
      <c r="M117" s="91">
        <f>CV!M97</f>
        <v>6.4171511243386226</v>
      </c>
      <c r="N117" s="91">
        <f>CV!N97</f>
        <v>6.9078626543209865</v>
      </c>
      <c r="O117" s="91">
        <f>CV!O97</f>
        <v>7.3248164682539665</v>
      </c>
      <c r="P117" s="91">
        <f>CV!P97</f>
        <v>7.307832451499114</v>
      </c>
      <c r="Q117" s="91">
        <f>CV!Q97</f>
        <v>7.3915332299439003</v>
      </c>
      <c r="R117" s="91">
        <f>CV!R97</f>
        <v>7.4282771843607192</v>
      </c>
      <c r="S117" s="91">
        <f>CV!S97</f>
        <v>7.4325198111256983</v>
      </c>
      <c r="T117" s="91">
        <f>CV!T97</f>
        <v>7.4375874205765875</v>
      </c>
    </row>
    <row r="118" spans="3:20" x14ac:dyDescent="0.25">
      <c r="C118" s="32" t="s">
        <v>112</v>
      </c>
      <c r="D118" s="32" t="s">
        <v>55</v>
      </c>
      <c r="E118" s="91">
        <f>AVERAGE('LCs+Eurostat'!O50:Z50)</f>
        <v>4.4928333333333335</v>
      </c>
      <c r="F118" s="91">
        <f>AVERAGE('LCs+Eurostat'!AA50:AL50)</f>
        <v>5.6771666666666656</v>
      </c>
      <c r="G118" s="91">
        <f>AVERAGE('LCs+Eurostat'!AM50:AX50)</f>
        <v>5.38</v>
      </c>
      <c r="H118" s="91">
        <f>CV!H98</f>
        <v>4.9366545614455779</v>
      </c>
      <c r="I118" s="91">
        <f>CV!I98</f>
        <v>5.0193952191047684</v>
      </c>
      <c r="J118" s="91">
        <f>CV!J98</f>
        <v>4.2460050769287925</v>
      </c>
      <c r="K118" s="91">
        <f>CV!K98</f>
        <v>4.3534922829886753</v>
      </c>
      <c r="L118" s="91">
        <f>CV!L98</f>
        <v>4.2123243385582478</v>
      </c>
      <c r="M118" s="91">
        <f>CV!M98</f>
        <v>4.3598383352773284</v>
      </c>
      <c r="N118" s="91">
        <f>CV!N98</f>
        <v>4.4780688901012704</v>
      </c>
      <c r="O118" s="91">
        <f>CV!O98</f>
        <v>4.6971695735252004</v>
      </c>
      <c r="P118" s="91">
        <f>CV!P98</f>
        <v>4.8519879099078436</v>
      </c>
      <c r="Q118" s="91">
        <f>CV!Q98</f>
        <v>4.7808622506267691</v>
      </c>
      <c r="R118" s="91">
        <f>CV!R98</f>
        <v>4.7976660575376382</v>
      </c>
      <c r="S118" s="91">
        <f>CV!S98</f>
        <v>4.6925254655586039</v>
      </c>
      <c r="T118" s="91">
        <f>CV!T98</f>
        <v>4.766356505609175</v>
      </c>
    </row>
    <row r="119" spans="3:20" x14ac:dyDescent="0.25">
      <c r="C119" s="32" t="s">
        <v>112</v>
      </c>
      <c r="D119" s="32" t="s">
        <v>101</v>
      </c>
      <c r="E119" s="91">
        <f>AVERAGE('LCs+Eurostat'!O47:Z47)</f>
        <v>24.564166666666665</v>
      </c>
      <c r="F119" s="91">
        <f>AVERAGE('LCs+Eurostat'!AA47:AL47)</f>
        <v>26.77525</v>
      </c>
      <c r="G119" s="91">
        <f>AVERAGE('LCs+Eurostat'!AM47:AX47)</f>
        <v>29.401166666666668</v>
      </c>
      <c r="H119" s="91"/>
      <c r="I119" s="91"/>
      <c r="J119" s="91"/>
      <c r="K119" s="91"/>
      <c r="L119" s="91"/>
      <c r="M119" s="91"/>
      <c r="N119" s="91"/>
      <c r="O119" s="91"/>
      <c r="P119" s="91"/>
      <c r="Q119" s="91"/>
      <c r="R119" s="91"/>
      <c r="S119" s="91"/>
      <c r="T119" s="91"/>
    </row>
    <row r="120" spans="3:20" x14ac:dyDescent="0.25">
      <c r="C120" s="32" t="s">
        <v>112</v>
      </c>
      <c r="D120" s="32" t="s">
        <v>56</v>
      </c>
      <c r="E120" s="91">
        <f>_xlfn.STDEV.S('LCs+Eurostat'!O46:Z46)</f>
        <v>3.0631687828822258</v>
      </c>
      <c r="F120" s="91">
        <f>_xlfn.STDEV.S('LCs+Eurostat'!AA46:AL46)</f>
        <v>1.3305669217793401</v>
      </c>
      <c r="G120" s="91">
        <f>_xlfn.STDEV.S('LCs+Eurostat'!AM46:AX46)</f>
        <v>0.84145127156849808</v>
      </c>
      <c r="H120" s="91">
        <f>CV!H99</f>
        <v>0.84048449474579889</v>
      </c>
      <c r="I120" s="91">
        <f>CV!I99</f>
        <v>0.7262882927005998</v>
      </c>
      <c r="J120" s="91">
        <f>CV!J99</f>
        <v>0.66892015668044136</v>
      </c>
      <c r="K120" s="91">
        <f>CV!K99</f>
        <v>0.55687680380255267</v>
      </c>
      <c r="L120" s="91">
        <f>CV!L99</f>
        <v>0.7187423537101767</v>
      </c>
      <c r="M120" s="91">
        <f>CV!M99</f>
        <v>0.70065328667709526</v>
      </c>
      <c r="N120" s="91">
        <f>CV!N99</f>
        <v>0.60011802742722198</v>
      </c>
      <c r="O120" s="91">
        <f>CV!O99</f>
        <v>0.56768948382697593</v>
      </c>
      <c r="P120" s="91">
        <f>CV!P99</f>
        <v>0.52124612515171154</v>
      </c>
      <c r="Q120" s="91">
        <f>CV!Q99</f>
        <v>0.45587317127386051</v>
      </c>
      <c r="R120" s="91">
        <f>CV!R99</f>
        <v>0.39595328856102019</v>
      </c>
      <c r="S120" s="91">
        <f>CV!S99</f>
        <v>0.30016518546776816</v>
      </c>
      <c r="T120" s="91">
        <f>CV!T99</f>
        <v>0.25851079803225185</v>
      </c>
    </row>
    <row r="121" spans="3:20" x14ac:dyDescent="0.25">
      <c r="C121" s="32" t="s">
        <v>112</v>
      </c>
      <c r="D121" s="32" t="s">
        <v>57</v>
      </c>
      <c r="E121" s="91"/>
      <c r="F121" s="91"/>
      <c r="G121" s="91"/>
      <c r="H121" s="91">
        <f>CV!H100</f>
        <v>1.4721022129285439</v>
      </c>
      <c r="I121" s="91">
        <f>CV!I100</f>
        <v>1.5217282682132762</v>
      </c>
      <c r="J121" s="91">
        <f>CV!J100</f>
        <v>1.6962639883475652</v>
      </c>
      <c r="K121" s="91">
        <f>CV!K100</f>
        <v>1.6590406930070098</v>
      </c>
      <c r="L121" s="91">
        <f>CV!L100</f>
        <v>1.7139090977449838</v>
      </c>
      <c r="M121" s="91">
        <f>CV!M100</f>
        <v>1.4181164352056204</v>
      </c>
      <c r="N121" s="91">
        <f>CV!N100</f>
        <v>1.1693548604761641</v>
      </c>
      <c r="O121" s="91">
        <f>CV!O100</f>
        <v>0.66996195353161747</v>
      </c>
      <c r="P121" s="91">
        <f>CV!P100</f>
        <v>0.66206588381622367</v>
      </c>
      <c r="Q121" s="91">
        <f>CV!Q100</f>
        <v>0.61527484920300601</v>
      </c>
      <c r="R121" s="91">
        <f>CV!R100</f>
        <v>0.57435144926215953</v>
      </c>
      <c r="S121" s="91">
        <f>CV!S100</f>
        <v>0.68245789894680409</v>
      </c>
      <c r="T121" s="91">
        <f>CV!T100</f>
        <v>0.61291333176654195</v>
      </c>
    </row>
    <row r="122" spans="3:20" x14ac:dyDescent="0.25">
      <c r="C122" s="32" t="s">
        <v>112</v>
      </c>
      <c r="D122" s="32" t="s">
        <v>58</v>
      </c>
      <c r="E122" s="91"/>
      <c r="F122" s="91"/>
      <c r="G122" s="91"/>
      <c r="H122" s="91">
        <f>CV!H101</f>
        <v>0.28287753186035414</v>
      </c>
      <c r="I122" s="91">
        <f>CV!I101</f>
        <v>0.33339298605033801</v>
      </c>
      <c r="J122" s="91">
        <f>CV!J101</f>
        <v>0.33848254570699815</v>
      </c>
      <c r="K122" s="91">
        <f>CV!K101</f>
        <v>0.20404047777823334</v>
      </c>
      <c r="L122" s="91">
        <f>CV!L101</f>
        <v>0.20961887149246458</v>
      </c>
      <c r="M122" s="91">
        <f>CV!M101</f>
        <v>0.21519726520669619</v>
      </c>
      <c r="N122" s="91">
        <f>CV!N101</f>
        <v>0.22077565892092743</v>
      </c>
      <c r="O122" s="91">
        <f>CV!O101</f>
        <v>0.19880904283096257</v>
      </c>
      <c r="P122" s="91">
        <f>CV!P101</f>
        <v>2.7830163126930085E-15</v>
      </c>
      <c r="Q122" s="91">
        <f>CV!Q101</f>
        <v>3.405241593303035E-2</v>
      </c>
      <c r="R122" s="91">
        <f>CV!R101</f>
        <v>0.10535886512285557</v>
      </c>
      <c r="S122" s="91">
        <f>CV!S101</f>
        <v>0.20278494222255269</v>
      </c>
      <c r="T122" s="91">
        <f>CV!T101</f>
        <v>0.29574564374114032</v>
      </c>
    </row>
    <row r="123" spans="3:20" x14ac:dyDescent="0.25">
      <c r="C123" s="32" t="s">
        <v>112</v>
      </c>
      <c r="D123" s="32" t="s">
        <v>59</v>
      </c>
      <c r="E123" s="91">
        <f>_xlfn.STDEV.S('LCs+Eurostat'!O50:Z50)</f>
        <v>6.6058729632093742</v>
      </c>
      <c r="F123" s="91">
        <f>_xlfn.STDEV.S('LCs+Eurostat'!AA50:AL50)</f>
        <v>7.4097928671004931</v>
      </c>
      <c r="G123" s="91">
        <f>_xlfn.STDEV.S('LCs+Eurostat'!AM50:AX50)</f>
        <v>8.151419809400748</v>
      </c>
      <c r="H123" s="91">
        <f>CV!H102</f>
        <v>6.7011977097279418</v>
      </c>
      <c r="I123" s="91">
        <f>CV!I102</f>
        <v>6.7896265761386321</v>
      </c>
      <c r="J123" s="91">
        <f>CV!J102</f>
        <v>6.0439291077543036</v>
      </c>
      <c r="K123" s="91">
        <f>CV!K102</f>
        <v>6.1545154413464891</v>
      </c>
      <c r="L123" s="91">
        <f>CV!L102</f>
        <v>5.9697100237439074</v>
      </c>
      <c r="M123" s="91">
        <f>CV!M102</f>
        <v>5.8822572619392455</v>
      </c>
      <c r="N123" s="91">
        <f>CV!N102</f>
        <v>6.1808193863226402</v>
      </c>
      <c r="O123" s="91">
        <f>CV!O102</f>
        <v>6.4564970567808002</v>
      </c>
      <c r="P123" s="91">
        <f>CV!P102</f>
        <v>6.7033415183475142</v>
      </c>
      <c r="Q123" s="91">
        <f>CV!Q102</f>
        <v>6.5683291177069858</v>
      </c>
      <c r="R123" s="91">
        <f>CV!R102</f>
        <v>6.5933083874348641</v>
      </c>
      <c r="S123" s="91">
        <f>CV!S102</f>
        <v>6.5403903366839913</v>
      </c>
      <c r="T123" s="91">
        <f>CV!T102</f>
        <v>6.6617148275050528</v>
      </c>
    </row>
    <row r="124" spans="3:20" x14ac:dyDescent="0.25">
      <c r="C124" s="32" t="s">
        <v>112</v>
      </c>
      <c r="D124" s="32" t="s">
        <v>102</v>
      </c>
      <c r="E124" s="91">
        <f>_xlfn.STDEV.S('LCs+Eurostat'!O47:Z47)</f>
        <v>2.5734615468923052</v>
      </c>
      <c r="F124" s="91">
        <f>_xlfn.STDEV.S('LCs+Eurostat'!AA47:AL47)</f>
        <v>1.7982569906844392</v>
      </c>
      <c r="G124" s="91">
        <f>_xlfn.STDEV.S('LCs+Eurostat'!AM47:AX47)</f>
        <v>1.4078515439125563</v>
      </c>
      <c r="H124" s="91"/>
      <c r="I124" s="91"/>
      <c r="J124" s="91"/>
      <c r="K124" s="91"/>
      <c r="L124" s="91"/>
      <c r="M124" s="91"/>
      <c r="N124" s="91"/>
      <c r="O124" s="91"/>
      <c r="P124" s="91"/>
      <c r="Q124" s="91"/>
      <c r="R124" s="91"/>
      <c r="S124" s="91"/>
      <c r="T124" s="91"/>
    </row>
    <row r="125" spans="3:20" x14ac:dyDescent="0.25">
      <c r="C125" s="32" t="s">
        <v>112</v>
      </c>
      <c r="D125" s="32" t="s">
        <v>60</v>
      </c>
      <c r="E125" s="91">
        <f>E120/E115</f>
        <v>0.26770295752344497</v>
      </c>
      <c r="F125" s="91">
        <f t="shared" ref="F125:G125" si="26">F120/F115</f>
        <v>0.12141501575100819</v>
      </c>
      <c r="G125" s="91">
        <f t="shared" si="26"/>
        <v>7.7299011382107791E-2</v>
      </c>
      <c r="H125" s="91">
        <f>CV!H103</f>
        <v>0.11964512189581185</v>
      </c>
      <c r="I125" s="91">
        <f>CV!I103</f>
        <v>0.11013057435942863</v>
      </c>
      <c r="J125" s="91">
        <f>CV!J103</f>
        <v>0.111964690708099</v>
      </c>
      <c r="K125" s="91">
        <f>CV!K103</f>
        <v>9.9206806831777239E-2</v>
      </c>
      <c r="L125" s="91">
        <f>CV!L103</f>
        <v>0.1306520308008555</v>
      </c>
      <c r="M125" s="91">
        <f>CV!M103</f>
        <v>0.13335972321750036</v>
      </c>
      <c r="N125" s="91">
        <f>CV!N103</f>
        <v>0.11970122741336683</v>
      </c>
      <c r="O125" s="91">
        <f>CV!O103</f>
        <v>0.12077318561688168</v>
      </c>
      <c r="P125" s="91">
        <f>CV!P103</f>
        <v>0.11759402575211148</v>
      </c>
      <c r="Q125" s="91">
        <f>CV!Q103</f>
        <v>0.10947345709907751</v>
      </c>
      <c r="R125" s="91">
        <f>CV!R103</f>
        <v>0.10150124382314193</v>
      </c>
      <c r="S125" s="91">
        <f>CV!S103</f>
        <v>8.0869680541793054E-2</v>
      </c>
      <c r="T125" s="91">
        <f>CV!T103</f>
        <v>7.2689219127805876E-2</v>
      </c>
    </row>
    <row r="126" spans="3:20" x14ac:dyDescent="0.25">
      <c r="C126" s="32" t="s">
        <v>112</v>
      </c>
      <c r="D126" s="32" t="s">
        <v>61</v>
      </c>
      <c r="E126" s="91"/>
      <c r="F126" s="91"/>
      <c r="G126" s="91"/>
      <c r="H126" s="91">
        <f>CV!H104</f>
        <v>5.8471267889620086E-2</v>
      </c>
      <c r="I126" s="91">
        <f>CV!I104</f>
        <v>6.108293498695503E-2</v>
      </c>
      <c r="J126" s="91">
        <f>CV!J104</f>
        <v>6.4332139233568716E-2</v>
      </c>
      <c r="K126" s="91">
        <f>CV!K104</f>
        <v>6.3873437709454486E-2</v>
      </c>
      <c r="L126" s="91">
        <f>CV!L104</f>
        <v>6.6834903085711092E-2</v>
      </c>
      <c r="M126" s="91">
        <f>CV!M104</f>
        <v>5.6439436609932059E-2</v>
      </c>
      <c r="N126" s="91">
        <f>CV!N104</f>
        <v>4.7156764531348802E-2</v>
      </c>
      <c r="O126" s="91">
        <f>CV!O104</f>
        <v>2.7183779302555097E-2</v>
      </c>
      <c r="P126" s="91">
        <f>CV!P104</f>
        <v>2.6813194563645868E-2</v>
      </c>
      <c r="Q126" s="91">
        <f>CV!Q104</f>
        <v>2.4733096749559598E-2</v>
      </c>
      <c r="R126" s="91">
        <f>CV!R104</f>
        <v>2.3003067204918126E-2</v>
      </c>
      <c r="S126" s="91">
        <f>CV!S104</f>
        <v>2.7110745439428235E-2</v>
      </c>
      <c r="T126" s="91">
        <f>CV!T104</f>
        <v>2.4317730644977546E-2</v>
      </c>
    </row>
    <row r="127" spans="3:20" x14ac:dyDescent="0.25">
      <c r="C127" s="32" t="s">
        <v>112</v>
      </c>
      <c r="D127" s="32" t="s">
        <v>68</v>
      </c>
      <c r="E127" s="91"/>
      <c r="F127" s="91"/>
      <c r="G127" s="91"/>
      <c r="H127" s="91">
        <f>CV!H105</f>
        <v>6.7318816907340359E-2</v>
      </c>
      <c r="I127" s="91">
        <f>CV!I105</f>
        <v>7.1510186062946055E-2</v>
      </c>
      <c r="J127" s="91">
        <f>CV!J105</f>
        <v>6.7026884923525668E-2</v>
      </c>
      <c r="K127" s="91">
        <f>CV!K105</f>
        <v>3.749798111309028E-2</v>
      </c>
      <c r="L127" s="91">
        <f>CV!L105</f>
        <v>3.5339406376171861E-2</v>
      </c>
      <c r="M127" s="91">
        <f>CV!M105</f>
        <v>3.3534704269392639E-2</v>
      </c>
      <c r="N127" s="91">
        <f>CV!N105</f>
        <v>3.1960053343392469E-2</v>
      </c>
      <c r="O127" s="91">
        <f>CV!O105</f>
        <v>2.7141846310089614E-2</v>
      </c>
      <c r="P127" s="91">
        <f>CV!P105</f>
        <v>3.8082650788225257E-16</v>
      </c>
      <c r="Q127" s="91">
        <f>CV!Q105</f>
        <v>4.6069489067681289E-3</v>
      </c>
      <c r="R127" s="91">
        <f>CV!R105</f>
        <v>1.4183485956161557E-2</v>
      </c>
      <c r="S127" s="91">
        <f>CV!S105</f>
        <v>2.7283471470739309E-2</v>
      </c>
      <c r="T127" s="91">
        <f>CV!T105</f>
        <v>3.9763652783823426E-2</v>
      </c>
    </row>
    <row r="128" spans="3:20" x14ac:dyDescent="0.25">
      <c r="C128" s="32" t="s">
        <v>112</v>
      </c>
      <c r="D128" s="32" t="s">
        <v>62</v>
      </c>
      <c r="E128" s="91">
        <f>E123/E118</f>
        <v>1.4703133797995416</v>
      </c>
      <c r="F128" s="91">
        <f>F123/F118</f>
        <v>1.3051920618443169</v>
      </c>
      <c r="G128" s="91">
        <f>G123/G118</f>
        <v>1.5151337935689122</v>
      </c>
      <c r="H128" s="91">
        <f>CV!H106</f>
        <v>1.3574370307501646</v>
      </c>
      <c r="I128" s="91">
        <f>CV!I106</f>
        <v>1.3526782171477607</v>
      </c>
      <c r="J128" s="91">
        <f>CV!J106</f>
        <v>1.4234389733999047</v>
      </c>
      <c r="K128" s="91">
        <f>CV!K106</f>
        <v>1.4136961871726141</v>
      </c>
      <c r="L128" s="91">
        <f>CV!L106</f>
        <v>1.4172009427429701</v>
      </c>
      <c r="M128" s="91">
        <f>CV!M106</f>
        <v>1.3491916006021072</v>
      </c>
      <c r="N128" s="91">
        <f>CV!N106</f>
        <v>1.3802421396386473</v>
      </c>
      <c r="O128" s="91">
        <f>CV!O106</f>
        <v>1.3745505576745092</v>
      </c>
      <c r="P128" s="91">
        <f>CV!P106</f>
        <v>1.3815659978581509</v>
      </c>
      <c r="Q128" s="91">
        <f>CV!Q106</f>
        <v>1.3738796002427973</v>
      </c>
      <c r="R128" s="91">
        <f>CV!R106</f>
        <v>1.3742741383752799</v>
      </c>
      <c r="S128" s="91">
        <f>CV!S106</f>
        <v>1.3937889915969619</v>
      </c>
      <c r="T128" s="91">
        <f>CV!T106</f>
        <v>1.3976534947953159</v>
      </c>
    </row>
    <row r="129" spans="3:20" x14ac:dyDescent="0.25">
      <c r="C129" s="32" t="s">
        <v>112</v>
      </c>
      <c r="D129" s="32" t="s">
        <v>103</v>
      </c>
      <c r="E129" s="91">
        <f>E124/E119</f>
        <v>0.10476486264785312</v>
      </c>
      <c r="F129" s="91">
        <f t="shared" ref="F129:G129" si="27">F124/F119</f>
        <v>6.7161165280788762E-2</v>
      </c>
      <c r="G129" s="91">
        <f t="shared" si="27"/>
        <v>4.7884206768865956E-2</v>
      </c>
      <c r="H129" s="91"/>
      <c r="I129" s="91"/>
      <c r="J129" s="91"/>
      <c r="K129" s="91"/>
      <c r="L129" s="91"/>
      <c r="M129" s="91"/>
      <c r="N129" s="91"/>
      <c r="O129" s="91"/>
      <c r="P129" s="91"/>
      <c r="Q129" s="91"/>
      <c r="R129" s="91"/>
      <c r="S129" s="91"/>
      <c r="T129" s="91"/>
    </row>
    <row r="130" spans="3:20" x14ac:dyDescent="0.25">
      <c r="C130" s="32" t="s">
        <v>112</v>
      </c>
      <c r="D130" s="32" t="s">
        <v>105</v>
      </c>
      <c r="E130" s="91">
        <f>E125*E110</f>
        <v>7.5634886499572451E-2</v>
      </c>
      <c r="F130" s="91">
        <f>F125*F110</f>
        <v>3.0650278943346258E-2</v>
      </c>
      <c r="G130" s="91">
        <f>G125*G110</f>
        <v>1.8425873005613075E-2</v>
      </c>
      <c r="H130" s="91">
        <f>CV!H107</f>
        <v>2.0331008455902383E-2</v>
      </c>
      <c r="I130" s="91">
        <f>CV!I107</f>
        <v>1.7633125763771386E-2</v>
      </c>
      <c r="J130" s="91">
        <f>CV!J107</f>
        <v>1.6065279704432493E-2</v>
      </c>
      <c r="K130" s="91">
        <f>CV!K107</f>
        <v>1.3456970974806642E-2</v>
      </c>
      <c r="L130" s="91">
        <f>CV!L107</f>
        <v>1.7407585197443998E-2</v>
      </c>
      <c r="M130" s="91">
        <f>CV!M107</f>
        <v>1.7023837418151774E-2</v>
      </c>
      <c r="N130" s="91">
        <f>CV!N107</f>
        <v>1.4567181027853917E-2</v>
      </c>
      <c r="O130" s="91">
        <f>CV!O107</f>
        <v>1.3722881190625157E-2</v>
      </c>
      <c r="P130" s="91">
        <f>CV!P107</f>
        <v>1.2625800288958596E-2</v>
      </c>
      <c r="Q130" s="91">
        <f>CV!Q107</f>
        <v>1.1061336251791164E-2</v>
      </c>
      <c r="R130" s="91">
        <f>CV!R107</f>
        <v>9.6349817350374189E-3</v>
      </c>
      <c r="S130" s="91">
        <f>CV!S107</f>
        <v>7.3193656151969676E-3</v>
      </c>
      <c r="T130" s="91">
        <f>CV!T107</f>
        <v>6.3105733485739534E-3</v>
      </c>
    </row>
    <row r="131" spans="3:20" x14ac:dyDescent="0.25">
      <c r="C131" s="32" t="s">
        <v>112</v>
      </c>
      <c r="D131" s="32" t="s">
        <v>106</v>
      </c>
      <c r="E131" s="91"/>
      <c r="F131" s="91"/>
      <c r="G131" s="91"/>
      <c r="H131" s="91">
        <f>CV!H108</f>
        <v>3.5609606989900323E-2</v>
      </c>
      <c r="I131" s="91">
        <f>CV!I108</f>
        <v>3.6945144512679239E-2</v>
      </c>
      <c r="J131" s="91">
        <f>CV!J108</f>
        <v>4.0738726667461249E-2</v>
      </c>
      <c r="K131" s="91">
        <f>CV!K108</f>
        <v>4.009084648412517E-2</v>
      </c>
      <c r="L131" s="91">
        <f>CV!L108</f>
        <v>4.1510032747702451E-2</v>
      </c>
      <c r="M131" s="91">
        <f>CV!M108</f>
        <v>3.4456105597454337E-2</v>
      </c>
      <c r="N131" s="91">
        <f>CV!N108</f>
        <v>2.8384756264338232E-2</v>
      </c>
      <c r="O131" s="91">
        <f>CV!O108</f>
        <v>1.6195135813640803E-2</v>
      </c>
      <c r="P131" s="91">
        <f>CV!P108</f>
        <v>1.6036784205855803E-2</v>
      </c>
      <c r="Q131" s="91">
        <f>CV!Q108</f>
        <v>1.4929068923461764E-2</v>
      </c>
      <c r="R131" s="91">
        <f>CV!R108</f>
        <v>1.3976056981985025E-2</v>
      </c>
      <c r="S131" s="91">
        <f>CV!S108</f>
        <v>1.6641366558171972E-2</v>
      </c>
      <c r="T131" s="91">
        <f>CV!T108</f>
        <v>1.4961984434975336E-2</v>
      </c>
    </row>
    <row r="132" spans="3:20" x14ac:dyDescent="0.25">
      <c r="C132" s="32" t="s">
        <v>112</v>
      </c>
      <c r="D132" s="32" t="s">
        <v>107</v>
      </c>
      <c r="E132" s="91"/>
      <c r="F132" s="91"/>
      <c r="G132" s="91"/>
      <c r="H132" s="91">
        <f>CV!H109</f>
        <v>6.8427026651777531E-3</v>
      </c>
      <c r="I132" s="91">
        <f>CV!I109</f>
        <v>8.0942519807465901E-3</v>
      </c>
      <c r="J132" s="91">
        <f>CV!J109</f>
        <v>8.1292463944229038E-3</v>
      </c>
      <c r="K132" s="91">
        <f>CV!K109</f>
        <v>4.9306539047744395E-3</v>
      </c>
      <c r="L132" s="91">
        <f>CV!L109</f>
        <v>5.0768656468636823E-3</v>
      </c>
      <c r="M132" s="91">
        <f>CV!M109</f>
        <v>5.2286677667410216E-3</v>
      </c>
      <c r="N132" s="91">
        <f>CV!N109</f>
        <v>5.3590774532013274E-3</v>
      </c>
      <c r="O132" s="91">
        <f>CV!O109</f>
        <v>4.805854172248037E-3</v>
      </c>
      <c r="P132" s="91">
        <f>CV!P109</f>
        <v>6.7411164264768048E-17</v>
      </c>
      <c r="Q132" s="91">
        <f>CV!Q109</f>
        <v>8.2625003302688846E-4</v>
      </c>
      <c r="R132" s="91">
        <f>CV!R109</f>
        <v>2.5637638843010722E-3</v>
      </c>
      <c r="S132" s="91">
        <f>CV!S109</f>
        <v>4.9448010803465961E-3</v>
      </c>
      <c r="T132" s="91">
        <f>CV!T109</f>
        <v>7.2195227106793599E-3</v>
      </c>
    </row>
    <row r="133" spans="3:20" x14ac:dyDescent="0.25">
      <c r="C133" s="32" t="s">
        <v>112</v>
      </c>
      <c r="D133" s="32" t="s">
        <v>90</v>
      </c>
      <c r="E133" s="91">
        <f>E128*E113</f>
        <v>0.16311032372588183</v>
      </c>
      <c r="F133" s="91">
        <f>F128*F113</f>
        <v>0.17068830930002002</v>
      </c>
      <c r="G133" s="91">
        <f>G128*G113</f>
        <v>0.17849759255040851</v>
      </c>
      <c r="H133" s="91">
        <f>CV!H110</f>
        <v>0.16209948922657796</v>
      </c>
      <c r="I133" s="91">
        <f>CV!I110</f>
        <v>0.16484134538493866</v>
      </c>
      <c r="J133" s="91">
        <f>CV!J110</f>
        <v>0.14515545788257608</v>
      </c>
      <c r="K133" s="91">
        <f>CV!K110</f>
        <v>0.14872434099008411</v>
      </c>
      <c r="L133" s="91">
        <f>CV!L110</f>
        <v>0.14458343147016092</v>
      </c>
      <c r="M133" s="91">
        <f>CV!M110</f>
        <v>0.1429217462946783</v>
      </c>
      <c r="N133" s="91">
        <f>CV!N110</f>
        <v>0.15003234494892742</v>
      </c>
      <c r="O133" s="91">
        <f>CV!O110</f>
        <v>0.15607430565831751</v>
      </c>
      <c r="P133" s="91">
        <f>CV!P110</f>
        <v>0.16237060995840821</v>
      </c>
      <c r="Q133" s="91">
        <f>CV!Q110</f>
        <v>0.15937436454171464</v>
      </c>
      <c r="R133" s="91">
        <f>CV!R110</f>
        <v>0.16043914199392714</v>
      </c>
      <c r="S133" s="91">
        <f>CV!S110</f>
        <v>0.15948387907041867</v>
      </c>
      <c r="T133" s="91">
        <f>CV!T110</f>
        <v>0.16262082809016162</v>
      </c>
    </row>
    <row r="134" spans="3:20" x14ac:dyDescent="0.25">
      <c r="C134" s="32" t="s">
        <v>112</v>
      </c>
      <c r="D134" s="32" t="s">
        <v>115</v>
      </c>
      <c r="E134" s="91">
        <f>E129*E114</f>
        <v>6.3543175648018924E-2</v>
      </c>
      <c r="F134" s="91">
        <f t="shared" ref="F134:G134" si="28">F129*F114</f>
        <v>4.1423755148364522E-2</v>
      </c>
      <c r="G134" s="91">
        <f t="shared" si="28"/>
        <v>3.0828753411393888E-2</v>
      </c>
      <c r="H134" s="91"/>
      <c r="I134" s="91"/>
      <c r="J134" s="91"/>
      <c r="K134" s="91"/>
      <c r="L134" s="91"/>
      <c r="M134" s="91"/>
      <c r="N134" s="91"/>
      <c r="O134" s="91"/>
      <c r="P134" s="91"/>
      <c r="Q134" s="91"/>
      <c r="R134" s="91"/>
      <c r="S134" s="91"/>
      <c r="T134" s="91"/>
    </row>
    <row r="135" spans="3:20" x14ac:dyDescent="0.25">
      <c r="C135" s="33"/>
      <c r="D135" s="33"/>
      <c r="E135" s="90"/>
      <c r="F135" s="90"/>
      <c r="G135" s="90"/>
      <c r="H135" s="90"/>
      <c r="I135" s="90"/>
      <c r="J135" s="90"/>
      <c r="K135" s="90"/>
      <c r="L135" s="90"/>
      <c r="M135" s="90"/>
      <c r="N135" s="90"/>
      <c r="O135" s="90"/>
      <c r="P135" s="90"/>
      <c r="Q135" s="90"/>
      <c r="R135" s="90"/>
      <c r="S135" s="90"/>
      <c r="T135" s="90"/>
    </row>
    <row r="136" spans="3:20" x14ac:dyDescent="0.25">
      <c r="C136" s="33"/>
      <c r="D136" s="33"/>
      <c r="E136" s="90"/>
      <c r="F136" s="90"/>
      <c r="G136" s="90"/>
      <c r="H136" s="90"/>
      <c r="I136" s="90"/>
      <c r="J136" s="90"/>
      <c r="K136" s="90"/>
      <c r="L136" s="90"/>
      <c r="M136" s="90"/>
      <c r="N136" s="90"/>
      <c r="O136" s="90"/>
      <c r="P136" s="90"/>
      <c r="Q136" s="90"/>
      <c r="R136" s="90"/>
      <c r="S136" s="90"/>
      <c r="T136" s="90"/>
    </row>
    <row r="137" spans="3:20" s="79" customFormat="1" x14ac:dyDescent="0.25"/>
    <row r="138" spans="3:20" s="77" customFormat="1" x14ac:dyDescent="0.25"/>
    <row r="139" spans="3:20" s="77" customFormat="1" x14ac:dyDescent="0.25"/>
    <row r="140" spans="3:20" s="77" customFormat="1" x14ac:dyDescent="0.25"/>
    <row r="141" spans="3:20" s="77" customFormat="1" x14ac:dyDescent="0.25"/>
    <row r="142" spans="3:20" s="77" customFormat="1" x14ac:dyDescent="0.25"/>
    <row r="143" spans="3:20" s="77" customFormat="1" x14ac:dyDescent="0.25"/>
    <row r="144" spans="3:20" s="77" customFormat="1" x14ac:dyDescent="0.25"/>
    <row r="145" s="77" customFormat="1" x14ac:dyDescent="0.25"/>
    <row r="146" s="77" customFormat="1" x14ac:dyDescent="0.25"/>
    <row r="147" s="77" customFormat="1" x14ac:dyDescent="0.25"/>
    <row r="148" s="77" customFormat="1" x14ac:dyDescent="0.25"/>
    <row r="149" s="77" customFormat="1" x14ac:dyDescent="0.25"/>
    <row r="150" s="77" customFormat="1" x14ac:dyDescent="0.25"/>
    <row r="151" s="77" customFormat="1" x14ac:dyDescent="0.25"/>
    <row r="152" s="77" customFormat="1" x14ac:dyDescent="0.25"/>
    <row r="153" s="77" customFormat="1" x14ac:dyDescent="0.25"/>
    <row r="154" s="77" customFormat="1" x14ac:dyDescent="0.25"/>
    <row r="155" s="77" customFormat="1" x14ac:dyDescent="0.25"/>
    <row r="156" s="77" customFormat="1" x14ac:dyDescent="0.25"/>
    <row r="157" s="77" customFormat="1" x14ac:dyDescent="0.25"/>
    <row r="158" s="77" customFormat="1" x14ac:dyDescent="0.25"/>
    <row r="159" s="77" customFormat="1" x14ac:dyDescent="0.25"/>
    <row r="160" s="77" customFormat="1" x14ac:dyDescent="0.25"/>
    <row r="161" s="77" customFormat="1" x14ac:dyDescent="0.25"/>
    <row r="162" s="77" customFormat="1" x14ac:dyDescent="0.25"/>
    <row r="163" s="77" customFormat="1" x14ac:dyDescent="0.25"/>
    <row r="164" s="77" customFormat="1" x14ac:dyDescent="0.25"/>
    <row r="165" s="77" customFormat="1" x14ac:dyDescent="0.25"/>
    <row r="166" s="77" customFormat="1" x14ac:dyDescent="0.25"/>
    <row r="167" s="77" customFormat="1" x14ac:dyDescent="0.25"/>
    <row r="168" s="77" customFormat="1" x14ac:dyDescent="0.25"/>
    <row r="169" s="77" customFormat="1" x14ac:dyDescent="0.25"/>
    <row r="170" s="77" customFormat="1" x14ac:dyDescent="0.25"/>
    <row r="171" s="77" customFormat="1" x14ac:dyDescent="0.25"/>
    <row r="172" s="77" customFormat="1" x14ac:dyDescent="0.25"/>
    <row r="173" s="77" customFormat="1" x14ac:dyDescent="0.25"/>
    <row r="174" s="77" customFormat="1" x14ac:dyDescent="0.25"/>
    <row r="175" s="77" customFormat="1" x14ac:dyDescent="0.25"/>
    <row r="176" s="77" customFormat="1" x14ac:dyDescent="0.25"/>
    <row r="177" s="77" customFormat="1" x14ac:dyDescent="0.25"/>
    <row r="178" s="77" customFormat="1" x14ac:dyDescent="0.25"/>
    <row r="179" s="77" customFormat="1" x14ac:dyDescent="0.25"/>
    <row r="180" s="77" customFormat="1" x14ac:dyDescent="0.25"/>
    <row r="181" s="77" customFormat="1" x14ac:dyDescent="0.25"/>
    <row r="182" s="77" customFormat="1" x14ac:dyDescent="0.25"/>
    <row r="183" s="79" customFormat="1" x14ac:dyDescent="0.25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theme="0"/>
  </sheetPr>
  <dimension ref="C1:CC178"/>
  <sheetViews>
    <sheetView topLeftCell="A10" zoomScale="40" zoomScaleNormal="40" workbookViewId="0">
      <selection activeCell="J123" sqref="J123"/>
    </sheetView>
  </sheetViews>
  <sheetFormatPr defaultRowHeight="15" x14ac:dyDescent="0.25"/>
  <cols>
    <col min="4" max="4" width="16.28515625" customWidth="1"/>
    <col min="5" max="7" width="14" customWidth="1"/>
    <col min="8" max="8" width="14" style="33" customWidth="1"/>
    <col min="9" max="17" width="14" customWidth="1"/>
  </cols>
  <sheetData>
    <row r="1" spans="3:81" x14ac:dyDescent="0.25">
      <c r="D1" s="33"/>
    </row>
    <row r="2" spans="3:81" x14ac:dyDescent="0.25">
      <c r="D2" s="33"/>
    </row>
    <row r="3" spans="3:81" x14ac:dyDescent="0.25">
      <c r="D3" s="32"/>
      <c r="E3" s="1" t="s">
        <v>12</v>
      </c>
      <c r="F3" s="1" t="s">
        <v>19</v>
      </c>
      <c r="G3" s="1" t="s">
        <v>20</v>
      </c>
      <c r="H3" s="32" t="s">
        <v>21</v>
      </c>
      <c r="I3" s="1" t="s">
        <v>29</v>
      </c>
      <c r="J3" s="1" t="s">
        <v>30</v>
      </c>
      <c r="K3" s="1" t="s">
        <v>31</v>
      </c>
      <c r="L3" s="1" t="s">
        <v>32</v>
      </c>
      <c r="M3" s="1" t="s">
        <v>33</v>
      </c>
      <c r="N3" s="1" t="s">
        <v>34</v>
      </c>
      <c r="O3" s="1" t="s">
        <v>35</v>
      </c>
      <c r="P3" s="1" t="s">
        <v>36</v>
      </c>
      <c r="Q3" s="1" t="s">
        <v>37</v>
      </c>
      <c r="R3" s="1" t="s">
        <v>38</v>
      </c>
      <c r="S3" s="1" t="s">
        <v>39</v>
      </c>
      <c r="T3" s="1" t="s">
        <v>40</v>
      </c>
      <c r="U3" s="1" t="s">
        <v>41</v>
      </c>
      <c r="V3" s="1" t="s">
        <v>66</v>
      </c>
      <c r="W3" s="1" t="s">
        <v>109</v>
      </c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</row>
    <row r="4" spans="3:81" x14ac:dyDescent="0.25">
      <c r="C4" s="1" t="s">
        <v>13</v>
      </c>
      <c r="D4" s="32" t="s">
        <v>43</v>
      </c>
      <c r="E4" s="1">
        <v>7.8601833509927674</v>
      </c>
      <c r="F4" s="1">
        <v>7.2748134468589036</v>
      </c>
      <c r="G4" s="1">
        <v>6.6883836027375603</v>
      </c>
      <c r="H4" s="32">
        <v>6.1024837286099567</v>
      </c>
      <c r="I4" s="1">
        <v>5.8288074361494653</v>
      </c>
      <c r="J4" s="1">
        <v>5.5083573773411798</v>
      </c>
      <c r="K4" s="1">
        <v>5.1053068375357258</v>
      </c>
      <c r="L4" s="1">
        <v>4.5738772369033551</v>
      </c>
      <c r="M4" s="1">
        <v>4.1051443869073827</v>
      </c>
      <c r="N4" s="1">
        <v>3.6652719459345202</v>
      </c>
      <c r="O4" s="1">
        <v>3.3060096129227468</v>
      </c>
      <c r="P4" s="1">
        <v>3.0283525743901016</v>
      </c>
      <c r="Q4" s="1">
        <v>2.7775655718444869</v>
      </c>
      <c r="R4" s="1">
        <v>2.5456871131415979</v>
      </c>
      <c r="S4" s="1">
        <v>2.3317220117633939</v>
      </c>
      <c r="T4" s="1">
        <v>2.1366654542279155</v>
      </c>
      <c r="U4" s="1">
        <v>2.1366654542279155</v>
      </c>
      <c r="V4" s="1">
        <v>2.1366654542279155</v>
      </c>
      <c r="W4" s="1">
        <v>2.1366654542279155</v>
      </c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</row>
    <row r="5" spans="3:81" x14ac:dyDescent="0.25">
      <c r="C5" s="1" t="s">
        <v>13</v>
      </c>
      <c r="D5" s="32" t="s">
        <v>44</v>
      </c>
      <c r="E5">
        <v>76.430686822346956</v>
      </c>
      <c r="F5">
        <v>76.395169272062532</v>
      </c>
      <c r="G5">
        <v>70.896089045498584</v>
      </c>
      <c r="H5" s="33">
        <v>68.203077297414779</v>
      </c>
      <c r="I5">
        <v>60.640475046901415</v>
      </c>
      <c r="J5">
        <v>76.491921195438607</v>
      </c>
      <c r="K5">
        <v>72.300542239597178</v>
      </c>
      <c r="L5">
        <v>72.321573455654445</v>
      </c>
      <c r="M5">
        <v>70.78603319975916</v>
      </c>
      <c r="N5">
        <v>70.076738892604638</v>
      </c>
      <c r="O5">
        <v>67.990028234999315</v>
      </c>
      <c r="P5">
        <v>66.975583616686023</v>
      </c>
      <c r="Q5">
        <v>66.021130981225653</v>
      </c>
      <c r="R5">
        <v>65.082678154903888</v>
      </c>
      <c r="S5">
        <v>64.22754127421149</v>
      </c>
      <c r="T5">
        <v>65.228183395266626</v>
      </c>
      <c r="U5">
        <v>65.235958807396429</v>
      </c>
      <c r="V5">
        <v>65.161562644562395</v>
      </c>
      <c r="W5">
        <v>62.089965948214306</v>
      </c>
    </row>
    <row r="6" spans="3:81" x14ac:dyDescent="0.25">
      <c r="C6" s="1" t="s">
        <v>13</v>
      </c>
      <c r="D6" s="32" t="s">
        <v>45</v>
      </c>
      <c r="E6">
        <v>0</v>
      </c>
      <c r="F6">
        <v>0</v>
      </c>
      <c r="G6">
        <v>0</v>
      </c>
      <c r="H6" s="33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3:81" x14ac:dyDescent="0.25">
      <c r="C7" s="1" t="s">
        <v>13</v>
      </c>
      <c r="D7" s="32" t="s">
        <v>46</v>
      </c>
      <c r="E7">
        <v>13.864679980514849</v>
      </c>
      <c r="F7">
        <v>12.945773908595751</v>
      </c>
      <c r="G7">
        <v>13.33160755731039</v>
      </c>
      <c r="H7" s="33">
        <v>16.253369470310762</v>
      </c>
      <c r="I7">
        <v>18.92296525787479</v>
      </c>
      <c r="J7">
        <v>5.9712999122435981</v>
      </c>
      <c r="K7">
        <v>10.710548596761576</v>
      </c>
      <c r="L7">
        <v>10.74935654479285</v>
      </c>
      <c r="M7">
        <v>15.859119865778259</v>
      </c>
      <c r="N7">
        <v>17.749390005453325</v>
      </c>
      <c r="O7">
        <v>20.828183792903388</v>
      </c>
      <c r="P7">
        <v>20.808374144848166</v>
      </c>
      <c r="Q7">
        <v>20.402041775339391</v>
      </c>
      <c r="R7">
        <v>19.937850071037623</v>
      </c>
      <c r="S7">
        <v>19.465966774331477</v>
      </c>
      <c r="T7">
        <v>18.986204917690888</v>
      </c>
      <c r="U7">
        <v>18.986204917690891</v>
      </c>
      <c r="V7">
        <v>18.986204917691055</v>
      </c>
      <c r="W7">
        <v>19.626820669974144</v>
      </c>
    </row>
    <row r="8" spans="3:81" x14ac:dyDescent="0.25">
      <c r="C8" s="1" t="s">
        <v>13</v>
      </c>
      <c r="D8" s="32" t="s">
        <v>47</v>
      </c>
      <c r="E8">
        <v>98.155550153854577</v>
      </c>
      <c r="F8">
        <v>96.615756627517186</v>
      </c>
      <c r="G8">
        <v>90.916080205546535</v>
      </c>
      <c r="H8" s="33">
        <v>90.558930496335492</v>
      </c>
      <c r="I8">
        <v>85.392247740925669</v>
      </c>
      <c r="J8">
        <v>87.971578485023386</v>
      </c>
      <c r="K8">
        <v>88.116397673894483</v>
      </c>
      <c r="L8">
        <v>87.644807237350648</v>
      </c>
      <c r="M8">
        <v>90.750297452444798</v>
      </c>
      <c r="N8">
        <v>91.49140084399248</v>
      </c>
      <c r="O8">
        <v>92.124221640825454</v>
      </c>
      <c r="P8">
        <v>90.81231033592428</v>
      </c>
      <c r="Q8">
        <v>89.200738328409528</v>
      </c>
      <c r="R8">
        <v>87.566215339083101</v>
      </c>
      <c r="S8">
        <v>86.025230060306356</v>
      </c>
      <c r="T8">
        <v>86.351053767185419</v>
      </c>
      <c r="U8">
        <v>86.358829179315222</v>
      </c>
      <c r="V8">
        <v>86.284433016481358</v>
      </c>
      <c r="W8">
        <v>83.85345207241636</v>
      </c>
    </row>
    <row r="9" spans="3:81" x14ac:dyDescent="0.25">
      <c r="C9" s="1" t="s">
        <v>13</v>
      </c>
      <c r="D9" s="32" t="s">
        <v>48</v>
      </c>
      <c r="E9">
        <v>8.0078847692996169E-2</v>
      </c>
      <c r="F9">
        <v>7.52963460701912E-2</v>
      </c>
      <c r="G9">
        <v>7.3566563666363619E-2</v>
      </c>
      <c r="H9" s="33">
        <v>6.7386879407292655E-2</v>
      </c>
      <c r="I9">
        <v>6.8259210763881917E-2</v>
      </c>
      <c r="J9">
        <v>6.261519313625756E-2</v>
      </c>
      <c r="K9">
        <v>5.7938215500248857E-2</v>
      </c>
      <c r="L9">
        <v>5.218651716030194E-2</v>
      </c>
      <c r="M9">
        <v>4.5235602550598483E-2</v>
      </c>
      <c r="N9">
        <v>4.0061381857999935E-2</v>
      </c>
      <c r="O9">
        <v>3.5886431972388756E-2</v>
      </c>
      <c r="P9">
        <v>3.3347379481789501E-2</v>
      </c>
      <c r="Q9">
        <v>3.1138369747774394E-2</v>
      </c>
      <c r="R9">
        <v>2.9071567193853481E-2</v>
      </c>
      <c r="S9">
        <v>2.7105094751025769E-2</v>
      </c>
      <c r="T9">
        <v>2.4743941863045075E-2</v>
      </c>
      <c r="U9">
        <v>2.4741714015035447E-2</v>
      </c>
      <c r="V9">
        <v>2.4763046815406285E-2</v>
      </c>
      <c r="W9">
        <v>2.5480948028027254E-2</v>
      </c>
    </row>
    <row r="10" spans="3:81" x14ac:dyDescent="0.25">
      <c r="C10" s="1" t="s">
        <v>13</v>
      </c>
      <c r="D10" s="32" t="s">
        <v>49</v>
      </c>
      <c r="E10">
        <v>0.77866902791075143</v>
      </c>
      <c r="F10">
        <v>0.79071128704802152</v>
      </c>
      <c r="G10">
        <v>0.77979702694192277</v>
      </c>
      <c r="H10" s="33">
        <v>0.75313474798793756</v>
      </c>
      <c r="I10">
        <v>0.71014028382155403</v>
      </c>
      <c r="J10">
        <v>0.86950720349369293</v>
      </c>
      <c r="K10">
        <v>0.82051177928506103</v>
      </c>
      <c r="L10">
        <v>0.82516666686025797</v>
      </c>
      <c r="M10">
        <v>0.78000882847632136</v>
      </c>
      <c r="N10">
        <v>0.76593798156065751</v>
      </c>
      <c r="O10">
        <v>0.73802553795330073</v>
      </c>
      <c r="P10">
        <v>0.73751656982336755</v>
      </c>
      <c r="Q10">
        <v>0.74014108199593898</v>
      </c>
      <c r="R10">
        <v>0.74323959192348221</v>
      </c>
      <c r="S10">
        <v>0.74661283938660772</v>
      </c>
      <c r="T10">
        <v>0.75538375676492586</v>
      </c>
      <c r="U10">
        <v>0.75540578105732159</v>
      </c>
      <c r="V10">
        <v>0.7551948870327021</v>
      </c>
      <c r="W10">
        <v>0.74045807791661367</v>
      </c>
    </row>
    <row r="11" spans="3:81" x14ac:dyDescent="0.25">
      <c r="C11" s="1" t="s">
        <v>13</v>
      </c>
      <c r="D11" s="32" t="s">
        <v>50</v>
      </c>
      <c r="E11">
        <v>0</v>
      </c>
      <c r="F11">
        <v>0</v>
      </c>
      <c r="G11">
        <v>0</v>
      </c>
      <c r="H11" s="33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3:81" x14ac:dyDescent="0.25">
      <c r="C12" s="1" t="s">
        <v>13</v>
      </c>
      <c r="D12" s="32" t="s">
        <v>51</v>
      </c>
      <c r="E12">
        <v>0.14125212439625232</v>
      </c>
      <c r="F12">
        <v>0.13399236688178726</v>
      </c>
      <c r="G12">
        <v>0.1466364093917136</v>
      </c>
      <c r="H12" s="33">
        <v>0.1794783726047699</v>
      </c>
      <c r="I12">
        <v>0.221600505414564</v>
      </c>
      <c r="J12">
        <v>6.7877603370049513E-2</v>
      </c>
      <c r="K12">
        <v>0.12155000521469005</v>
      </c>
      <c r="L12">
        <v>0.12264681597944016</v>
      </c>
      <c r="M12">
        <v>0.17475556897308017</v>
      </c>
      <c r="N12">
        <v>0.19400063658134259</v>
      </c>
      <c r="O12">
        <v>0.22608803007431047</v>
      </c>
      <c r="P12">
        <v>0.22913605069484305</v>
      </c>
      <c r="Q12">
        <v>0.22872054825628668</v>
      </c>
      <c r="R12">
        <v>0.22768884088266444</v>
      </c>
      <c r="S12">
        <v>0.22628206586236654</v>
      </c>
      <c r="T12">
        <v>0.21987230137202918</v>
      </c>
      <c r="U12">
        <v>0.21985250492764313</v>
      </c>
      <c r="V12">
        <v>0.22004206615189165</v>
      </c>
      <c r="W12">
        <v>0.23406097405535911</v>
      </c>
    </row>
    <row r="13" spans="3:81" x14ac:dyDescent="0.25">
      <c r="C13" s="1" t="s">
        <v>13</v>
      </c>
      <c r="D13" s="32" t="s">
        <v>52</v>
      </c>
      <c r="E13">
        <v>0.65501527924939729</v>
      </c>
      <c r="F13">
        <v>0.6062344539049086</v>
      </c>
      <c r="G13">
        <v>0.55736530022813002</v>
      </c>
      <c r="H13" s="33">
        <v>0.50854031071749639</v>
      </c>
      <c r="I13">
        <v>0.48573395301245542</v>
      </c>
      <c r="J13">
        <v>0.45902978144509832</v>
      </c>
      <c r="K13">
        <v>0.42544223646131046</v>
      </c>
      <c r="L13">
        <v>0.38115643640861291</v>
      </c>
      <c r="M13">
        <v>0.34209536557561521</v>
      </c>
      <c r="N13">
        <v>0.30543932882787667</v>
      </c>
      <c r="O13">
        <v>0.27550080107689556</v>
      </c>
      <c r="P13">
        <v>0.25236271453250847</v>
      </c>
      <c r="Q13">
        <v>0.23146379765370725</v>
      </c>
      <c r="R13">
        <v>0.21214059276179983</v>
      </c>
      <c r="S13">
        <v>0.1943101676469495</v>
      </c>
      <c r="T13">
        <v>0.17805545451899296</v>
      </c>
      <c r="U13">
        <v>0.17805545451899296</v>
      </c>
      <c r="V13">
        <v>0.17805545451899296</v>
      </c>
      <c r="W13">
        <v>0.17805545451899296</v>
      </c>
    </row>
    <row r="14" spans="3:81" x14ac:dyDescent="0.25">
      <c r="C14" s="1" t="s">
        <v>13</v>
      </c>
      <c r="D14" s="32" t="s">
        <v>53</v>
      </c>
      <c r="E14">
        <v>6.3692239018622461</v>
      </c>
      <c r="F14">
        <v>6.366264106005211</v>
      </c>
      <c r="G14">
        <v>5.9080074204582154</v>
      </c>
      <c r="H14" s="33">
        <v>5.683589774784565</v>
      </c>
      <c r="I14">
        <v>5.0533729205751179</v>
      </c>
      <c r="J14">
        <v>6.3743267662865506</v>
      </c>
      <c r="K14">
        <v>6.0250451866330978</v>
      </c>
      <c r="L14">
        <v>6.026797787971204</v>
      </c>
      <c r="M14">
        <v>5.8988360999799303</v>
      </c>
      <c r="N14">
        <v>5.8397282410503868</v>
      </c>
      <c r="O14">
        <v>5.6658356862499426</v>
      </c>
      <c r="P14">
        <v>5.5812986347238356</v>
      </c>
      <c r="Q14">
        <v>5.501760915102138</v>
      </c>
      <c r="R14">
        <v>5.4235565129086574</v>
      </c>
      <c r="S14">
        <v>5.3522951061842905</v>
      </c>
      <c r="T14">
        <v>5.4356819496055522</v>
      </c>
      <c r="U14">
        <v>5.4363299006163688</v>
      </c>
      <c r="V14">
        <v>5.4301302203801995</v>
      </c>
      <c r="W14">
        <v>5.1741638290178589</v>
      </c>
    </row>
    <row r="15" spans="3:81" x14ac:dyDescent="0.25">
      <c r="C15" s="1" t="s">
        <v>13</v>
      </c>
      <c r="D15" s="32" t="s">
        <v>54</v>
      </c>
      <c r="E15">
        <v>0</v>
      </c>
      <c r="F15">
        <v>0</v>
      </c>
      <c r="G15">
        <v>0</v>
      </c>
      <c r="H15" s="33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</row>
    <row r="16" spans="3:81" x14ac:dyDescent="0.25">
      <c r="C16" s="1" t="s">
        <v>13</v>
      </c>
      <c r="D16" s="32" t="s">
        <v>55</v>
      </c>
      <c r="E16">
        <v>1.1553899983762375</v>
      </c>
      <c r="F16">
        <v>1.0788144923829792</v>
      </c>
      <c r="G16">
        <v>1.1109672964425326</v>
      </c>
      <c r="H16" s="33">
        <v>1.3544474558592301</v>
      </c>
      <c r="I16">
        <v>1.5769137714895658</v>
      </c>
      <c r="J16">
        <v>0.49760832602029986</v>
      </c>
      <c r="K16">
        <v>0.89254571639679803</v>
      </c>
      <c r="L16">
        <v>0.89577971206607077</v>
      </c>
      <c r="M16">
        <v>1.3215933221481884</v>
      </c>
      <c r="N16">
        <v>1.479115833787777</v>
      </c>
      <c r="O16">
        <v>1.735681982741949</v>
      </c>
      <c r="P16">
        <v>1.7340311787373472</v>
      </c>
      <c r="Q16">
        <v>1.7001701479449494</v>
      </c>
      <c r="R16">
        <v>1.661487505919802</v>
      </c>
      <c r="S16">
        <v>1.6221638978609565</v>
      </c>
      <c r="T16">
        <v>1.5821837431409074</v>
      </c>
      <c r="U16">
        <v>1.5821837431409076</v>
      </c>
      <c r="V16">
        <v>1.5821837431409211</v>
      </c>
      <c r="W16">
        <v>1.6355683891645121</v>
      </c>
    </row>
    <row r="17" spans="3:23" x14ac:dyDescent="0.25">
      <c r="C17" s="1" t="s">
        <v>13</v>
      </c>
      <c r="D17" s="32" t="s">
        <v>56</v>
      </c>
      <c r="E17">
        <v>1.1595901302887535E-16</v>
      </c>
      <c r="F17">
        <v>1.1595901302887535E-16</v>
      </c>
      <c r="G17">
        <v>1.1595901302887535E-16</v>
      </c>
      <c r="H17" s="33">
        <v>1.1595901302887535E-16</v>
      </c>
      <c r="I17">
        <v>1.1595901302887535E-16</v>
      </c>
      <c r="J17">
        <v>5.7979506514437673E-17</v>
      </c>
      <c r="K17">
        <v>1.7393851954331303E-16</v>
      </c>
      <c r="L17">
        <v>5.7979506514437673E-17</v>
      </c>
      <c r="M17">
        <v>5.7979506514437673E-17</v>
      </c>
      <c r="N17">
        <v>5.7979506514437673E-17</v>
      </c>
      <c r="R17">
        <v>8.6969259771656516E-17</v>
      </c>
      <c r="S17">
        <v>2.8989753257218837E-17</v>
      </c>
    </row>
    <row r="18" spans="3:23" x14ac:dyDescent="0.25">
      <c r="C18" s="1" t="s">
        <v>13</v>
      </c>
      <c r="D18" s="32" t="s">
        <v>57</v>
      </c>
      <c r="E18">
        <v>0.49030621384150996</v>
      </c>
      <c r="F18">
        <v>0.5895940192666923</v>
      </c>
      <c r="G18">
        <v>0.54844435635381883</v>
      </c>
      <c r="H18" s="33">
        <v>0.57095717674182411</v>
      </c>
      <c r="I18">
        <v>0.42768847299145257</v>
      </c>
      <c r="J18">
        <v>0.88633195460160663</v>
      </c>
      <c r="K18">
        <v>0.63596313949008798</v>
      </c>
      <c r="L18">
        <v>0.6868828777434437</v>
      </c>
      <c r="M18">
        <v>1.3566777505174301</v>
      </c>
      <c r="N18">
        <v>1.5207875872818262</v>
      </c>
      <c r="O18">
        <v>1.8769144302432148</v>
      </c>
      <c r="P18">
        <v>1.9360191076531055</v>
      </c>
      <c r="Q18">
        <v>1.7488787317872196</v>
      </c>
      <c r="R18">
        <v>1.688383180579542</v>
      </c>
      <c r="S18">
        <v>1.6406051668266908</v>
      </c>
      <c r="T18">
        <v>1.7593140810822123</v>
      </c>
      <c r="U18">
        <v>1.7461963610861013</v>
      </c>
      <c r="V18">
        <v>1.7131693955209477</v>
      </c>
      <c r="W18">
        <v>1.6663067332200134</v>
      </c>
    </row>
    <row r="19" spans="3:23" x14ac:dyDescent="0.25">
      <c r="C19" s="1" t="s">
        <v>13</v>
      </c>
      <c r="D19" s="32" t="s">
        <v>58</v>
      </c>
      <c r="E19">
        <v>0</v>
      </c>
      <c r="F19">
        <v>0</v>
      </c>
      <c r="G19">
        <v>0</v>
      </c>
      <c r="H19" s="33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</row>
    <row r="20" spans="3:23" x14ac:dyDescent="0.25">
      <c r="C20" s="1" t="s">
        <v>13</v>
      </c>
      <c r="D20" s="32" t="s">
        <v>59</v>
      </c>
      <c r="E20">
        <v>1.5333652606352437</v>
      </c>
      <c r="F20">
        <v>1.4556245633902949</v>
      </c>
      <c r="G20">
        <v>1.4899862532811443</v>
      </c>
      <c r="H20" s="33">
        <v>1.7477223882305866</v>
      </c>
      <c r="I20">
        <v>2.0717300018612166</v>
      </c>
      <c r="J20">
        <v>0.86872221461645305</v>
      </c>
      <c r="K20">
        <v>1.4637886745598756</v>
      </c>
      <c r="L20">
        <v>1.3700519525530999</v>
      </c>
      <c r="M20">
        <v>1.8161017646097035</v>
      </c>
      <c r="N20">
        <v>2.0527855618343995</v>
      </c>
      <c r="O20">
        <v>2.2483387292816888</v>
      </c>
      <c r="P20">
        <v>2.2263693066690271</v>
      </c>
      <c r="Q20">
        <v>2.1815099179342856</v>
      </c>
      <c r="R20">
        <v>2.1309578976071881</v>
      </c>
      <c r="S20">
        <v>2.0796858774052285</v>
      </c>
      <c r="T20">
        <v>2.0276646154505618</v>
      </c>
      <c r="U20">
        <v>2.0276646154505622</v>
      </c>
      <c r="V20">
        <v>2.0276646154505746</v>
      </c>
      <c r="W20">
        <v>2.0720945236972046</v>
      </c>
    </row>
    <row r="21" spans="3:23" x14ac:dyDescent="0.25">
      <c r="C21" s="1" t="s">
        <v>13</v>
      </c>
      <c r="D21" s="32" t="s">
        <v>60</v>
      </c>
      <c r="E21">
        <v>1.7703253145752027E-16</v>
      </c>
      <c r="F21">
        <v>1.9127750374785561E-16</v>
      </c>
      <c r="G21">
        <v>2.0804849706541337E-16</v>
      </c>
      <c r="H21" s="33">
        <v>2.2802324729237192E-16</v>
      </c>
      <c r="I21">
        <v>2.3872947795745682E-16</v>
      </c>
      <c r="J21">
        <v>1.2630881232130303E-16</v>
      </c>
      <c r="K21">
        <v>4.088416819873758E-16</v>
      </c>
      <c r="L21">
        <v>1.5211472502141255E-16</v>
      </c>
      <c r="M21">
        <v>1.6948346089658483E-16</v>
      </c>
      <c r="N21">
        <v>1.8982331691512685E-16</v>
      </c>
      <c r="R21">
        <v>4.0996048252447926E-16</v>
      </c>
      <c r="S21">
        <v>1.4919318740896548E-16</v>
      </c>
    </row>
    <row r="22" spans="3:23" x14ac:dyDescent="0.25">
      <c r="C22" s="1" t="s">
        <v>13</v>
      </c>
      <c r="D22" s="32" t="s">
        <v>61</v>
      </c>
      <c r="E22">
        <v>7.6980527203346277E-2</v>
      </c>
      <c r="F22">
        <v>9.2612246279656571E-2</v>
      </c>
      <c r="G22">
        <v>9.2830681704066373E-2</v>
      </c>
      <c r="H22" s="33">
        <v>0.10045714053376875</v>
      </c>
      <c r="I22">
        <v>8.463425908072067E-2</v>
      </c>
      <c r="J22">
        <v>0.13904714758103798</v>
      </c>
      <c r="K22">
        <v>0.10555325641391172</v>
      </c>
      <c r="L22">
        <v>0.11397144916897378</v>
      </c>
      <c r="M22">
        <v>0.22999075199293059</v>
      </c>
      <c r="N22">
        <v>0.26042095188461772</v>
      </c>
      <c r="O22">
        <v>0.33126877201860611</v>
      </c>
      <c r="P22">
        <v>0.34687610077128589</v>
      </c>
      <c r="Q22">
        <v>0.3178761779681501</v>
      </c>
      <c r="R22">
        <v>0.311305538452675</v>
      </c>
      <c r="S22">
        <v>0.3065236752231878</v>
      </c>
      <c r="T22">
        <v>0.32366023203581279</v>
      </c>
      <c r="U22">
        <v>0.32120868177777773</v>
      </c>
      <c r="V22">
        <v>0.3154932434384598</v>
      </c>
      <c r="W22">
        <v>0.32204367474315282</v>
      </c>
    </row>
    <row r="23" spans="3:23" x14ac:dyDescent="0.25">
      <c r="C23" s="1" t="s">
        <v>13</v>
      </c>
      <c r="D23" s="32" t="s">
        <v>62</v>
      </c>
      <c r="E23">
        <v>1.3271408466320509</v>
      </c>
      <c r="F23">
        <v>1.3492816176161899</v>
      </c>
      <c r="G23">
        <v>1.3411612187435955</v>
      </c>
      <c r="H23" s="33">
        <v>1.2903582052371843</v>
      </c>
      <c r="I23">
        <v>1.3137877538505123</v>
      </c>
      <c r="J23">
        <v>1.7457951750208731</v>
      </c>
      <c r="K23">
        <v>1.6400153489831111</v>
      </c>
      <c r="L23">
        <v>1.5294518664562564</v>
      </c>
      <c r="M23">
        <v>1.3741759542623253</v>
      </c>
      <c r="N23">
        <v>1.3878463842669759</v>
      </c>
      <c r="O23">
        <v>1.2953632932974672</v>
      </c>
      <c r="P23">
        <v>1.2839269177905908</v>
      </c>
      <c r="Q23">
        <v>1.2831127052613807</v>
      </c>
      <c r="R23">
        <v>1.282560290110329</v>
      </c>
      <c r="S23">
        <v>1.2820442374211243</v>
      </c>
      <c r="T23">
        <v>1.2815607695635263</v>
      </c>
      <c r="U23">
        <v>1.2815607695635263</v>
      </c>
      <c r="V23">
        <v>1.2815607695635232</v>
      </c>
      <c r="W23">
        <v>1.2668956782392209</v>
      </c>
    </row>
    <row r="24" spans="3:23" x14ac:dyDescent="0.25">
      <c r="C24" s="1" t="s">
        <v>13</v>
      </c>
      <c r="D24" s="32" t="s">
        <v>63</v>
      </c>
      <c r="E24">
        <v>1.417656112329232E-17</v>
      </c>
      <c r="F24">
        <v>1.440249711764083E-17</v>
      </c>
      <c r="G24">
        <v>1.5305413005053998E-17</v>
      </c>
      <c r="H24" s="33">
        <v>1.5365775067350337E-17</v>
      </c>
      <c r="I24">
        <v>1.6295485751449547E-17</v>
      </c>
      <c r="J24">
        <v>7.9088506783096985E-18</v>
      </c>
      <c r="K24">
        <v>2.3687557476468789E-17</v>
      </c>
      <c r="L24">
        <v>7.9383377076645577E-18</v>
      </c>
      <c r="M24">
        <v>7.666686476017811E-18</v>
      </c>
      <c r="N24">
        <v>7.6045843844890353E-18</v>
      </c>
      <c r="R24">
        <v>1.1918193714534995E-17</v>
      </c>
      <c r="S24">
        <v>4.0438954809275539E-18</v>
      </c>
    </row>
    <row r="25" spans="3:23" x14ac:dyDescent="0.25">
      <c r="C25" s="1" t="s">
        <v>13</v>
      </c>
      <c r="D25" s="32" t="s">
        <v>64</v>
      </c>
      <c r="E25">
        <v>5.9942352285486805E-2</v>
      </c>
      <c r="F25">
        <v>7.3229548452195592E-2</v>
      </c>
      <c r="G25">
        <v>7.2389089601822901E-2</v>
      </c>
      <c r="H25" s="33">
        <v>7.5657763219488749E-2</v>
      </c>
      <c r="I25">
        <v>6.0102196764609914E-2</v>
      </c>
      <c r="J25">
        <v>0.12090249644696315</v>
      </c>
      <c r="K25">
        <v>8.6607690229510981E-2</v>
      </c>
      <c r="L25">
        <v>9.4045440827995416E-2</v>
      </c>
      <c r="M25">
        <v>0.17939481702239396</v>
      </c>
      <c r="N25">
        <v>0.1994662982426092</v>
      </c>
      <c r="O25">
        <v>0.24448481367616109</v>
      </c>
      <c r="P25">
        <v>0.25582687199454357</v>
      </c>
      <c r="Q25">
        <v>0.23527321830208028</v>
      </c>
      <c r="R25">
        <v>0.23137460136308607</v>
      </c>
      <c r="S25">
        <v>0.22885451149760261</v>
      </c>
      <c r="T25">
        <v>0.24448768199061988</v>
      </c>
      <c r="U25">
        <v>0.24264289514073484</v>
      </c>
      <c r="V25">
        <v>0.23825888433808842</v>
      </c>
      <c r="W25">
        <v>0.23845984040551804</v>
      </c>
    </row>
    <row r="26" spans="3:23" x14ac:dyDescent="0.25">
      <c r="C26" s="1" t="s">
        <v>13</v>
      </c>
      <c r="D26" s="32" t="s">
        <v>65</v>
      </c>
      <c r="E26">
        <v>0.18746146395981808</v>
      </c>
      <c r="F26">
        <v>0.18079343753447991</v>
      </c>
      <c r="G26">
        <v>0.19666306553197543</v>
      </c>
      <c r="H26" s="33">
        <v>0.2315913907531815</v>
      </c>
      <c r="I26">
        <v>0.29113603026073831</v>
      </c>
      <c r="J26">
        <v>0.118500392455413</v>
      </c>
      <c r="K26">
        <v>0.19934387422106886</v>
      </c>
      <c r="L26">
        <v>0.18758240161467177</v>
      </c>
      <c r="M26">
        <v>0.24014490075623807</v>
      </c>
      <c r="N26">
        <v>0.26924308202490793</v>
      </c>
      <c r="O26">
        <v>0.29286613521219562</v>
      </c>
      <c r="P26">
        <v>0.29419394332333837</v>
      </c>
      <c r="Q26">
        <v>0.29347424142199019</v>
      </c>
      <c r="R26">
        <v>0.29202466581735465</v>
      </c>
      <c r="S26">
        <v>0.29010361857059436</v>
      </c>
      <c r="T26">
        <v>0.2817797157520413</v>
      </c>
      <c r="U26">
        <v>0.28175434540553929</v>
      </c>
      <c r="V26">
        <v>0.28199727963396592</v>
      </c>
      <c r="W26">
        <v>0.29653083647519685</v>
      </c>
    </row>
    <row r="27" spans="3:23" x14ac:dyDescent="0.25">
      <c r="C27" s="1"/>
      <c r="D27" s="32"/>
    </row>
    <row r="28" spans="3:23" x14ac:dyDescent="0.25">
      <c r="C28" s="1"/>
      <c r="D28" s="1"/>
    </row>
    <row r="29" spans="3:23" x14ac:dyDescent="0.25">
      <c r="E29" s="1" t="s">
        <v>12</v>
      </c>
      <c r="F29" s="1" t="s">
        <v>19</v>
      </c>
      <c r="G29" s="1" t="s">
        <v>20</v>
      </c>
      <c r="H29" s="32" t="s">
        <v>21</v>
      </c>
      <c r="I29" s="1" t="s">
        <v>29</v>
      </c>
      <c r="J29" s="1" t="s">
        <v>30</v>
      </c>
      <c r="K29" s="1" t="s">
        <v>31</v>
      </c>
      <c r="L29" s="1" t="s">
        <v>32</v>
      </c>
      <c r="M29" s="1" t="s">
        <v>33</v>
      </c>
      <c r="N29" s="1" t="s">
        <v>34</v>
      </c>
      <c r="O29" s="1" t="s">
        <v>35</v>
      </c>
      <c r="P29" s="1" t="s">
        <v>36</v>
      </c>
      <c r="Q29" s="1" t="s">
        <v>37</v>
      </c>
      <c r="R29" s="1" t="s">
        <v>38</v>
      </c>
      <c r="S29" s="1" t="s">
        <v>39</v>
      </c>
      <c r="T29" s="1" t="s">
        <v>40</v>
      </c>
      <c r="U29" s="1" t="s">
        <v>41</v>
      </c>
      <c r="V29" s="1" t="s">
        <v>66</v>
      </c>
      <c r="W29" s="1" t="s">
        <v>109</v>
      </c>
    </row>
    <row r="30" spans="3:23" x14ac:dyDescent="0.25">
      <c r="C30" s="1" t="s">
        <v>26</v>
      </c>
      <c r="D30" s="1" t="s">
        <v>43</v>
      </c>
      <c r="E30">
        <v>27.833333333333332</v>
      </c>
      <c r="F30">
        <v>29.229431225296977</v>
      </c>
      <c r="G30">
        <v>29.027339616941163</v>
      </c>
      <c r="H30" s="33">
        <v>26.87833341940453</v>
      </c>
      <c r="I30">
        <v>25.007505252047249</v>
      </c>
      <c r="J30">
        <v>21.954840045349936</v>
      </c>
      <c r="K30">
        <v>20.416186727116603</v>
      </c>
      <c r="L30">
        <v>20.169884932020373</v>
      </c>
      <c r="M30">
        <v>19.048662070712822</v>
      </c>
      <c r="N30">
        <v>17.878255209796329</v>
      </c>
      <c r="O30">
        <v>16.656370581995247</v>
      </c>
      <c r="P30">
        <v>15.158657687052262</v>
      </c>
      <c r="Q30">
        <v>13.69585328962089</v>
      </c>
      <c r="R30">
        <v>12.630081966471245</v>
      </c>
      <c r="S30">
        <v>11.725895573900978</v>
      </c>
      <c r="T30">
        <v>11.079678883956536</v>
      </c>
      <c r="U30">
        <v>11.079678883956536</v>
      </c>
      <c r="V30">
        <v>11.079678883956536</v>
      </c>
      <c r="W30">
        <v>11.079678883956536</v>
      </c>
    </row>
    <row r="31" spans="3:23" x14ac:dyDescent="0.25">
      <c r="C31" s="1" t="s">
        <v>26</v>
      </c>
      <c r="D31" s="1" t="s">
        <v>44</v>
      </c>
      <c r="E31">
        <v>46.070647185394257</v>
      </c>
      <c r="F31">
        <v>43.301649446759299</v>
      </c>
      <c r="G31">
        <v>43.589151003746295</v>
      </c>
      <c r="H31" s="33">
        <v>46.621811132690844</v>
      </c>
      <c r="I31">
        <v>49.006911485883393</v>
      </c>
      <c r="J31">
        <v>50.210426020245492</v>
      </c>
      <c r="K31">
        <v>49.339185493453677</v>
      </c>
      <c r="L31">
        <v>48.146833599417555</v>
      </c>
      <c r="M31">
        <v>50.251459318559853</v>
      </c>
      <c r="N31">
        <v>50.477650993451114</v>
      </c>
      <c r="O31">
        <v>50.780768272789985</v>
      </c>
      <c r="P31">
        <v>51.020722621387009</v>
      </c>
      <c r="Q31">
        <v>51.261238158162136</v>
      </c>
      <c r="R31">
        <v>51.454613887976066</v>
      </c>
      <c r="S31">
        <v>51.694568236573083</v>
      </c>
      <c r="T31">
        <v>51.841178284877842</v>
      </c>
      <c r="U31">
        <v>51.841178284877856</v>
      </c>
      <c r="V31">
        <v>51.841178284877842</v>
      </c>
      <c r="W31">
        <v>51.841178284877849</v>
      </c>
    </row>
    <row r="32" spans="3:23" x14ac:dyDescent="0.25">
      <c r="C32" s="1" t="s">
        <v>26</v>
      </c>
      <c r="D32" s="1" t="s">
        <v>45</v>
      </c>
      <c r="E32">
        <v>3.4439999999999995</v>
      </c>
      <c r="F32">
        <v>3.4439999999999995</v>
      </c>
      <c r="G32">
        <v>3.5490473141308865</v>
      </c>
      <c r="H32" s="33">
        <v>4.2530781454124362</v>
      </c>
      <c r="I32">
        <v>5.2319793799803369</v>
      </c>
      <c r="J32">
        <v>7.2217021091769595</v>
      </c>
      <c r="K32">
        <v>9.1458907673347642</v>
      </c>
      <c r="L32">
        <v>10.469518717311413</v>
      </c>
      <c r="M32">
        <v>9.8397100728626938</v>
      </c>
      <c r="N32">
        <v>9.1459644849613007</v>
      </c>
      <c r="O32">
        <v>11.207660563134752</v>
      </c>
      <c r="P32">
        <v>11.418683710836987</v>
      </c>
      <c r="Q32">
        <v>12.341552843377546</v>
      </c>
      <c r="R32">
        <v>12.91452870859759</v>
      </c>
      <c r="S32">
        <v>13.279341024455729</v>
      </c>
      <c r="T32">
        <v>13.479527937979103</v>
      </c>
      <c r="U32">
        <v>13.479527937979107</v>
      </c>
      <c r="V32">
        <v>13.479527937979109</v>
      </c>
      <c r="W32">
        <v>12.719527937979105</v>
      </c>
    </row>
    <row r="33" spans="3:23" x14ac:dyDescent="0.25">
      <c r="C33" s="1" t="s">
        <v>26</v>
      </c>
      <c r="D33" s="1" t="s">
        <v>46</v>
      </c>
      <c r="E33">
        <v>3.7468646141333348</v>
      </c>
      <c r="F33">
        <v>5.7282398306082696</v>
      </c>
      <c r="G33">
        <v>2.7960041305432179</v>
      </c>
      <c r="H33" s="33">
        <v>1.8167947376573643</v>
      </c>
      <c r="I33">
        <v>0.93209668705781468</v>
      </c>
      <c r="J33">
        <v>1.4000000000000004</v>
      </c>
      <c r="K33">
        <v>1.5862854587516675</v>
      </c>
      <c r="L33">
        <v>1.9095056829895838</v>
      </c>
      <c r="M33">
        <v>1.2564917414879258</v>
      </c>
      <c r="N33">
        <v>2.5950327872988583</v>
      </c>
      <c r="O33">
        <v>1.1526843294719651</v>
      </c>
      <c r="P33">
        <v>1.9</v>
      </c>
      <c r="Q33">
        <v>1.9</v>
      </c>
      <c r="R33">
        <v>1.9000000000000004</v>
      </c>
      <c r="S33">
        <v>1.8999999999999995</v>
      </c>
      <c r="T33">
        <v>1.9</v>
      </c>
      <c r="U33">
        <v>1.9</v>
      </c>
      <c r="V33">
        <v>1.9</v>
      </c>
      <c r="W33">
        <v>2.66</v>
      </c>
    </row>
    <row r="34" spans="3:23" x14ac:dyDescent="0.25">
      <c r="C34" s="1" t="s">
        <v>26</v>
      </c>
      <c r="D34" s="1" t="s">
        <v>47</v>
      </c>
      <c r="E34">
        <v>81.094845132860925</v>
      </c>
      <c r="F34">
        <v>81.703320502664553</v>
      </c>
      <c r="G34">
        <v>78.96154206536157</v>
      </c>
      <c r="H34" s="33">
        <v>79.57001743516517</v>
      </c>
      <c r="I34">
        <v>80.178492804968784</v>
      </c>
      <c r="J34">
        <v>80.786968174772397</v>
      </c>
      <c r="K34">
        <v>80.487548446656703</v>
      </c>
      <c r="L34">
        <v>80.695742931738934</v>
      </c>
      <c r="M34">
        <v>80.396323203623282</v>
      </c>
      <c r="N34">
        <v>80.096903475507602</v>
      </c>
      <c r="O34">
        <v>79.797483747391951</v>
      </c>
      <c r="P34">
        <v>79.498064019276271</v>
      </c>
      <c r="Q34">
        <v>79.198644291160576</v>
      </c>
      <c r="R34">
        <v>78.89922456304491</v>
      </c>
      <c r="S34">
        <v>78.599804834929799</v>
      </c>
      <c r="T34">
        <v>78.300385106813479</v>
      </c>
      <c r="U34">
        <v>78.300385106813508</v>
      </c>
      <c r="V34">
        <v>78.300385106813494</v>
      </c>
      <c r="W34">
        <v>78.300385106813494</v>
      </c>
    </row>
    <row r="35" spans="3:23" x14ac:dyDescent="0.25">
      <c r="C35" s="1" t="s">
        <v>26</v>
      </c>
      <c r="D35" s="1" t="s">
        <v>48</v>
      </c>
      <c r="E35">
        <v>0.34321951398677525</v>
      </c>
      <c r="F35">
        <v>0.35775083614066494</v>
      </c>
      <c r="G35">
        <v>0.36761363643219325</v>
      </c>
      <c r="H35" s="33">
        <v>0.3377947408558179</v>
      </c>
      <c r="I35">
        <v>0.31189792146476336</v>
      </c>
      <c r="J35">
        <v>0.27176214854174763</v>
      </c>
      <c r="K35">
        <v>0.25365646141710324</v>
      </c>
      <c r="L35">
        <v>0.24994980155374755</v>
      </c>
      <c r="M35">
        <v>0.23693449291788435</v>
      </c>
      <c r="N35">
        <v>0.22320781995352945</v>
      </c>
      <c r="O35">
        <v>0.20873303016324288</v>
      </c>
      <c r="P35">
        <v>0.19067958288112111</v>
      </c>
      <c r="Q35">
        <v>0.17293040066784951</v>
      </c>
      <c r="R35">
        <v>0.16007865776144733</v>
      </c>
      <c r="S35">
        <v>0.14918479248805949</v>
      </c>
      <c r="T35">
        <v>0.14150222720925562</v>
      </c>
      <c r="U35">
        <v>0.14150222720925557</v>
      </c>
      <c r="V35">
        <v>0.14150222720925559</v>
      </c>
      <c r="W35">
        <v>0.14150222720925559</v>
      </c>
    </row>
    <row r="36" spans="3:23" x14ac:dyDescent="0.25">
      <c r="C36" s="1" t="s">
        <v>26</v>
      </c>
      <c r="D36" s="1" t="s">
        <v>49</v>
      </c>
      <c r="E36">
        <v>0.56810820848001964</v>
      </c>
      <c r="F36">
        <v>0.52998640912454864</v>
      </c>
      <c r="G36">
        <v>0.55203013851559202</v>
      </c>
      <c r="H36" s="33">
        <v>0.58592184136039671</v>
      </c>
      <c r="I36">
        <v>0.61122265798997855</v>
      </c>
      <c r="J36">
        <v>0.62151640486893356</v>
      </c>
      <c r="K36">
        <v>0.61300395459495616</v>
      </c>
      <c r="L36">
        <v>0.59664651256938406</v>
      </c>
      <c r="M36">
        <v>0.62504673492699148</v>
      </c>
      <c r="N36">
        <v>0.63020727148192934</v>
      </c>
      <c r="O36">
        <v>0.63637054563703166</v>
      </c>
      <c r="P36">
        <v>0.64178572460602024</v>
      </c>
      <c r="Q36">
        <v>0.64724893483919699</v>
      </c>
      <c r="R36">
        <v>0.65215614187514526</v>
      </c>
      <c r="S36">
        <v>0.65769334090763532</v>
      </c>
      <c r="T36">
        <v>0.66208075751043483</v>
      </c>
      <c r="U36">
        <v>0.66208075751043483</v>
      </c>
      <c r="V36">
        <v>0.66208075751043471</v>
      </c>
      <c r="W36">
        <v>0.66208075751043483</v>
      </c>
    </row>
    <row r="37" spans="3:23" x14ac:dyDescent="0.25">
      <c r="C37" s="1" t="s">
        <v>26</v>
      </c>
      <c r="D37" s="1" t="s">
        <v>50</v>
      </c>
      <c r="E37">
        <v>4.2468790640854626E-2</v>
      </c>
      <c r="F37">
        <v>4.2152509577474052E-2</v>
      </c>
      <c r="G37">
        <v>4.4946529934700497E-2</v>
      </c>
      <c r="H37" s="33">
        <v>5.3450763019851133E-2</v>
      </c>
      <c r="I37">
        <v>6.5254149796840577E-2</v>
      </c>
      <c r="J37">
        <v>8.9391918923776417E-2</v>
      </c>
      <c r="K37">
        <v>0.11363112610388702</v>
      </c>
      <c r="L37">
        <v>0.1297406571517366</v>
      </c>
      <c r="M37">
        <v>0.12239005069847821</v>
      </c>
      <c r="N37">
        <v>0.11418624301447552</v>
      </c>
      <c r="O37">
        <v>0.14045130293348448</v>
      </c>
      <c r="P37">
        <v>0.14363473943300362</v>
      </c>
      <c r="Q37">
        <v>0.15583035484806898</v>
      </c>
      <c r="R37">
        <v>0.16368384835364455</v>
      </c>
      <c r="S37">
        <v>0.16894877859231505</v>
      </c>
      <c r="T37">
        <v>0.1721514896713599</v>
      </c>
      <c r="U37">
        <v>0.17215148967135988</v>
      </c>
      <c r="V37">
        <v>0.17215148967135993</v>
      </c>
      <c r="W37">
        <v>0.16244527942778006</v>
      </c>
    </row>
    <row r="38" spans="3:23" x14ac:dyDescent="0.25">
      <c r="C38" s="1" t="s">
        <v>26</v>
      </c>
      <c r="D38" s="1" t="s">
        <v>51</v>
      </c>
      <c r="E38">
        <v>4.6203486892350515E-2</v>
      </c>
      <c r="F38">
        <v>7.0110245157312262E-2</v>
      </c>
      <c r="G38">
        <v>3.5409695117514101E-2</v>
      </c>
      <c r="H38" s="33">
        <v>2.2832654763934365E-2</v>
      </c>
      <c r="I38">
        <v>1.1625270748417601E-2</v>
      </c>
      <c r="J38">
        <v>1.7329527665542261E-2</v>
      </c>
      <c r="K38">
        <v>1.9708457884053725E-2</v>
      </c>
      <c r="L38">
        <v>2.3663028725131725E-2</v>
      </c>
      <c r="M38">
        <v>1.5628721456646146E-2</v>
      </c>
      <c r="N38">
        <v>3.2398665550065604E-2</v>
      </c>
      <c r="O38">
        <v>1.4445121266240913E-2</v>
      </c>
      <c r="P38">
        <v>2.389995307985485E-2</v>
      </c>
      <c r="Q38">
        <v>2.3990309644884418E-2</v>
      </c>
      <c r="R38">
        <v>2.4081352009762701E-2</v>
      </c>
      <c r="S38">
        <v>2.4173088011990054E-2</v>
      </c>
      <c r="T38">
        <v>2.4265525608949619E-2</v>
      </c>
      <c r="U38">
        <v>2.4265525608949613E-2</v>
      </c>
      <c r="V38">
        <v>2.4265525608949616E-2</v>
      </c>
      <c r="W38">
        <v>3.3971735852529467E-2</v>
      </c>
    </row>
    <row r="39" spans="3:23" x14ac:dyDescent="0.25">
      <c r="C39" s="1" t="s">
        <v>26</v>
      </c>
      <c r="D39" s="1" t="s">
        <v>52</v>
      </c>
      <c r="E39">
        <v>2.3194444444444442</v>
      </c>
      <c r="F39">
        <v>2.4357859354414146</v>
      </c>
      <c r="G39">
        <v>2.4189449680784301</v>
      </c>
      <c r="H39" s="33">
        <v>2.2398611182837107</v>
      </c>
      <c r="I39">
        <v>2.0839587710039376</v>
      </c>
      <c r="J39">
        <v>1.8295700037791613</v>
      </c>
      <c r="K39">
        <v>1.7013488939263837</v>
      </c>
      <c r="L39">
        <v>1.6808237443350311</v>
      </c>
      <c r="M39">
        <v>1.5873885058927353</v>
      </c>
      <c r="N39">
        <v>1.4898546008163607</v>
      </c>
      <c r="O39">
        <v>1.3880308818329372</v>
      </c>
      <c r="P39">
        <v>1.2632214739210219</v>
      </c>
      <c r="Q39">
        <v>1.1413211074684075</v>
      </c>
      <c r="R39">
        <v>1.0525068305392704</v>
      </c>
      <c r="S39">
        <v>0.97715796449174819</v>
      </c>
      <c r="T39">
        <v>0.92330657366304469</v>
      </c>
      <c r="U39">
        <v>0.92330657366304469</v>
      </c>
      <c r="V39">
        <v>0.92330657366304469</v>
      </c>
      <c r="W39">
        <v>0.92330657366304469</v>
      </c>
    </row>
    <row r="40" spans="3:23" x14ac:dyDescent="0.25">
      <c r="C40" s="1" t="s">
        <v>26</v>
      </c>
      <c r="D40" s="1" t="s">
        <v>53</v>
      </c>
      <c r="E40">
        <v>3.8392205987828549</v>
      </c>
      <c r="F40">
        <v>3.6084707872299417</v>
      </c>
      <c r="G40">
        <v>3.6324292503121911</v>
      </c>
      <c r="H40" s="33">
        <v>3.8851509277242369</v>
      </c>
      <c r="I40">
        <v>4.0839092904902827</v>
      </c>
      <c r="J40">
        <v>4.1842021683537913</v>
      </c>
      <c r="K40">
        <v>4.11159879112114</v>
      </c>
      <c r="L40">
        <v>4.0122361332847962</v>
      </c>
      <c r="M40">
        <v>4.1876216098799874</v>
      </c>
      <c r="N40">
        <v>4.2064709161209262</v>
      </c>
      <c r="O40">
        <v>4.2317306893991651</v>
      </c>
      <c r="P40">
        <v>4.2517268851155841</v>
      </c>
      <c r="Q40">
        <v>4.2717698465135117</v>
      </c>
      <c r="R40">
        <v>4.2878844906646725</v>
      </c>
      <c r="S40">
        <v>4.3078806863810906</v>
      </c>
      <c r="T40">
        <v>4.3200981904064868</v>
      </c>
      <c r="U40">
        <v>4.3200981904064877</v>
      </c>
      <c r="V40">
        <v>4.3200981904064868</v>
      </c>
      <c r="W40">
        <v>4.3200981904064877</v>
      </c>
    </row>
    <row r="41" spans="3:23" x14ac:dyDescent="0.25">
      <c r="C41" s="1" t="s">
        <v>26</v>
      </c>
      <c r="D41" s="1" t="s">
        <v>54</v>
      </c>
      <c r="E41">
        <v>0.28699999999999998</v>
      </c>
      <c r="F41">
        <v>0.28699999999999998</v>
      </c>
      <c r="G41">
        <v>0.29575394284424056</v>
      </c>
      <c r="H41" s="33">
        <v>0.35442317878436969</v>
      </c>
      <c r="I41">
        <v>0.43599828166502808</v>
      </c>
      <c r="J41">
        <v>0.60180850909807992</v>
      </c>
      <c r="K41">
        <v>0.76215756394456369</v>
      </c>
      <c r="L41">
        <v>0.8724598931092844</v>
      </c>
      <c r="M41">
        <v>0.81997583940522445</v>
      </c>
      <c r="N41">
        <v>0.76216370708010839</v>
      </c>
      <c r="O41">
        <v>0.93397171359456266</v>
      </c>
      <c r="P41">
        <v>0.9515569759030823</v>
      </c>
      <c r="Q41">
        <v>1.0284627369481287</v>
      </c>
      <c r="R41">
        <v>1.0762107257164659</v>
      </c>
      <c r="S41">
        <v>1.1066117520379775</v>
      </c>
      <c r="T41">
        <v>1.1232939948315919</v>
      </c>
      <c r="U41">
        <v>1.1232939948315923</v>
      </c>
      <c r="V41">
        <v>1.1232939948315923</v>
      </c>
      <c r="W41">
        <v>1.0599606614982588</v>
      </c>
    </row>
    <row r="42" spans="3:23" x14ac:dyDescent="0.25">
      <c r="C42" s="1" t="s">
        <v>26</v>
      </c>
      <c r="D42" s="1" t="s">
        <v>55</v>
      </c>
      <c r="E42">
        <v>0.31223871784444457</v>
      </c>
      <c r="F42">
        <v>0.4773533192173558</v>
      </c>
      <c r="G42">
        <v>0.23300034421193483</v>
      </c>
      <c r="H42" s="33">
        <v>0.15139956147144704</v>
      </c>
      <c r="I42">
        <v>7.7674723921484556E-2</v>
      </c>
      <c r="J42">
        <v>0.1166666666666667</v>
      </c>
      <c r="K42">
        <v>0.13219045489597228</v>
      </c>
      <c r="L42">
        <v>0.15912547358246532</v>
      </c>
      <c r="M42">
        <v>0.10470764512399382</v>
      </c>
      <c r="N42">
        <v>0.21625273227490485</v>
      </c>
      <c r="O42">
        <v>9.605702745599709E-2</v>
      </c>
      <c r="P42">
        <v>0.15833333333333333</v>
      </c>
      <c r="Q42">
        <v>0.15833333333333333</v>
      </c>
      <c r="R42">
        <v>0.15833333333333335</v>
      </c>
      <c r="S42">
        <v>0.1583333333333333</v>
      </c>
      <c r="T42">
        <v>0.15833333333333333</v>
      </c>
      <c r="U42">
        <v>0.15833333333333333</v>
      </c>
      <c r="V42">
        <v>0.15833333333333333</v>
      </c>
      <c r="W42">
        <v>0.22166666666666668</v>
      </c>
    </row>
    <row r="43" spans="3:23" x14ac:dyDescent="0.25">
      <c r="C43" s="1" t="s">
        <v>26</v>
      </c>
      <c r="D43" s="1" t="s">
        <v>56</v>
      </c>
      <c r="E43">
        <v>0.6007500923018434</v>
      </c>
      <c r="F43">
        <v>0.62553235584856481</v>
      </c>
      <c r="G43">
        <v>0.62259329367650029</v>
      </c>
      <c r="H43" s="33">
        <v>0.63917570147748393</v>
      </c>
      <c r="I43">
        <v>0.5673134591850536</v>
      </c>
      <c r="J43">
        <v>0.53601464338464888</v>
      </c>
      <c r="K43">
        <v>0.4075834300158972</v>
      </c>
      <c r="L43">
        <v>0.38554947030532444</v>
      </c>
      <c r="M43">
        <v>0.39041396563744962</v>
      </c>
      <c r="N43">
        <v>0.38359191402843207</v>
      </c>
      <c r="O43">
        <v>0.35495036095299598</v>
      </c>
      <c r="P43">
        <v>0.29626864961066746</v>
      </c>
      <c r="Q43">
        <v>0.22281504120433113</v>
      </c>
      <c r="R43">
        <v>0.17114713324370182</v>
      </c>
      <c r="S43">
        <v>0.15889472590246906</v>
      </c>
      <c r="T43">
        <v>0.15013800253109044</v>
      </c>
      <c r="U43">
        <v>0.15013800253109044</v>
      </c>
      <c r="V43">
        <v>0.15013800253109044</v>
      </c>
      <c r="W43">
        <v>0.15013800253109044</v>
      </c>
    </row>
    <row r="44" spans="3:23" x14ac:dyDescent="0.25">
      <c r="C44" s="1" t="s">
        <v>26</v>
      </c>
      <c r="D44" s="1" t="s">
        <v>57</v>
      </c>
      <c r="E44">
        <v>0.602515973928898</v>
      </c>
      <c r="F44">
        <v>0.58672124833773232</v>
      </c>
      <c r="G44">
        <v>0.99742275030195204</v>
      </c>
      <c r="H44" s="33">
        <v>0.98439669700250521</v>
      </c>
      <c r="I44">
        <v>0.98696842886423208</v>
      </c>
      <c r="J44">
        <v>0.906209628262164</v>
      </c>
      <c r="K44">
        <v>0.7113098123282815</v>
      </c>
      <c r="L44">
        <v>0.55840169926996064</v>
      </c>
      <c r="M44">
        <v>0.75041014890828306</v>
      </c>
      <c r="N44">
        <v>0.68504042611831872</v>
      </c>
      <c r="O44">
        <v>0.69321604227958733</v>
      </c>
      <c r="P44">
        <v>0.70358142596556728</v>
      </c>
      <c r="Q44">
        <v>0.64282186413068532</v>
      </c>
      <c r="R44">
        <v>0.58268206762031871</v>
      </c>
      <c r="S44">
        <v>0.62998688276042469</v>
      </c>
      <c r="T44">
        <v>0.62751292051119345</v>
      </c>
      <c r="U44">
        <v>0.49476641541798788</v>
      </c>
      <c r="V44">
        <v>0.62765053785694347</v>
      </c>
      <c r="W44">
        <v>0.58802244853166064</v>
      </c>
    </row>
    <row r="45" spans="3:23" x14ac:dyDescent="0.25">
      <c r="C45" s="1" t="s">
        <v>26</v>
      </c>
      <c r="D45" s="1" t="s">
        <v>58</v>
      </c>
      <c r="G45">
        <v>3.0324547545557402E-2</v>
      </c>
      <c r="H45" s="33">
        <v>9.720157537855903E-2</v>
      </c>
      <c r="I45">
        <v>0.30279137437895209</v>
      </c>
      <c r="J45">
        <v>0.51164113687671242</v>
      </c>
      <c r="K45">
        <v>0.71942065485392948</v>
      </c>
      <c r="L45">
        <v>0.82200056109886577</v>
      </c>
      <c r="M45">
        <v>0.79710464396663072</v>
      </c>
      <c r="N45">
        <v>0.69791619002389116</v>
      </c>
      <c r="O45">
        <v>0.86432011216917171</v>
      </c>
      <c r="P45">
        <v>0.93455634006029109</v>
      </c>
      <c r="Q45">
        <v>0.96925629594382201</v>
      </c>
      <c r="R45">
        <v>0.99828716500593406</v>
      </c>
      <c r="S45">
        <v>1.0289129592425017</v>
      </c>
      <c r="T45">
        <v>1.0476460691477305</v>
      </c>
      <c r="U45">
        <v>1.047646069147731</v>
      </c>
      <c r="V45">
        <v>1.047646069147731</v>
      </c>
      <c r="W45">
        <v>0.98366348269956327</v>
      </c>
    </row>
    <row r="46" spans="3:23" x14ac:dyDescent="0.25">
      <c r="C46" s="1" t="s">
        <v>26</v>
      </c>
      <c r="D46" s="1" t="s">
        <v>59</v>
      </c>
      <c r="E46">
        <v>0.5545982500399449</v>
      </c>
      <c r="F46">
        <v>0.8320122291097497</v>
      </c>
      <c r="G46">
        <v>0.52407707775963752</v>
      </c>
      <c r="H46" s="33">
        <v>0.24632861446411849</v>
      </c>
      <c r="I46">
        <v>0.26907313659179388</v>
      </c>
      <c r="J46">
        <v>0.31462609083398724</v>
      </c>
      <c r="K46">
        <v>0.31008248481825162</v>
      </c>
      <c r="L46">
        <v>0.33400346023754246</v>
      </c>
      <c r="M46">
        <v>0.28678498311223571</v>
      </c>
      <c r="N46">
        <v>0.55688715393763155</v>
      </c>
      <c r="O46">
        <v>0.33275130395565106</v>
      </c>
      <c r="P46">
        <v>0.40539894124442855</v>
      </c>
      <c r="Q46">
        <v>0.32857461794924064</v>
      </c>
      <c r="R46">
        <v>0.37261018865106282</v>
      </c>
      <c r="S46">
        <v>0.30245083785021426</v>
      </c>
      <c r="T46">
        <v>0.37159840734362243</v>
      </c>
      <c r="U46">
        <v>0.51791562375637479</v>
      </c>
      <c r="V46">
        <v>0.37159840734362237</v>
      </c>
      <c r="W46">
        <v>0.3608546259377024</v>
      </c>
    </row>
    <row r="47" spans="3:23" x14ac:dyDescent="0.25">
      <c r="C47" s="1" t="s">
        <v>26</v>
      </c>
      <c r="D47" s="1" t="s">
        <v>60</v>
      </c>
      <c r="E47">
        <v>0.25900602781875887</v>
      </c>
      <c r="F47">
        <v>0.25680924860714638</v>
      </c>
      <c r="G47">
        <v>0.25738216532105651</v>
      </c>
      <c r="H47" s="33">
        <v>0.28536398808835572</v>
      </c>
      <c r="I47">
        <v>0.27222873459811919</v>
      </c>
      <c r="J47">
        <v>0.29297301676211163</v>
      </c>
      <c r="K47">
        <v>0.23956487200886445</v>
      </c>
      <c r="L47">
        <v>0.22938126118503629</v>
      </c>
      <c r="M47">
        <v>0.24594733059244608</v>
      </c>
      <c r="N47">
        <v>0.25746936232451423</v>
      </c>
      <c r="O47">
        <v>0.25572223615390544</v>
      </c>
      <c r="P47">
        <v>0.23453420934260535</v>
      </c>
      <c r="Q47">
        <v>0.19522555023849744</v>
      </c>
      <c r="R47">
        <v>0.16260904754034858</v>
      </c>
      <c r="S47">
        <v>0.16260904754034872</v>
      </c>
      <c r="T47">
        <v>0.16260904754034863</v>
      </c>
      <c r="U47">
        <v>0.16260904754034863</v>
      </c>
      <c r="V47">
        <v>0.16260904754034863</v>
      </c>
      <c r="W47">
        <v>0.16260904754034863</v>
      </c>
    </row>
    <row r="48" spans="3:23" x14ac:dyDescent="0.25">
      <c r="C48" s="1" t="s">
        <v>26</v>
      </c>
      <c r="D48" s="1" t="s">
        <v>61</v>
      </c>
      <c r="E48">
        <v>0.15693705491159146</v>
      </c>
      <c r="F48">
        <v>0.1625955378145465</v>
      </c>
      <c r="G48">
        <v>0.27458834888972111</v>
      </c>
      <c r="H48" s="33">
        <v>0.25337411990301356</v>
      </c>
      <c r="I48">
        <v>0.24167246592926755</v>
      </c>
      <c r="J48">
        <v>0.21657883433933067</v>
      </c>
      <c r="K48">
        <v>0.17300078350648687</v>
      </c>
      <c r="L48">
        <v>0.13917468481916098</v>
      </c>
      <c r="M48">
        <v>0.17919721952380244</v>
      </c>
      <c r="N48">
        <v>0.16285395519863508</v>
      </c>
      <c r="O48">
        <v>0.16381383721231382</v>
      </c>
      <c r="P48">
        <v>0.16548133146290753</v>
      </c>
      <c r="Q48">
        <v>0.15048138996892282</v>
      </c>
      <c r="R48">
        <v>0.13589033680569043</v>
      </c>
      <c r="S48">
        <v>0.14624055971467864</v>
      </c>
      <c r="T48">
        <v>0.14525431896540977</v>
      </c>
      <c r="U48">
        <v>0.11452665972192502</v>
      </c>
      <c r="V48">
        <v>0.14528617410843769</v>
      </c>
      <c r="W48">
        <v>0.13611321377774802</v>
      </c>
    </row>
    <row r="49" spans="3:23" x14ac:dyDescent="0.25">
      <c r="C49" s="1" t="s">
        <v>26</v>
      </c>
      <c r="D49" s="1" t="s">
        <v>68</v>
      </c>
      <c r="G49">
        <v>0.10253302882094759</v>
      </c>
      <c r="H49" s="33">
        <v>0.27425287395691539</v>
      </c>
      <c r="I49">
        <v>0.69447836634269777</v>
      </c>
      <c r="J49">
        <v>0.85017265316421031</v>
      </c>
      <c r="K49">
        <v>0.94392641218510198</v>
      </c>
      <c r="L49">
        <v>0.94216429613676456</v>
      </c>
      <c r="M49">
        <v>0.97210747641639839</v>
      </c>
      <c r="N49">
        <v>0.91570378324316559</v>
      </c>
      <c r="O49">
        <v>0.92542429239390567</v>
      </c>
      <c r="P49">
        <v>0.98213387503501126</v>
      </c>
      <c r="Q49">
        <v>0.94243209901799985</v>
      </c>
      <c r="R49">
        <v>0.92759451392880721</v>
      </c>
      <c r="S49">
        <v>0.92978676337714405</v>
      </c>
      <c r="T49">
        <v>0.93265527454795771</v>
      </c>
      <c r="U49">
        <v>0.93265527454795771</v>
      </c>
      <c r="V49">
        <v>0.93265527454795771</v>
      </c>
      <c r="W49">
        <v>0.92801885808587536</v>
      </c>
    </row>
    <row r="50" spans="3:23" x14ac:dyDescent="0.25">
      <c r="C50" s="1" t="s">
        <v>26</v>
      </c>
      <c r="D50" s="1" t="s">
        <v>62</v>
      </c>
      <c r="E50">
        <v>1.7761994856648187</v>
      </c>
      <c r="F50">
        <v>1.7429694015197685</v>
      </c>
      <c r="G50">
        <v>2.2492545216282691</v>
      </c>
      <c r="H50" s="33">
        <v>1.6270100921697481</v>
      </c>
      <c r="I50">
        <v>3.4641016151377553</v>
      </c>
      <c r="J50">
        <v>2.6967950642913183</v>
      </c>
      <c r="K50">
        <v>2.345725227001239</v>
      </c>
      <c r="L50">
        <v>2.0989942887079498</v>
      </c>
      <c r="M50">
        <v>2.7389115930611143</v>
      </c>
      <c r="N50">
        <v>2.5751681751225473</v>
      </c>
      <c r="O50">
        <v>3.4641016151377535</v>
      </c>
      <c r="P50">
        <v>2.5604143657542857</v>
      </c>
      <c r="Q50">
        <v>2.0752081133636251</v>
      </c>
      <c r="R50">
        <v>2.3533275072698703</v>
      </c>
      <c r="S50">
        <v>1.9102158180013535</v>
      </c>
      <c r="T50">
        <v>2.3469373095386681</v>
      </c>
      <c r="U50">
        <v>3.2710460447771039</v>
      </c>
      <c r="V50">
        <v>2.3469373095386676</v>
      </c>
      <c r="W50">
        <v>1.6279156057339956</v>
      </c>
    </row>
    <row r="51" spans="3:23" x14ac:dyDescent="0.25">
      <c r="C51" s="1" t="s">
        <v>26</v>
      </c>
      <c r="D51" s="1" t="s">
        <v>63</v>
      </c>
      <c r="E51">
        <v>8.8895922987599602E-2</v>
      </c>
      <c r="F51">
        <v>9.1873723417862513E-2</v>
      </c>
      <c r="G51">
        <v>9.461719374646553E-2</v>
      </c>
      <c r="H51" s="33">
        <v>9.6394454405888827E-2</v>
      </c>
      <c r="I51">
        <v>8.4907576484136091E-2</v>
      </c>
      <c r="J51">
        <v>7.9618976500028901E-2</v>
      </c>
      <c r="K51">
        <v>6.0767177713609802E-2</v>
      </c>
      <c r="L51">
        <v>5.7333800713348156E-2</v>
      </c>
      <c r="M51">
        <v>5.8273406058428477E-2</v>
      </c>
      <c r="N51">
        <v>5.7469175069280211E-2</v>
      </c>
      <c r="O51">
        <v>5.337767723252506E-2</v>
      </c>
      <c r="P51">
        <v>4.4720885208801527E-2</v>
      </c>
      <c r="Q51">
        <v>3.3760432623344744E-2</v>
      </c>
      <c r="R51">
        <v>2.6030238070126381E-2</v>
      </c>
      <c r="S51">
        <v>2.4258797013987924E-2</v>
      </c>
      <c r="T51">
        <v>2.3009542391335062E-2</v>
      </c>
      <c r="U51">
        <v>2.3009542391335052E-2</v>
      </c>
      <c r="V51">
        <v>2.3009542391335056E-2</v>
      </c>
      <c r="W51">
        <v>2.3009542391335056E-2</v>
      </c>
    </row>
    <row r="52" spans="3:23" x14ac:dyDescent="0.25">
      <c r="C52" s="1" t="s">
        <v>26</v>
      </c>
      <c r="D52" s="1" t="s">
        <v>64</v>
      </c>
      <c r="E52">
        <v>8.9157229109954689E-2</v>
      </c>
      <c r="F52">
        <v>8.6173425226006253E-2</v>
      </c>
      <c r="G52">
        <v>0.15158104427236047</v>
      </c>
      <c r="H52" s="33">
        <v>0.14845743088664365</v>
      </c>
      <c r="I52">
        <v>0.14771568698827944</v>
      </c>
      <c r="J52">
        <v>0.13460729848928513</v>
      </c>
      <c r="K52">
        <v>0.10605016443750231</v>
      </c>
      <c r="L52">
        <v>8.3038090335295592E-2</v>
      </c>
      <c r="M52">
        <v>0.11200663697134805</v>
      </c>
      <c r="N52">
        <v>0.10263174675577218</v>
      </c>
      <c r="O52">
        <v>0.10424630096969603</v>
      </c>
      <c r="P52">
        <v>0.10620355622169113</v>
      </c>
      <c r="Q52">
        <v>9.7398919370507125E-2</v>
      </c>
      <c r="R52">
        <v>8.8621717769313116E-2</v>
      </c>
      <c r="S52">
        <v>9.6181442294949543E-2</v>
      </c>
      <c r="T52">
        <v>9.6170089532280817E-2</v>
      </c>
      <c r="U52">
        <v>7.582589762383192E-2</v>
      </c>
      <c r="V52">
        <v>9.6191180209507329E-2</v>
      </c>
      <c r="W52">
        <v>9.0117939685151166E-2</v>
      </c>
    </row>
    <row r="53" spans="3:23" x14ac:dyDescent="0.25">
      <c r="C53" s="1" t="s">
        <v>26</v>
      </c>
      <c r="D53" s="1" t="s">
        <v>67</v>
      </c>
      <c r="G53">
        <v>4.6085038491962297E-3</v>
      </c>
      <c r="H53" s="33">
        <v>1.4659025373384187E-2</v>
      </c>
      <c r="I53">
        <v>4.5317595347991527E-2</v>
      </c>
      <c r="J53">
        <v>7.5998564882866979E-2</v>
      </c>
      <c r="K53">
        <v>0.10725942117579497</v>
      </c>
      <c r="L53">
        <v>0.12223701492568721</v>
      </c>
      <c r="M53">
        <v>0.11897628332297271</v>
      </c>
      <c r="N53">
        <v>0.10456077472267873</v>
      </c>
      <c r="O53">
        <v>0.12997704763302195</v>
      </c>
      <c r="P53">
        <v>0.14106854322897996</v>
      </c>
      <c r="Q53">
        <v>0.1468595284101854</v>
      </c>
      <c r="R53">
        <v>0.15183223975159552</v>
      </c>
      <c r="S53">
        <v>0.15708633802387034</v>
      </c>
      <c r="T53">
        <v>0.16055799486328207</v>
      </c>
      <c r="U53">
        <v>0.16055799486328204</v>
      </c>
      <c r="V53">
        <v>0.16055799486328209</v>
      </c>
      <c r="W53">
        <v>0.15075228271600938</v>
      </c>
    </row>
    <row r="54" spans="3:23" x14ac:dyDescent="0.25">
      <c r="C54" s="1" t="s">
        <v>26</v>
      </c>
      <c r="D54" s="1" t="s">
        <v>65</v>
      </c>
      <c r="E54">
        <v>8.2066609654114178E-2</v>
      </c>
      <c r="F54">
        <v>0.1222000120422448</v>
      </c>
      <c r="G54">
        <v>7.964541685254703E-2</v>
      </c>
      <c r="H54" s="33">
        <v>3.7148959731948886E-2</v>
      </c>
      <c r="I54">
        <v>4.0271119176007113E-2</v>
      </c>
      <c r="J54">
        <v>4.6734184674934225E-2</v>
      </c>
      <c r="K54">
        <v>4.6230626843916281E-2</v>
      </c>
      <c r="L54">
        <v>4.9668562147583646E-2</v>
      </c>
      <c r="M54">
        <v>4.2805686382331114E-2</v>
      </c>
      <c r="N54">
        <v>8.3432012440968178E-2</v>
      </c>
      <c r="O54">
        <v>5.003936790924586E-2</v>
      </c>
      <c r="P54">
        <v>6.1193783206513745E-2</v>
      </c>
      <c r="Q54">
        <v>4.9784885217169769E-2</v>
      </c>
      <c r="R54">
        <v>5.6671308096823136E-2</v>
      </c>
      <c r="S54">
        <v>4.6175815090442295E-2</v>
      </c>
      <c r="T54">
        <v>5.6949667387209871E-2</v>
      </c>
      <c r="U54">
        <v>7.9373651567592157E-2</v>
      </c>
      <c r="V54">
        <v>5.694966738720985E-2</v>
      </c>
      <c r="W54">
        <v>5.5303118948205804E-2</v>
      </c>
    </row>
    <row r="57" spans="3:23" x14ac:dyDescent="0.25">
      <c r="E57" s="1" t="s">
        <v>12</v>
      </c>
      <c r="F57" s="1" t="s">
        <v>19</v>
      </c>
      <c r="G57" s="1" t="s">
        <v>20</v>
      </c>
      <c r="H57" s="32" t="s">
        <v>21</v>
      </c>
      <c r="I57" s="1" t="s">
        <v>29</v>
      </c>
      <c r="J57" s="1" t="s">
        <v>30</v>
      </c>
      <c r="K57" s="1" t="s">
        <v>31</v>
      </c>
      <c r="L57" s="1" t="s">
        <v>32</v>
      </c>
      <c r="M57" s="1" t="s">
        <v>33</v>
      </c>
      <c r="N57" s="1" t="s">
        <v>34</v>
      </c>
      <c r="O57" s="1" t="s">
        <v>35</v>
      </c>
      <c r="P57" s="1" t="s">
        <v>36</v>
      </c>
      <c r="Q57" s="1" t="s">
        <v>37</v>
      </c>
      <c r="R57" s="1" t="s">
        <v>38</v>
      </c>
      <c r="S57" s="1" t="s">
        <v>39</v>
      </c>
      <c r="T57" s="1" t="s">
        <v>40</v>
      </c>
      <c r="U57" s="1" t="s">
        <v>41</v>
      </c>
      <c r="V57" s="1" t="s">
        <v>66</v>
      </c>
      <c r="W57" s="1" t="s">
        <v>109</v>
      </c>
    </row>
    <row r="58" spans="3:23" x14ac:dyDescent="0.25">
      <c r="C58" s="1" t="s">
        <v>25</v>
      </c>
      <c r="D58" s="1" t="s">
        <v>43</v>
      </c>
      <c r="E58">
        <v>35.617316017316028</v>
      </c>
      <c r="F58">
        <v>31.896103896103902</v>
      </c>
      <c r="G58">
        <v>31.088265905164672</v>
      </c>
      <c r="H58" s="33">
        <v>29.257771091734355</v>
      </c>
      <c r="I58">
        <v>26.767568824461328</v>
      </c>
      <c r="J58">
        <v>23.711333641286892</v>
      </c>
      <c r="K58">
        <v>21.646155664636954</v>
      </c>
      <c r="L58">
        <v>20.060648109863045</v>
      </c>
      <c r="M58">
        <v>19.127997888275438</v>
      </c>
      <c r="N58">
        <v>17.155859625558676</v>
      </c>
      <c r="O58">
        <v>15.304125445541324</v>
      </c>
      <c r="P58">
        <v>14.368798318816994</v>
      </c>
      <c r="Q58">
        <v>13.480383063266229</v>
      </c>
      <c r="R58">
        <v>12.810330053946867</v>
      </c>
      <c r="S58">
        <v>12.140277044627506</v>
      </c>
      <c r="T58">
        <v>11.912550673240204</v>
      </c>
      <c r="U58">
        <v>11.305735930735928</v>
      </c>
      <c r="V58">
        <v>11.521915584415581</v>
      </c>
      <c r="W58">
        <v>11.296536796536792</v>
      </c>
    </row>
    <row r="59" spans="3:23" x14ac:dyDescent="0.25">
      <c r="C59" s="1" t="s">
        <v>25</v>
      </c>
      <c r="D59" s="1" t="s">
        <v>44</v>
      </c>
      <c r="E59">
        <v>21.166957944118042</v>
      </c>
      <c r="F59">
        <v>17.121296932404981</v>
      </c>
      <c r="G59">
        <v>18.037630719243786</v>
      </c>
      <c r="H59" s="33">
        <v>13.812963191409469</v>
      </c>
      <c r="I59">
        <v>12.994382528559086</v>
      </c>
      <c r="J59">
        <v>15.108011949357818</v>
      </c>
      <c r="K59">
        <v>16.621786336886931</v>
      </c>
      <c r="L59">
        <v>16.259899621542438</v>
      </c>
      <c r="M59">
        <v>16.948927709812637</v>
      </c>
      <c r="N59">
        <v>15.558040780287202</v>
      </c>
      <c r="O59">
        <v>18.238154405106929</v>
      </c>
      <c r="P59">
        <v>17.574497099229884</v>
      </c>
      <c r="Q59">
        <v>18.858948847215508</v>
      </c>
      <c r="R59">
        <v>18.214913422569399</v>
      </c>
      <c r="S59">
        <v>17.719511809338385</v>
      </c>
      <c r="T59">
        <v>17.551843445068364</v>
      </c>
      <c r="U59">
        <v>17.551843445068357</v>
      </c>
      <c r="V59">
        <v>17.551843445068368</v>
      </c>
      <c r="W59">
        <v>17.551843445068361</v>
      </c>
    </row>
    <row r="60" spans="3:23" x14ac:dyDescent="0.25">
      <c r="C60" s="1" t="s">
        <v>25</v>
      </c>
      <c r="D60" s="1" t="s">
        <v>45</v>
      </c>
      <c r="E60">
        <v>1.4489999999999996</v>
      </c>
      <c r="F60">
        <v>1.4489999999999996</v>
      </c>
      <c r="G60">
        <v>1.4489999999999998</v>
      </c>
      <c r="H60" s="33">
        <v>1.4489999999999996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</row>
    <row r="61" spans="3:23" x14ac:dyDescent="0.25">
      <c r="C61" s="1" t="s">
        <v>25</v>
      </c>
      <c r="D61" s="1" t="s">
        <v>46</v>
      </c>
      <c r="E61">
        <v>8.314559821156692</v>
      </c>
      <c r="F61">
        <v>10.125974746001761</v>
      </c>
      <c r="G61">
        <v>8.5871268460426755</v>
      </c>
      <c r="H61" s="33">
        <v>8.304250869552078</v>
      </c>
      <c r="I61">
        <v>9.8897106749635739</v>
      </c>
      <c r="J61">
        <v>8.535186206649561</v>
      </c>
      <c r="K61">
        <v>4.6038373374359498</v>
      </c>
      <c r="L61">
        <v>5.0694431166464495</v>
      </c>
      <c r="M61">
        <v>4.7237464377814824</v>
      </c>
      <c r="N61">
        <v>5.7030351970078517</v>
      </c>
      <c r="O61">
        <v>3.8943436751250231</v>
      </c>
      <c r="P61">
        <v>4.6067785189841413</v>
      </c>
      <c r="Q61">
        <v>4.6844372031884545</v>
      </c>
      <c r="R61">
        <v>4.9238099592202325</v>
      </c>
      <c r="S61">
        <v>4.8397545715970738</v>
      </c>
      <c r="T61">
        <v>4.7172548145931845</v>
      </c>
      <c r="U61">
        <v>4.7172548145931845</v>
      </c>
      <c r="V61">
        <v>4.7172548145931863</v>
      </c>
      <c r="W61">
        <v>4.7172548145931854</v>
      </c>
    </row>
    <row r="62" spans="3:23" x14ac:dyDescent="0.25">
      <c r="C62" s="1" t="s">
        <v>25</v>
      </c>
      <c r="D62" s="1" t="s">
        <v>47</v>
      </c>
      <c r="E62">
        <v>66.547833782590757</v>
      </c>
      <c r="F62">
        <v>60.59237557451064</v>
      </c>
      <c r="G62">
        <v>59.162023470451132</v>
      </c>
      <c r="H62" s="33">
        <v>52.823985152695897</v>
      </c>
      <c r="I62">
        <v>49.651662027983988</v>
      </c>
      <c r="J62">
        <v>47.354531797294271</v>
      </c>
      <c r="K62">
        <v>42.871779338959833</v>
      </c>
      <c r="L62">
        <v>41.38999084805193</v>
      </c>
      <c r="M62">
        <v>40.800672035869553</v>
      </c>
      <c r="N62">
        <v>38.416935602853727</v>
      </c>
      <c r="O62">
        <v>37.436623525773278</v>
      </c>
      <c r="P62">
        <v>36.550073937031023</v>
      </c>
      <c r="Q62">
        <v>37.023769113670191</v>
      </c>
      <c r="R62">
        <v>35.949053435736502</v>
      </c>
      <c r="S62">
        <v>34.699543425562965</v>
      </c>
      <c r="T62">
        <v>34.181648932901751</v>
      </c>
      <c r="U62">
        <v>33.574834190397468</v>
      </c>
      <c r="V62">
        <v>33.791013844077135</v>
      </c>
      <c r="W62">
        <v>33.565635056198339</v>
      </c>
    </row>
    <row r="63" spans="3:23" x14ac:dyDescent="0.25">
      <c r="C63" s="1" t="s">
        <v>25</v>
      </c>
      <c r="D63" s="1" t="s">
        <v>48</v>
      </c>
      <c r="E63">
        <v>0.53521375517160252</v>
      </c>
      <c r="F63">
        <v>0.5264045780294776</v>
      </c>
      <c r="G63">
        <v>0.5254767176902243</v>
      </c>
      <c r="H63" s="33">
        <v>0.55387284785803725</v>
      </c>
      <c r="I63">
        <v>0.5391072067109246</v>
      </c>
      <c r="J63">
        <v>0.50071941884644933</v>
      </c>
      <c r="K63">
        <v>0.50490453156829807</v>
      </c>
      <c r="L63">
        <v>0.48467389576161801</v>
      </c>
      <c r="M63">
        <v>0.46881575557037947</v>
      </c>
      <c r="N63">
        <v>0.44657022629062293</v>
      </c>
      <c r="O63">
        <v>0.40880090147566817</v>
      </c>
      <c r="P63">
        <v>0.39312638172967201</v>
      </c>
      <c r="Q63">
        <v>0.36410077596040596</v>
      </c>
      <c r="R63">
        <v>0.35634679719305984</v>
      </c>
      <c r="S63">
        <v>0.34986849526336505</v>
      </c>
      <c r="T63">
        <v>0.34850719743288061</v>
      </c>
      <c r="U63">
        <v>0.33673244271655739</v>
      </c>
      <c r="V63">
        <v>0.34097572915632224</v>
      </c>
      <c r="W63">
        <v>0.3365506649173538</v>
      </c>
    </row>
    <row r="64" spans="3:23" x14ac:dyDescent="0.25">
      <c r="C64" s="1" t="s">
        <v>25</v>
      </c>
      <c r="D64" s="1" t="s">
        <v>49</v>
      </c>
      <c r="E64">
        <v>0.31807132916256431</v>
      </c>
      <c r="F64">
        <v>0.28256520346113295</v>
      </c>
      <c r="G64">
        <v>0.30488529061641717</v>
      </c>
      <c r="H64" s="33">
        <v>0.26149036562616323</v>
      </c>
      <c r="I64">
        <v>0.26171092764700143</v>
      </c>
      <c r="J64">
        <v>0.31904046721503126</v>
      </c>
      <c r="K64">
        <v>0.38770927153428975</v>
      </c>
      <c r="L64">
        <v>0.39284617581179604</v>
      </c>
      <c r="M64">
        <v>0.41540805246815876</v>
      </c>
      <c r="N64">
        <v>0.40497870369263661</v>
      </c>
      <c r="O64">
        <v>0.48717412756390421</v>
      </c>
      <c r="P64">
        <v>0.48083342128137613</v>
      </c>
      <c r="Q64">
        <v>0.50937409395879862</v>
      </c>
      <c r="R64">
        <v>0.50668687160653259</v>
      </c>
      <c r="S64">
        <v>0.51065547439694892</v>
      </c>
      <c r="T64">
        <v>0.51348732413472697</v>
      </c>
      <c r="U64">
        <v>0.52276783693211071</v>
      </c>
      <c r="V64">
        <v>0.51942340428311362</v>
      </c>
      <c r="W64">
        <v>0.52291110880761305</v>
      </c>
    </row>
    <row r="65" spans="3:23" x14ac:dyDescent="0.25">
      <c r="C65" s="1" t="s">
        <v>25</v>
      </c>
      <c r="D65" s="1" t="s">
        <v>50</v>
      </c>
      <c r="E65">
        <v>2.1773811672575662E-2</v>
      </c>
      <c r="F65">
        <v>2.3913899830815506E-2</v>
      </c>
      <c r="G65">
        <v>2.4492062897809988E-2</v>
      </c>
      <c r="H65" s="33">
        <v>2.7430721022116016E-2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</row>
    <row r="66" spans="3:23" x14ac:dyDescent="0.25">
      <c r="C66" s="1" t="s">
        <v>25</v>
      </c>
      <c r="D66" s="1" t="s">
        <v>51</v>
      </c>
      <c r="E66">
        <v>0.12494110399325759</v>
      </c>
      <c r="F66">
        <v>0.16711631867857396</v>
      </c>
      <c r="G66">
        <v>0.14514592879554861</v>
      </c>
      <c r="H66" s="33">
        <v>0.15720606549368354</v>
      </c>
      <c r="I66">
        <v>0.19918186564207399</v>
      </c>
      <c r="J66">
        <v>0.18024011393851944</v>
      </c>
      <c r="K66">
        <v>0.10738619689741222</v>
      </c>
      <c r="L66">
        <v>0.12247992842658599</v>
      </c>
      <c r="M66">
        <v>0.11577619196146187</v>
      </c>
      <c r="N66">
        <v>0.14845107001674054</v>
      </c>
      <c r="O66">
        <v>0.10402497096042752</v>
      </c>
      <c r="P66">
        <v>0.12604019698895175</v>
      </c>
      <c r="Q66">
        <v>0.12652513008079536</v>
      </c>
      <c r="R66">
        <v>0.13696633120040749</v>
      </c>
      <c r="S66">
        <v>0.13947603033968606</v>
      </c>
      <c r="T66">
        <v>0.1380054784323925</v>
      </c>
      <c r="U66">
        <v>0.14049972035133199</v>
      </c>
      <c r="V66">
        <v>0.13960086656056411</v>
      </c>
      <c r="W66">
        <v>0.1405382262750331</v>
      </c>
    </row>
    <row r="67" spans="3:23" x14ac:dyDescent="0.25">
      <c r="C67" s="1" t="s">
        <v>25</v>
      </c>
      <c r="D67" s="1" t="s">
        <v>52</v>
      </c>
      <c r="E67">
        <v>2.968109668109669</v>
      </c>
      <c r="F67">
        <v>2.6580086580086584</v>
      </c>
      <c r="G67">
        <v>2.5906888254303895</v>
      </c>
      <c r="H67" s="33">
        <v>2.4381475909778629</v>
      </c>
      <c r="I67">
        <v>2.2306307353717774</v>
      </c>
      <c r="J67">
        <v>1.9759444701072411</v>
      </c>
      <c r="K67">
        <v>1.8038463053864129</v>
      </c>
      <c r="L67">
        <v>1.6717206758219205</v>
      </c>
      <c r="M67">
        <v>1.5939998240229531</v>
      </c>
      <c r="N67">
        <v>1.4296549687965563</v>
      </c>
      <c r="O67">
        <v>1.2753437871284437</v>
      </c>
      <c r="P67">
        <v>1.1973998599014162</v>
      </c>
      <c r="Q67">
        <v>1.1233652552721858</v>
      </c>
      <c r="R67">
        <v>1.0675275044955723</v>
      </c>
      <c r="S67">
        <v>1.0116897537189589</v>
      </c>
      <c r="T67">
        <v>0.99271255610335041</v>
      </c>
      <c r="U67">
        <v>0.94214466089466065</v>
      </c>
      <c r="V67">
        <v>0.96015963203463173</v>
      </c>
      <c r="W67">
        <v>0.94137806637806598</v>
      </c>
    </row>
    <row r="68" spans="3:23" x14ac:dyDescent="0.25">
      <c r="C68" s="1" t="s">
        <v>25</v>
      </c>
      <c r="D68" s="1" t="s">
        <v>53</v>
      </c>
      <c r="E68">
        <v>1.7639131620098369</v>
      </c>
      <c r="F68">
        <v>1.4267747443670817</v>
      </c>
      <c r="G68">
        <v>1.5031358932703156</v>
      </c>
      <c r="H68" s="33">
        <v>1.151080265950789</v>
      </c>
      <c r="I68">
        <v>1.0828652107132573</v>
      </c>
      <c r="J68">
        <v>1.2590009957798183</v>
      </c>
      <c r="K68">
        <v>1.3851488614072442</v>
      </c>
      <c r="L68">
        <v>1.3549916351285365</v>
      </c>
      <c r="M68">
        <v>1.4124106424843863</v>
      </c>
      <c r="N68">
        <v>1.2965033983572669</v>
      </c>
      <c r="O68">
        <v>1.5198462004255775</v>
      </c>
      <c r="P68">
        <v>1.4645414249358237</v>
      </c>
      <c r="Q68">
        <v>1.5715790706012924</v>
      </c>
      <c r="R68">
        <v>1.5179094518807832</v>
      </c>
      <c r="S68">
        <v>1.4766259841115321</v>
      </c>
      <c r="T68">
        <v>1.4626536204223637</v>
      </c>
      <c r="U68">
        <v>1.462653620422363</v>
      </c>
      <c r="V68">
        <v>1.4626536204223639</v>
      </c>
      <c r="W68">
        <v>1.4626536204223635</v>
      </c>
    </row>
    <row r="69" spans="3:23" x14ac:dyDescent="0.25">
      <c r="C69" s="1" t="s">
        <v>25</v>
      </c>
      <c r="D69" s="1" t="s">
        <v>54</v>
      </c>
      <c r="E69">
        <v>0.12074999999999997</v>
      </c>
      <c r="F69">
        <v>0.12074999999999997</v>
      </c>
      <c r="G69">
        <v>0.12074999999999998</v>
      </c>
      <c r="H69" s="33">
        <v>0.12074999999999997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</row>
    <row r="70" spans="3:23" x14ac:dyDescent="0.25">
      <c r="C70" s="1" t="s">
        <v>25</v>
      </c>
      <c r="D70" s="1" t="s">
        <v>55</v>
      </c>
      <c r="E70">
        <v>0.69287998509639104</v>
      </c>
      <c r="F70">
        <v>0.84383122883348005</v>
      </c>
      <c r="G70">
        <v>0.71559390383688959</v>
      </c>
      <c r="H70" s="33">
        <v>0.6920209057960065</v>
      </c>
      <c r="I70">
        <v>0.82414255624696453</v>
      </c>
      <c r="J70">
        <v>0.71126551722079678</v>
      </c>
      <c r="K70">
        <v>0.3836531114529958</v>
      </c>
      <c r="L70">
        <v>0.42245359305387081</v>
      </c>
      <c r="M70">
        <v>0.39364553648179018</v>
      </c>
      <c r="N70">
        <v>0.47525293308398764</v>
      </c>
      <c r="O70">
        <v>0.32452863959375194</v>
      </c>
      <c r="P70">
        <v>0.38389820991534512</v>
      </c>
      <c r="Q70">
        <v>0.39036976693237119</v>
      </c>
      <c r="R70">
        <v>0.41031749660168604</v>
      </c>
      <c r="S70">
        <v>0.40331288096642282</v>
      </c>
      <c r="T70">
        <v>0.39310456788276538</v>
      </c>
      <c r="U70">
        <v>0.39310456788276538</v>
      </c>
      <c r="V70">
        <v>0.39310456788276554</v>
      </c>
      <c r="W70">
        <v>0.39310456788276543</v>
      </c>
    </row>
    <row r="71" spans="3:23" x14ac:dyDescent="0.25">
      <c r="C71" s="1" t="s">
        <v>25</v>
      </c>
      <c r="D71" s="1" t="s">
        <v>56</v>
      </c>
      <c r="E71">
        <v>0.29870319988292043</v>
      </c>
      <c r="F71">
        <v>0.26749540288022716</v>
      </c>
      <c r="G71">
        <v>0.37683356263209999</v>
      </c>
      <c r="H71" s="33">
        <v>0.17851055342335773</v>
      </c>
      <c r="I71">
        <v>0.14489578433993433</v>
      </c>
      <c r="J71">
        <v>0.12067028452977224</v>
      </c>
      <c r="K71">
        <v>0.14055122097723674</v>
      </c>
      <c r="L71">
        <v>0.12514700841860035</v>
      </c>
      <c r="M71">
        <v>0.1337410511564342</v>
      </c>
      <c r="N71">
        <v>0.1054092356748962</v>
      </c>
      <c r="O71">
        <v>7.8934370742690482E-2</v>
      </c>
      <c r="P71">
        <v>0.11030925582088423</v>
      </c>
      <c r="Q71">
        <v>0.1014912785000226</v>
      </c>
      <c r="R71">
        <v>9.4981288087153559E-2</v>
      </c>
      <c r="S71">
        <v>8.8471297674284688E-2</v>
      </c>
      <c r="T71">
        <v>0.12421004895183839</v>
      </c>
      <c r="U71">
        <v>9.409630104792141E-2</v>
      </c>
      <c r="V71">
        <v>9.8515597900504889E-2</v>
      </c>
      <c r="W71">
        <v>9.4737955186747075E-2</v>
      </c>
    </row>
    <row r="72" spans="3:23" x14ac:dyDescent="0.25">
      <c r="C72" s="1" t="s">
        <v>25</v>
      </c>
      <c r="D72" s="1" t="s">
        <v>57</v>
      </c>
      <c r="E72">
        <v>0.73922775055617496</v>
      </c>
      <c r="F72">
        <v>0.79426819600822973</v>
      </c>
      <c r="G72">
        <v>0.94046420318354562</v>
      </c>
      <c r="H72" s="33">
        <v>0.6865418329693731</v>
      </c>
      <c r="I72">
        <v>0.61148619381939862</v>
      </c>
      <c r="J72">
        <v>0.69953729716558555</v>
      </c>
      <c r="K72">
        <v>0.49107096609891077</v>
      </c>
      <c r="L72">
        <v>0.40280273930789612</v>
      </c>
      <c r="M72">
        <v>0.63936572669140046</v>
      </c>
      <c r="N72">
        <v>0.44983605040382446</v>
      </c>
      <c r="O72">
        <v>0.57685226612096874</v>
      </c>
      <c r="P72">
        <v>0.58350256921727139</v>
      </c>
      <c r="Q72">
        <v>0.57045266640854453</v>
      </c>
      <c r="R72">
        <v>0.51512382418584035</v>
      </c>
      <c r="S72">
        <v>0.56125907890086491</v>
      </c>
      <c r="T72">
        <v>0.56189583894183459</v>
      </c>
      <c r="U72">
        <v>0.40834822668554122</v>
      </c>
      <c r="V72">
        <v>0.56204952280361486</v>
      </c>
      <c r="W72">
        <v>0.51742136444954634</v>
      </c>
    </row>
    <row r="73" spans="3:23" x14ac:dyDescent="0.25">
      <c r="C73" s="1" t="s">
        <v>25</v>
      </c>
      <c r="D73" s="1" t="s">
        <v>58</v>
      </c>
      <c r="E73">
        <v>1.4494876628609418E-17</v>
      </c>
      <c r="F73">
        <v>1.4494876628609418E-17</v>
      </c>
      <c r="G73">
        <v>1.2552931385097095E-17</v>
      </c>
      <c r="H73" s="33">
        <v>1.4494876628609418E-17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</row>
    <row r="74" spans="3:23" x14ac:dyDescent="0.25">
      <c r="C74" s="1" t="s">
        <v>25</v>
      </c>
      <c r="D74" s="1" t="s">
        <v>59</v>
      </c>
      <c r="E74">
        <v>0.97830998445076911</v>
      </c>
      <c r="F74">
        <v>1.1265707626080694</v>
      </c>
      <c r="G74">
        <v>1.3398935476205256</v>
      </c>
      <c r="H74" s="33">
        <v>1.2147230085989444</v>
      </c>
      <c r="I74">
        <v>1.1494522764294877</v>
      </c>
      <c r="J74">
        <v>1.0453842656802659</v>
      </c>
      <c r="K74">
        <v>0.66761096212832594</v>
      </c>
      <c r="L74">
        <v>0.73002685662792333</v>
      </c>
      <c r="M74">
        <v>0.57223183971781721</v>
      </c>
      <c r="N74">
        <v>0.65692265152366047</v>
      </c>
      <c r="O74">
        <v>0.48677464083899402</v>
      </c>
      <c r="P74">
        <v>0.55097780040100541</v>
      </c>
      <c r="Q74">
        <v>0.55437250065573596</v>
      </c>
      <c r="R74">
        <v>0.58972546394776926</v>
      </c>
      <c r="S74">
        <v>0.5617076701205459</v>
      </c>
      <c r="T74">
        <v>0.54726268442551085</v>
      </c>
      <c r="U74">
        <v>0.54726268442551107</v>
      </c>
      <c r="V74">
        <v>0.54726268442551129</v>
      </c>
      <c r="W74">
        <v>0.54726268442551118</v>
      </c>
    </row>
    <row r="75" spans="3:23" x14ac:dyDescent="0.25">
      <c r="C75" s="1" t="s">
        <v>25</v>
      </c>
      <c r="D75" s="1" t="s">
        <v>60</v>
      </c>
      <c r="E75">
        <v>0.10063752127904312</v>
      </c>
      <c r="F75">
        <v>0.1006375212790431</v>
      </c>
      <c r="G75">
        <v>0.14545689892706309</v>
      </c>
      <c r="H75" s="33">
        <v>7.3215647028063158E-2</v>
      </c>
      <c r="I75">
        <v>6.4957315454449105E-2</v>
      </c>
      <c r="J75">
        <v>6.1069673948490603E-2</v>
      </c>
      <c r="K75">
        <v>7.7917514678241068E-2</v>
      </c>
      <c r="L75">
        <v>7.4861195550548779E-2</v>
      </c>
      <c r="M75">
        <v>8.3902801707278207E-2</v>
      </c>
      <c r="N75">
        <v>7.3730541966798291E-2</v>
      </c>
      <c r="O75">
        <v>6.1892621847806729E-2</v>
      </c>
      <c r="P75">
        <v>9.2123992590049386E-2</v>
      </c>
      <c r="Q75">
        <v>9.034575177014155E-2</v>
      </c>
      <c r="R75">
        <v>8.8973153091764207E-2</v>
      </c>
      <c r="S75">
        <v>8.7449039934491088E-2</v>
      </c>
      <c r="T75">
        <v>0.12512186754179322</v>
      </c>
      <c r="U75">
        <v>9.9874578664562563E-2</v>
      </c>
      <c r="V75">
        <v>0.10260335324840189</v>
      </c>
      <c r="W75">
        <v>0.10063752127904312</v>
      </c>
    </row>
    <row r="76" spans="3:23" x14ac:dyDescent="0.25">
      <c r="C76" s="1" t="s">
        <v>25</v>
      </c>
      <c r="D76" s="1" t="s">
        <v>61</v>
      </c>
      <c r="E76">
        <v>0.4190839812737065</v>
      </c>
      <c r="F76">
        <v>0.55668787181999613</v>
      </c>
      <c r="G76">
        <v>0.62566811649837817</v>
      </c>
      <c r="H76" s="33">
        <v>0.59643263226504151</v>
      </c>
      <c r="I76">
        <v>0.56469280550312206</v>
      </c>
      <c r="J76">
        <v>0.55562886726097938</v>
      </c>
      <c r="K76">
        <v>0.35452576959851551</v>
      </c>
      <c r="L76">
        <v>0.29727322949095969</v>
      </c>
      <c r="M76">
        <v>0.45267693931191005</v>
      </c>
      <c r="N76">
        <v>0.34696094971581926</v>
      </c>
      <c r="O76">
        <v>0.37954647382047096</v>
      </c>
      <c r="P76">
        <v>0.39841998272110363</v>
      </c>
      <c r="Q76">
        <v>0.3629805697210558</v>
      </c>
      <c r="R76">
        <v>0.33936400063097982</v>
      </c>
      <c r="S76">
        <v>0.38009562674638131</v>
      </c>
      <c r="T76">
        <v>0.3841619308196691</v>
      </c>
      <c r="U76">
        <v>0.27918313740448308</v>
      </c>
      <c r="V76">
        <v>0.38426700276536718</v>
      </c>
      <c r="W76">
        <v>0.35375522763901751</v>
      </c>
    </row>
    <row r="77" spans="3:23" x14ac:dyDescent="0.25">
      <c r="C77" s="1" t="s">
        <v>25</v>
      </c>
      <c r="D77" s="1" t="s">
        <v>68</v>
      </c>
      <c r="E77">
        <v>1.2004038615825607E-16</v>
      </c>
      <c r="F77">
        <v>1.2004038615825607E-16</v>
      </c>
      <c r="G77">
        <v>1.0395802389314366E-16</v>
      </c>
      <c r="H77" s="33">
        <v>1.2004038615825607E-16</v>
      </c>
    </row>
    <row r="78" spans="3:23" x14ac:dyDescent="0.25">
      <c r="C78" s="1" t="s">
        <v>25</v>
      </c>
      <c r="D78" s="1" t="s">
        <v>62</v>
      </c>
      <c r="E78">
        <v>1.4119472426594486</v>
      </c>
      <c r="F78">
        <v>1.3350664494432745</v>
      </c>
      <c r="G78">
        <v>1.8724216911802214</v>
      </c>
      <c r="H78" s="33">
        <v>1.7553270405923542</v>
      </c>
      <c r="I78">
        <v>1.3947250602662</v>
      </c>
      <c r="J78">
        <v>1.4697524909755315</v>
      </c>
      <c r="K78">
        <v>1.740142181044503</v>
      </c>
      <c r="L78">
        <v>1.7280640255670192</v>
      </c>
      <c r="M78">
        <v>1.4536728774626619</v>
      </c>
      <c r="N78">
        <v>1.3822590157640706</v>
      </c>
      <c r="O78">
        <v>1.4999435533589367</v>
      </c>
      <c r="P78">
        <v>1.4352184672142745</v>
      </c>
      <c r="Q78">
        <v>1.4201215043166422</v>
      </c>
      <c r="R78">
        <v>1.4372418159887603</v>
      </c>
      <c r="S78">
        <v>1.3927342681805146</v>
      </c>
      <c r="T78">
        <v>1.3921554953508444</v>
      </c>
      <c r="U78">
        <v>1.3921554953508448</v>
      </c>
      <c r="V78">
        <v>1.3921554953508448</v>
      </c>
      <c r="W78">
        <v>1.392155495350845</v>
      </c>
    </row>
    <row r="79" spans="3:23" x14ac:dyDescent="0.25">
      <c r="C79" s="1" t="s">
        <v>25</v>
      </c>
      <c r="D79" s="1" t="s">
        <v>63</v>
      </c>
      <c r="E79">
        <v>5.3862585674918723E-2</v>
      </c>
      <c r="F79">
        <v>5.2976051922827255E-2</v>
      </c>
      <c r="G79">
        <v>7.643421381359182E-2</v>
      </c>
      <c r="H79" s="33">
        <v>4.0552158927202181E-2</v>
      </c>
      <c r="I79">
        <v>3.501895689008843E-2</v>
      </c>
      <c r="J79">
        <v>3.0578771648630362E-2</v>
      </c>
      <c r="K79">
        <v>3.9340906249583293E-2</v>
      </c>
      <c r="L79">
        <v>3.628326728885678E-2</v>
      </c>
      <c r="M79">
        <v>3.933495537686936E-2</v>
      </c>
      <c r="N79">
        <v>3.2925864810643385E-2</v>
      </c>
      <c r="O79">
        <v>2.5301759606076026E-2</v>
      </c>
      <c r="P79">
        <v>3.6216371877417233E-2</v>
      </c>
      <c r="Q79">
        <v>3.2894958324234759E-2</v>
      </c>
      <c r="R79">
        <v>3.1705298140417962E-2</v>
      </c>
      <c r="S79">
        <v>3.0595664014106315E-2</v>
      </c>
      <c r="T79">
        <v>4.3605871394558467E-2</v>
      </c>
      <c r="U79">
        <v>3.3631010839005118E-2</v>
      </c>
      <c r="V79">
        <v>3.498525318775754E-2</v>
      </c>
      <c r="W79">
        <v>3.3869624702096306E-2</v>
      </c>
    </row>
    <row r="80" spans="3:23" x14ac:dyDescent="0.25">
      <c r="C80" s="1" t="s">
        <v>25</v>
      </c>
      <c r="D80" s="1" t="s">
        <v>64</v>
      </c>
      <c r="E80">
        <v>0.13329859895446702</v>
      </c>
      <c r="F80">
        <v>0.1573006217651623</v>
      </c>
      <c r="G80">
        <v>0.19075700552803437</v>
      </c>
      <c r="H80" s="33">
        <v>0.15596138708236065</v>
      </c>
      <c r="I80">
        <v>0.14778627796380983</v>
      </c>
      <c r="J80">
        <v>0.17726809340910146</v>
      </c>
      <c r="K80">
        <v>0.13745292787117389</v>
      </c>
      <c r="L80">
        <v>0.11678265137674594</v>
      </c>
      <c r="M80">
        <v>0.18804564575680746</v>
      </c>
      <c r="N80">
        <v>0.14051179564787855</v>
      </c>
      <c r="O80">
        <v>0.18490522225344416</v>
      </c>
      <c r="P80">
        <v>0.19157364339865501</v>
      </c>
      <c r="Q80">
        <v>0.18489289882631132</v>
      </c>
      <c r="R80">
        <v>0.17195128381558852</v>
      </c>
      <c r="S80">
        <v>0.19409791259237896</v>
      </c>
      <c r="T80">
        <v>0.19726228189102199</v>
      </c>
      <c r="U80">
        <v>0.14594796484886188</v>
      </c>
      <c r="V80">
        <v>0.19959727473005565</v>
      </c>
      <c r="W80">
        <v>0.1849825383312082</v>
      </c>
    </row>
    <row r="81" spans="3:23" x14ac:dyDescent="0.25">
      <c r="C81" s="1" t="s">
        <v>25</v>
      </c>
      <c r="D81" s="1" t="s">
        <v>67</v>
      </c>
      <c r="E81">
        <v>2.6137367613131259E-18</v>
      </c>
      <c r="F81">
        <v>2.8706337702409479E-18</v>
      </c>
      <c r="G81">
        <v>2.5461464599229081E-18</v>
      </c>
      <c r="H81" s="33">
        <v>3.2927943440941991E-18</v>
      </c>
    </row>
    <row r="82" spans="3:23" x14ac:dyDescent="0.25">
      <c r="C82" s="1" t="s">
        <v>25</v>
      </c>
      <c r="D82" s="1" t="s">
        <v>65</v>
      </c>
      <c r="E82">
        <v>0.17641024727810747</v>
      </c>
      <c r="F82">
        <v>0.2231113902222345</v>
      </c>
      <c r="G82">
        <v>0.27177438546328514</v>
      </c>
      <c r="H82" s="33">
        <v>0.27594805770619535</v>
      </c>
      <c r="I82">
        <v>0.27780393956157579</v>
      </c>
      <c r="J82">
        <v>0.26490835643485255</v>
      </c>
      <c r="K82">
        <v>0.18686725088313733</v>
      </c>
      <c r="L82">
        <v>0.21165315816800659</v>
      </c>
      <c r="M82">
        <v>0.1683007101102878</v>
      </c>
      <c r="N82">
        <v>0.20519782993046293</v>
      </c>
      <c r="O82">
        <v>0.15603158458044386</v>
      </c>
      <c r="P82">
        <v>0.18089521832986855</v>
      </c>
      <c r="Q82">
        <v>0.17968105806419793</v>
      </c>
      <c r="R82">
        <v>0.19685373858379168</v>
      </c>
      <c r="S82">
        <v>0.19425304704386592</v>
      </c>
      <c r="T82">
        <v>0.19212508518817764</v>
      </c>
      <c r="U82">
        <v>0.19559745778236376</v>
      </c>
      <c r="V82">
        <v>0.19434611353802933</v>
      </c>
      <c r="W82">
        <v>0.19565106401564786</v>
      </c>
    </row>
    <row r="85" spans="3:23" x14ac:dyDescent="0.25">
      <c r="E85" s="1" t="s">
        <v>12</v>
      </c>
      <c r="F85" s="1" t="s">
        <v>19</v>
      </c>
      <c r="G85" s="1" t="s">
        <v>20</v>
      </c>
      <c r="H85" s="32" t="s">
        <v>21</v>
      </c>
      <c r="I85" s="1" t="s">
        <v>29</v>
      </c>
      <c r="J85" s="1" t="s">
        <v>30</v>
      </c>
      <c r="K85" s="1" t="s">
        <v>31</v>
      </c>
      <c r="L85" s="1" t="s">
        <v>32</v>
      </c>
      <c r="M85" s="1" t="s">
        <v>33</v>
      </c>
      <c r="N85" s="1" t="s">
        <v>34</v>
      </c>
      <c r="O85" s="1" t="s">
        <v>35</v>
      </c>
      <c r="P85" s="1" t="s">
        <v>36</v>
      </c>
      <c r="Q85" s="1" t="s">
        <v>37</v>
      </c>
      <c r="R85" s="1" t="s">
        <v>38</v>
      </c>
      <c r="S85" s="1" t="s">
        <v>39</v>
      </c>
      <c r="T85" s="1" t="s">
        <v>40</v>
      </c>
      <c r="U85" s="1" t="s">
        <v>41</v>
      </c>
      <c r="V85" s="1" t="s">
        <v>66</v>
      </c>
      <c r="W85" s="1" t="s">
        <v>109</v>
      </c>
    </row>
    <row r="86" spans="3:23" x14ac:dyDescent="0.25">
      <c r="C86" s="1" t="s">
        <v>112</v>
      </c>
      <c r="D86" s="1" t="s">
        <v>43</v>
      </c>
      <c r="E86">
        <v>101.43848258464043</v>
      </c>
      <c r="F86">
        <v>95.772389352889888</v>
      </c>
      <c r="G86">
        <v>91.686147437591757</v>
      </c>
      <c r="H86" s="33">
        <v>84.29774467305414</v>
      </c>
      <c r="I86">
        <v>79.137510751218912</v>
      </c>
      <c r="J86">
        <v>71.692618712201366</v>
      </c>
      <c r="K86">
        <v>67.35950746768853</v>
      </c>
      <c r="L86">
        <v>66.014345063403681</v>
      </c>
      <c r="M86">
        <v>63.046317413335856</v>
      </c>
      <c r="N86">
        <v>60.161591361614512</v>
      </c>
      <c r="O86">
        <v>56.405515604545684</v>
      </c>
      <c r="P86">
        <v>53.191082300439291</v>
      </c>
      <c r="Q86">
        <v>49.970816673263016</v>
      </c>
      <c r="R86">
        <v>46.811637806244597</v>
      </c>
      <c r="S86">
        <v>44.540576906962443</v>
      </c>
      <c r="T86">
        <v>42.676611657262413</v>
      </c>
      <c r="U86">
        <v>42.069796914758136</v>
      </c>
      <c r="V86">
        <v>42.285976568437789</v>
      </c>
      <c r="W86">
        <v>42.060597780559007</v>
      </c>
    </row>
    <row r="87" spans="3:23" x14ac:dyDescent="0.25">
      <c r="C87" s="1" t="s">
        <v>112</v>
      </c>
      <c r="D87" s="1" t="s">
        <v>44</v>
      </c>
      <c r="E87">
        <v>321.71030679764522</v>
      </c>
      <c r="F87">
        <v>312.66683884117947</v>
      </c>
      <c r="G87">
        <v>304.55487370883986</v>
      </c>
      <c r="H87" s="33">
        <v>302.11806914278469</v>
      </c>
      <c r="I87">
        <v>298.94993130993311</v>
      </c>
      <c r="J87">
        <v>316.4074458377313</v>
      </c>
      <c r="K87">
        <v>311.68650115002788</v>
      </c>
      <c r="L87">
        <v>307.72707407930523</v>
      </c>
      <c r="M87">
        <v>301.51607182189287</v>
      </c>
      <c r="N87">
        <v>297.56618091102553</v>
      </c>
      <c r="O87">
        <v>295.74781905412783</v>
      </c>
      <c r="P87">
        <v>296.30153120831301</v>
      </c>
      <c r="Q87">
        <v>298.51895479152</v>
      </c>
      <c r="R87">
        <v>299.62166913429428</v>
      </c>
      <c r="S87">
        <v>302.07560340452096</v>
      </c>
      <c r="T87">
        <v>302.45256387513928</v>
      </c>
      <c r="U87">
        <v>302.87315040446379</v>
      </c>
      <c r="V87">
        <v>304.14309170051115</v>
      </c>
      <c r="W87">
        <v>309.7974375733823</v>
      </c>
    </row>
    <row r="88" spans="3:23" x14ac:dyDescent="0.25">
      <c r="C88" s="1" t="s">
        <v>112</v>
      </c>
      <c r="D88" s="1" t="s">
        <v>45</v>
      </c>
      <c r="E88">
        <v>47.510018579635698</v>
      </c>
      <c r="F88">
        <v>47.526462557697542</v>
      </c>
      <c r="G88">
        <v>48.881256102671095</v>
      </c>
      <c r="H88" s="33">
        <v>50.424688642353637</v>
      </c>
      <c r="I88">
        <v>55.946097372512362</v>
      </c>
      <c r="J88">
        <v>60.599422949735441</v>
      </c>
      <c r="K88">
        <v>65.296468253968243</v>
      </c>
      <c r="L88">
        <v>71.179080687830677</v>
      </c>
      <c r="M88">
        <v>77.005813492063467</v>
      </c>
      <c r="N88">
        <v>82.894351851851837</v>
      </c>
      <c r="O88">
        <v>87.897797619047594</v>
      </c>
      <c r="P88">
        <v>87.693989417989371</v>
      </c>
      <c r="Q88">
        <v>88.698398759326807</v>
      </c>
      <c r="R88">
        <v>89.139326212328626</v>
      </c>
      <c r="S88">
        <v>89.190237733508383</v>
      </c>
      <c r="T88">
        <v>89.25104904691905</v>
      </c>
      <c r="U88">
        <v>89.25104904691905</v>
      </c>
      <c r="V88">
        <v>89.25104904691905</v>
      </c>
      <c r="W88">
        <v>89.25104904691905</v>
      </c>
    </row>
    <row r="89" spans="3:23" x14ac:dyDescent="0.25">
      <c r="C89" s="1" t="s">
        <v>112</v>
      </c>
      <c r="D89" s="1" t="s">
        <v>46</v>
      </c>
      <c r="E89">
        <v>49.207912780325245</v>
      </c>
      <c r="F89">
        <v>54.064022036467982</v>
      </c>
      <c r="G89">
        <v>55.597053251911866</v>
      </c>
      <c r="H89" s="33">
        <v>59.239854737346931</v>
      </c>
      <c r="I89">
        <v>60.232742629257217</v>
      </c>
      <c r="J89">
        <v>50.95206092314551</v>
      </c>
      <c r="K89">
        <v>52.241907395864104</v>
      </c>
      <c r="L89">
        <v>50.547892062698971</v>
      </c>
      <c r="M89">
        <v>52.318060023327938</v>
      </c>
      <c r="N89">
        <v>53.736826681215248</v>
      </c>
      <c r="O89">
        <v>56.366034882302408</v>
      </c>
      <c r="P89">
        <v>58.223854918894119</v>
      </c>
      <c r="Q89">
        <v>57.370347007521232</v>
      </c>
      <c r="R89">
        <v>57.571992690451658</v>
      </c>
      <c r="S89">
        <v>56.310305586703251</v>
      </c>
      <c r="T89">
        <v>57.196278067310104</v>
      </c>
      <c r="U89">
        <v>56.775691537985416</v>
      </c>
      <c r="V89">
        <v>55.505750241938244</v>
      </c>
      <c r="W89">
        <v>56.82072112421551</v>
      </c>
    </row>
    <row r="90" spans="3:23" x14ac:dyDescent="0.25">
      <c r="C90" s="1" t="s">
        <v>112</v>
      </c>
      <c r="D90" s="1" t="s">
        <v>47</v>
      </c>
      <c r="E90">
        <v>519.86672074224657</v>
      </c>
      <c r="F90">
        <v>510.02971278823486</v>
      </c>
      <c r="G90">
        <v>500.71933050101461</v>
      </c>
      <c r="H90" s="33">
        <v>496.08035719553942</v>
      </c>
      <c r="I90">
        <v>494.26628206292162</v>
      </c>
      <c r="J90">
        <v>499.65154842281356</v>
      </c>
      <c r="K90">
        <v>496.58438426754878</v>
      </c>
      <c r="L90">
        <v>495.4683918932385</v>
      </c>
      <c r="M90">
        <v>493.88626275062006</v>
      </c>
      <c r="N90">
        <v>494.35895080570708</v>
      </c>
      <c r="O90">
        <v>496.41716716002355</v>
      </c>
      <c r="P90">
        <v>495.41045784563579</v>
      </c>
      <c r="Q90">
        <v>494.55851723163107</v>
      </c>
      <c r="R90">
        <v>493.1446258433192</v>
      </c>
      <c r="S90">
        <v>492.11672363169504</v>
      </c>
      <c r="T90">
        <v>491.57650264663084</v>
      </c>
      <c r="U90">
        <v>490.96968790412637</v>
      </c>
      <c r="V90">
        <v>491.1858675578062</v>
      </c>
      <c r="W90">
        <v>497.92980552507584</v>
      </c>
    </row>
    <row r="91" spans="3:23" x14ac:dyDescent="0.25">
      <c r="C91" s="1" t="s">
        <v>112</v>
      </c>
      <c r="D91" s="1" t="s">
        <v>48</v>
      </c>
      <c r="E91">
        <v>0.19512401647832023</v>
      </c>
      <c r="F91">
        <v>0.18777805871214945</v>
      </c>
      <c r="G91">
        <v>0.1831088632944359</v>
      </c>
      <c r="H91" s="33">
        <v>0.16992760033799645</v>
      </c>
      <c r="I91">
        <v>0.16011108510360508</v>
      </c>
      <c r="J91">
        <v>0.14348523273570216</v>
      </c>
      <c r="K91">
        <v>0.13564564171111088</v>
      </c>
      <c r="L91">
        <v>0.13323623896805142</v>
      </c>
      <c r="M91">
        <v>0.12765351492509538</v>
      </c>
      <c r="N91">
        <v>0.12169617089680089</v>
      </c>
      <c r="O91">
        <v>0.11362523163177185</v>
      </c>
      <c r="P91">
        <v>0.10736770178762158</v>
      </c>
      <c r="Q91">
        <v>0.10104126191776558</v>
      </c>
      <c r="R91">
        <v>9.4924765176529549E-2</v>
      </c>
      <c r="S91">
        <v>9.0508155419438754E-2</v>
      </c>
      <c r="T91">
        <v>8.6815808785596985E-2</v>
      </c>
      <c r="U91">
        <v>8.5687157376960657E-2</v>
      </c>
      <c r="V91">
        <v>8.6089562752864182E-2</v>
      </c>
      <c r="W91">
        <v>8.4470938099809795E-2</v>
      </c>
    </row>
    <row r="92" spans="3:23" x14ac:dyDescent="0.25">
      <c r="C92" s="1" t="s">
        <v>112</v>
      </c>
      <c r="D92" s="1" t="s">
        <v>49</v>
      </c>
      <c r="E92">
        <v>0.61883227750820269</v>
      </c>
      <c r="F92">
        <v>0.61303651728815889</v>
      </c>
      <c r="G92">
        <v>0.60823470386914236</v>
      </c>
      <c r="H92" s="33">
        <v>0.60901034431342982</v>
      </c>
      <c r="I92">
        <v>0.60483577811985134</v>
      </c>
      <c r="J92">
        <v>0.63325620992568599</v>
      </c>
      <c r="K92">
        <v>0.62766069780820577</v>
      </c>
      <c r="L92">
        <v>0.621083159116259</v>
      </c>
      <c r="M92">
        <v>0.61049697989704677</v>
      </c>
      <c r="N92">
        <v>0.60192331993999837</v>
      </c>
      <c r="O92">
        <v>0.59576468869133903</v>
      </c>
      <c r="P92">
        <v>0.59809300856672099</v>
      </c>
      <c r="Q92">
        <v>0.60360694314300101</v>
      </c>
      <c r="R92">
        <v>0.60757362735509035</v>
      </c>
      <c r="S92">
        <v>0.61382917689787209</v>
      </c>
      <c r="T92">
        <v>0.61527058809106039</v>
      </c>
      <c r="U92">
        <v>0.6168876773174784</v>
      </c>
      <c r="V92">
        <v>0.61920163381882609</v>
      </c>
      <c r="W92">
        <v>0.62217090468544134</v>
      </c>
    </row>
    <row r="93" spans="3:23" x14ac:dyDescent="0.25">
      <c r="C93" s="1" t="s">
        <v>112</v>
      </c>
      <c r="D93" s="1" t="s">
        <v>50</v>
      </c>
      <c r="E93">
        <v>9.1388843878682291E-2</v>
      </c>
      <c r="F93">
        <v>9.3183713352462283E-2</v>
      </c>
      <c r="G93">
        <v>9.7622067144404065E-2</v>
      </c>
      <c r="H93" s="33">
        <v>0.10164621096351492</v>
      </c>
      <c r="I93">
        <v>0.11319019605992514</v>
      </c>
      <c r="J93">
        <v>0.12128336866166417</v>
      </c>
      <c r="K93">
        <v>0.13149118321607942</v>
      </c>
      <c r="L93">
        <v>0.14366018469078862</v>
      </c>
      <c r="M93">
        <v>0.15591811171906661</v>
      </c>
      <c r="N93">
        <v>0.16768049150672903</v>
      </c>
      <c r="O93">
        <v>0.17706437938459352</v>
      </c>
      <c r="P93">
        <v>0.17701279419764249</v>
      </c>
      <c r="Q93">
        <v>0.17934864261529659</v>
      </c>
      <c r="R93">
        <v>0.18075696568707975</v>
      </c>
      <c r="S93">
        <v>0.18123797353462678</v>
      </c>
      <c r="T93">
        <v>0.18156085282025178</v>
      </c>
      <c r="U93">
        <v>0.18178525323613759</v>
      </c>
      <c r="V93">
        <v>0.18170524630661397</v>
      </c>
      <c r="W93">
        <v>0.17924423896015268</v>
      </c>
    </row>
    <row r="94" spans="3:23" x14ac:dyDescent="0.25">
      <c r="C94" s="1" t="s">
        <v>112</v>
      </c>
      <c r="D94" s="1" t="s">
        <v>51</v>
      </c>
      <c r="E94">
        <v>9.4654862134794848E-2</v>
      </c>
      <c r="F94">
        <v>0.10600171064722939</v>
      </c>
      <c r="G94">
        <v>0.11103436569201758</v>
      </c>
      <c r="H94" s="33">
        <v>0.11941584438505883</v>
      </c>
      <c r="I94">
        <v>0.12186294071661842</v>
      </c>
      <c r="J94">
        <v>0.10197518867694776</v>
      </c>
      <c r="K94">
        <v>0.10520247726460386</v>
      </c>
      <c r="L94">
        <v>0.10202041722490104</v>
      </c>
      <c r="M94">
        <v>0.10593139345879135</v>
      </c>
      <c r="N94">
        <v>0.10870001765647183</v>
      </c>
      <c r="O94">
        <v>0.11354570029229553</v>
      </c>
      <c r="P94">
        <v>0.11752649544801495</v>
      </c>
      <c r="Q94">
        <v>0.11600315232393682</v>
      </c>
      <c r="R94">
        <v>0.11674464178130028</v>
      </c>
      <c r="S94">
        <v>0.11442469414806239</v>
      </c>
      <c r="T94">
        <v>0.11635275030309082</v>
      </c>
      <c r="U94">
        <v>0.11563991206942338</v>
      </c>
      <c r="V94">
        <v>0.11300355712169577</v>
      </c>
      <c r="W94">
        <v>0.11411391825459624</v>
      </c>
    </row>
    <row r="95" spans="3:23" x14ac:dyDescent="0.25">
      <c r="C95" s="1" t="s">
        <v>112</v>
      </c>
      <c r="D95" s="1" t="s">
        <v>52</v>
      </c>
      <c r="E95">
        <v>8.4532068820533688</v>
      </c>
      <c r="F95">
        <v>7.9810324460741571</v>
      </c>
      <c r="G95">
        <v>7.64051228646598</v>
      </c>
      <c r="H95" s="33">
        <v>7.0248120560878453</v>
      </c>
      <c r="I95">
        <v>6.594792562601576</v>
      </c>
      <c r="J95">
        <v>5.9743848926834469</v>
      </c>
      <c r="K95">
        <v>5.6132922889740442</v>
      </c>
      <c r="L95">
        <v>5.5011954219503068</v>
      </c>
      <c r="M95">
        <v>5.2538597844446544</v>
      </c>
      <c r="N95">
        <v>5.013465946801209</v>
      </c>
      <c r="O95">
        <v>4.70045963371214</v>
      </c>
      <c r="P95">
        <v>4.432590191703274</v>
      </c>
      <c r="Q95">
        <v>4.1642347227719183</v>
      </c>
      <c r="R95">
        <v>3.9009698171870499</v>
      </c>
      <c r="S95">
        <v>3.7117147422468704</v>
      </c>
      <c r="T95">
        <v>3.5563843047718677</v>
      </c>
      <c r="U95">
        <v>3.5058164095631779</v>
      </c>
      <c r="V95">
        <v>3.5238313807031489</v>
      </c>
      <c r="W95">
        <v>3.5050498150465841</v>
      </c>
    </row>
    <row r="96" spans="3:23" x14ac:dyDescent="0.25">
      <c r="C96" s="1" t="s">
        <v>112</v>
      </c>
      <c r="D96" s="1" t="s">
        <v>53</v>
      </c>
      <c r="E96">
        <v>26.8091922331371</v>
      </c>
      <c r="F96">
        <v>26.055569903431621</v>
      </c>
      <c r="G96">
        <v>25.379572809069987</v>
      </c>
      <c r="H96" s="33">
        <v>25.176505761898724</v>
      </c>
      <c r="I96">
        <v>24.912494275827758</v>
      </c>
      <c r="J96">
        <v>26.367287153144275</v>
      </c>
      <c r="K96">
        <v>25.973875095835655</v>
      </c>
      <c r="L96">
        <v>25.643922839942103</v>
      </c>
      <c r="M96">
        <v>25.126339318491073</v>
      </c>
      <c r="N96">
        <v>24.797181742585462</v>
      </c>
      <c r="O96">
        <v>24.645651587843986</v>
      </c>
      <c r="P96">
        <v>24.691794267359416</v>
      </c>
      <c r="Q96">
        <v>24.87657956596</v>
      </c>
      <c r="R96">
        <v>24.968472427857858</v>
      </c>
      <c r="S96">
        <v>25.172966950376747</v>
      </c>
      <c r="T96">
        <v>25.204380322928273</v>
      </c>
      <c r="U96">
        <v>25.239429200371983</v>
      </c>
      <c r="V96">
        <v>25.345257641709264</v>
      </c>
      <c r="W96">
        <v>25.816453131115193</v>
      </c>
    </row>
    <row r="97" spans="3:23" x14ac:dyDescent="0.25">
      <c r="C97" s="1" t="s">
        <v>112</v>
      </c>
      <c r="D97" s="1" t="s">
        <v>54</v>
      </c>
      <c r="E97">
        <v>3.9591682149696417</v>
      </c>
      <c r="F97">
        <v>3.9605385464747953</v>
      </c>
      <c r="G97">
        <v>4.0734380085559243</v>
      </c>
      <c r="H97" s="33">
        <v>4.2020573868628031</v>
      </c>
      <c r="I97">
        <v>4.6621747810426966</v>
      </c>
      <c r="J97">
        <v>5.0499519124779537</v>
      </c>
      <c r="K97">
        <v>5.4413723544973536</v>
      </c>
      <c r="L97">
        <v>5.9315900573192231</v>
      </c>
      <c r="M97">
        <v>6.4171511243386226</v>
      </c>
      <c r="N97">
        <v>6.9078626543209865</v>
      </c>
      <c r="O97">
        <v>7.3248164682539665</v>
      </c>
      <c r="P97">
        <v>7.307832451499114</v>
      </c>
      <c r="Q97">
        <v>7.3915332299439003</v>
      </c>
      <c r="R97">
        <v>7.4282771843607192</v>
      </c>
      <c r="S97">
        <v>7.4325198111256983</v>
      </c>
      <c r="T97">
        <v>7.4375874205765875</v>
      </c>
      <c r="U97">
        <v>7.4375874205765875</v>
      </c>
      <c r="V97">
        <v>7.4375874205765875</v>
      </c>
      <c r="W97">
        <v>7.4375874205765875</v>
      </c>
    </row>
    <row r="98" spans="3:23" x14ac:dyDescent="0.25">
      <c r="C98" s="1" t="s">
        <v>112</v>
      </c>
      <c r="D98" s="1" t="s">
        <v>55</v>
      </c>
      <c r="E98">
        <v>4.1006593983604374</v>
      </c>
      <c r="F98">
        <v>4.5053351697056652</v>
      </c>
      <c r="G98">
        <v>4.6330877709926552</v>
      </c>
      <c r="H98" s="33">
        <v>4.9366545614455779</v>
      </c>
      <c r="I98">
        <v>5.0193952191047684</v>
      </c>
      <c r="J98">
        <v>4.2460050769287925</v>
      </c>
      <c r="K98">
        <v>4.3534922829886753</v>
      </c>
      <c r="L98">
        <v>4.2123243385582478</v>
      </c>
      <c r="M98">
        <v>4.3598383352773284</v>
      </c>
      <c r="N98">
        <v>4.4780688901012704</v>
      </c>
      <c r="O98">
        <v>4.6971695735252004</v>
      </c>
      <c r="P98">
        <v>4.8519879099078436</v>
      </c>
      <c r="Q98">
        <v>4.7808622506267691</v>
      </c>
      <c r="R98">
        <v>4.7976660575376382</v>
      </c>
      <c r="S98">
        <v>4.6925254655586039</v>
      </c>
      <c r="T98">
        <v>4.766356505609175</v>
      </c>
      <c r="U98">
        <v>4.7313076281654514</v>
      </c>
      <c r="V98">
        <v>4.625479186828187</v>
      </c>
      <c r="W98">
        <v>4.7350600936846261</v>
      </c>
    </row>
    <row r="99" spans="3:23" x14ac:dyDescent="0.25">
      <c r="C99" s="1" t="s">
        <v>112</v>
      </c>
      <c r="D99" s="1" t="s">
        <v>56</v>
      </c>
      <c r="E99">
        <v>0.99128447865020008</v>
      </c>
      <c r="F99">
        <v>0.97444440105973018</v>
      </c>
      <c r="G99">
        <v>1.0023428165829622</v>
      </c>
      <c r="H99" s="33">
        <v>0.84048449474579889</v>
      </c>
      <c r="I99">
        <v>0.7262882927005998</v>
      </c>
      <c r="J99">
        <v>0.66892015668044136</v>
      </c>
      <c r="K99">
        <v>0.55687680380255267</v>
      </c>
      <c r="L99">
        <v>0.7187423537101767</v>
      </c>
      <c r="M99">
        <v>0.70065328667709526</v>
      </c>
      <c r="N99">
        <v>0.60011802742722198</v>
      </c>
      <c r="O99">
        <v>0.56768948382697593</v>
      </c>
      <c r="P99">
        <v>0.52124612515171154</v>
      </c>
      <c r="Q99">
        <v>0.45587317127386051</v>
      </c>
      <c r="R99">
        <v>0.39595328856102019</v>
      </c>
      <c r="S99">
        <v>0.30016518546776816</v>
      </c>
      <c r="T99">
        <v>0.25851079803225185</v>
      </c>
      <c r="U99">
        <v>0.24421275910495385</v>
      </c>
      <c r="V99">
        <v>0.23604228216675421</v>
      </c>
      <c r="W99">
        <v>0.24487595771783741</v>
      </c>
    </row>
    <row r="100" spans="3:23" x14ac:dyDescent="0.25">
      <c r="C100" s="1" t="s">
        <v>112</v>
      </c>
      <c r="D100" s="1" t="s">
        <v>57</v>
      </c>
      <c r="E100">
        <v>1.8449029658829967</v>
      </c>
      <c r="F100">
        <v>1.3881866650006771</v>
      </c>
      <c r="G100">
        <v>1.7791084107745709</v>
      </c>
      <c r="H100" s="33">
        <v>1.4721022129285439</v>
      </c>
      <c r="I100">
        <v>1.5217282682132762</v>
      </c>
      <c r="J100">
        <v>1.6962639883475652</v>
      </c>
      <c r="K100">
        <v>1.6590406930070098</v>
      </c>
      <c r="L100">
        <v>1.7139090977449838</v>
      </c>
      <c r="M100">
        <v>1.4181164352056204</v>
      </c>
      <c r="N100">
        <v>1.1693548604761641</v>
      </c>
      <c r="O100">
        <v>0.66996195353161747</v>
      </c>
      <c r="P100">
        <v>0.66206588381622367</v>
      </c>
      <c r="Q100">
        <v>0.61527484920300601</v>
      </c>
      <c r="R100">
        <v>0.57435144926215953</v>
      </c>
      <c r="S100">
        <v>0.68245789894680409</v>
      </c>
      <c r="T100">
        <v>0.61291333176654195</v>
      </c>
      <c r="U100">
        <v>0.74540229897765564</v>
      </c>
      <c r="V100">
        <v>0.80615294981248697</v>
      </c>
      <c r="W100">
        <v>0.63487548449924924</v>
      </c>
    </row>
    <row r="101" spans="3:23" x14ac:dyDescent="0.25">
      <c r="C101" s="1" t="s">
        <v>112</v>
      </c>
      <c r="D101" s="1" t="s">
        <v>58</v>
      </c>
      <c r="E101">
        <v>0.17636306281146982</v>
      </c>
      <c r="F101">
        <v>0.17805655789806318</v>
      </c>
      <c r="G101">
        <v>0.23603332823443637</v>
      </c>
      <c r="H101" s="33">
        <v>0.28287753186035414</v>
      </c>
      <c r="I101">
        <v>0.33339298605033801</v>
      </c>
      <c r="J101">
        <v>0.33848254570699815</v>
      </c>
      <c r="K101">
        <v>0.20404047777823334</v>
      </c>
      <c r="L101">
        <v>0.20961887149246458</v>
      </c>
      <c r="M101">
        <v>0.21519726520669619</v>
      </c>
      <c r="N101">
        <v>0.22077565892092743</v>
      </c>
      <c r="O101">
        <v>0.19880904283096257</v>
      </c>
      <c r="P101">
        <v>2.7830163126930085E-15</v>
      </c>
      <c r="Q101">
        <v>3.405241593303035E-2</v>
      </c>
      <c r="R101">
        <v>0.10535886512285557</v>
      </c>
      <c r="S101">
        <v>0.20278494222255269</v>
      </c>
      <c r="T101">
        <v>0.29574564374114032</v>
      </c>
      <c r="U101">
        <v>0.29574564374114043</v>
      </c>
      <c r="V101">
        <v>0.29574564374114043</v>
      </c>
      <c r="W101">
        <v>0.29574564374114037</v>
      </c>
    </row>
    <row r="102" spans="3:23" x14ac:dyDescent="0.25">
      <c r="C102" s="1" t="s">
        <v>112</v>
      </c>
      <c r="D102" s="1" t="s">
        <v>59</v>
      </c>
      <c r="E102">
        <v>5.8213370528190573</v>
      </c>
      <c r="F102">
        <v>6.2332830781510298</v>
      </c>
      <c r="G102">
        <v>6.3713940521473251</v>
      </c>
      <c r="H102" s="33">
        <v>6.7011977097279418</v>
      </c>
      <c r="I102">
        <v>6.7896265761386321</v>
      </c>
      <c r="J102">
        <v>6.0439291077543036</v>
      </c>
      <c r="K102">
        <v>6.1545154413464891</v>
      </c>
      <c r="L102">
        <v>5.9697100237439074</v>
      </c>
      <c r="M102">
        <v>5.8822572619392455</v>
      </c>
      <c r="N102">
        <v>6.1808193863226402</v>
      </c>
      <c r="O102">
        <v>6.4564970567808002</v>
      </c>
      <c r="P102">
        <v>6.7033415183475142</v>
      </c>
      <c r="Q102">
        <v>6.5683291177069858</v>
      </c>
      <c r="R102">
        <v>6.5933083874348641</v>
      </c>
      <c r="S102">
        <v>6.5403903366839913</v>
      </c>
      <c r="T102">
        <v>6.6617148275050528</v>
      </c>
      <c r="U102">
        <v>6.6133058919755001</v>
      </c>
      <c r="V102">
        <v>6.460878180648379</v>
      </c>
      <c r="W102">
        <v>6.6055158289934717</v>
      </c>
    </row>
    <row r="103" spans="3:23" x14ac:dyDescent="0.25">
      <c r="C103" s="1" t="s">
        <v>112</v>
      </c>
      <c r="D103" s="1" t="s">
        <v>60</v>
      </c>
      <c r="E103">
        <v>0.1172672682073773</v>
      </c>
      <c r="F103">
        <v>0.12209503064218917</v>
      </c>
      <c r="G103">
        <v>0.13118790717193951</v>
      </c>
      <c r="H103" s="33">
        <v>0.11964512189581185</v>
      </c>
      <c r="I103">
        <v>0.11013057435942863</v>
      </c>
      <c r="J103">
        <v>0.111964690708099</v>
      </c>
      <c r="K103">
        <v>9.9206806831777239E-2</v>
      </c>
      <c r="L103">
        <v>0.1306520308008555</v>
      </c>
      <c r="M103">
        <v>0.13335972321750036</v>
      </c>
      <c r="N103">
        <v>0.11970122741336683</v>
      </c>
      <c r="O103">
        <v>0.12077318561688168</v>
      </c>
      <c r="P103">
        <v>0.11759402575211148</v>
      </c>
      <c r="Q103">
        <v>0.10947345709907751</v>
      </c>
      <c r="R103">
        <v>0.10150124382314193</v>
      </c>
      <c r="S103">
        <v>8.0869680541793054E-2</v>
      </c>
      <c r="T103">
        <v>7.2689219127805876E-2</v>
      </c>
      <c r="U103">
        <v>6.9659312004698673E-2</v>
      </c>
      <c r="V103">
        <v>6.6984556485689198E-2</v>
      </c>
      <c r="W103">
        <v>6.9863759615234708E-2</v>
      </c>
    </row>
    <row r="104" spans="3:23" x14ac:dyDescent="0.25">
      <c r="C104" s="1" t="s">
        <v>112</v>
      </c>
      <c r="D104" s="1" t="s">
        <v>61</v>
      </c>
      <c r="E104">
        <v>6.8816059426163242E-2</v>
      </c>
      <c r="F104">
        <v>5.3277923689469847E-2</v>
      </c>
      <c r="G104">
        <v>7.0100014060865704E-2</v>
      </c>
      <c r="H104" s="33">
        <v>5.8471267889620086E-2</v>
      </c>
      <c r="I104">
        <v>6.108293498695503E-2</v>
      </c>
      <c r="J104">
        <v>6.4332139233568716E-2</v>
      </c>
      <c r="K104">
        <v>6.3873437709454486E-2</v>
      </c>
      <c r="L104">
        <v>6.6834903085711092E-2</v>
      </c>
      <c r="M104">
        <v>5.6439436609932059E-2</v>
      </c>
      <c r="N104">
        <v>4.7156764531348802E-2</v>
      </c>
      <c r="O104">
        <v>2.7183779302555097E-2</v>
      </c>
      <c r="P104">
        <v>2.6813194563645868E-2</v>
      </c>
      <c r="Q104">
        <v>2.4733096749559598E-2</v>
      </c>
      <c r="R104">
        <v>2.3003067204918126E-2</v>
      </c>
      <c r="S104">
        <v>2.7110745439428235E-2</v>
      </c>
      <c r="T104">
        <v>2.4317730644977546E-2</v>
      </c>
      <c r="U104">
        <v>2.9533247089703191E-2</v>
      </c>
      <c r="V104">
        <v>3.1806855594391212E-2</v>
      </c>
      <c r="W104">
        <v>2.459189421857752E-2</v>
      </c>
    </row>
    <row r="105" spans="3:23" x14ac:dyDescent="0.25">
      <c r="C105" s="1" t="s">
        <v>112</v>
      </c>
      <c r="D105" s="1" t="s">
        <v>68</v>
      </c>
      <c r="E105">
        <v>4.4545483605531053E-2</v>
      </c>
      <c r="F105">
        <v>4.4957663158347025E-2</v>
      </c>
      <c r="G105">
        <v>5.7944499888955621E-2</v>
      </c>
      <c r="H105" s="33">
        <v>6.7318816907340359E-2</v>
      </c>
      <c r="I105">
        <v>7.1510186062946055E-2</v>
      </c>
      <c r="J105">
        <v>6.7026884923525668E-2</v>
      </c>
      <c r="K105">
        <v>3.749798111309028E-2</v>
      </c>
      <c r="L105">
        <v>3.5339406376171861E-2</v>
      </c>
      <c r="M105">
        <v>3.3534704269392639E-2</v>
      </c>
      <c r="N105">
        <v>3.1960053343392469E-2</v>
      </c>
      <c r="O105">
        <v>2.7141846310089614E-2</v>
      </c>
      <c r="P105">
        <v>3.8082650788225257E-16</v>
      </c>
      <c r="Q105">
        <v>4.6069489067681289E-3</v>
      </c>
      <c r="R105">
        <v>1.4183485956161557E-2</v>
      </c>
      <c r="S105">
        <v>2.7283471470739309E-2</v>
      </c>
      <c r="T105">
        <v>3.9763652783823426E-2</v>
      </c>
      <c r="U105">
        <v>3.976365278382344E-2</v>
      </c>
      <c r="V105">
        <v>3.976365278382344E-2</v>
      </c>
      <c r="W105">
        <v>3.9763652783823433E-2</v>
      </c>
    </row>
    <row r="106" spans="3:23" x14ac:dyDescent="0.25">
      <c r="C106" s="1" t="s">
        <v>112</v>
      </c>
      <c r="D106" s="1" t="s">
        <v>62</v>
      </c>
      <c r="E106">
        <v>1.4196099912971549</v>
      </c>
      <c r="F106">
        <v>1.3835337091154201</v>
      </c>
      <c r="G106">
        <v>1.3751939024419197</v>
      </c>
      <c r="H106" s="33">
        <v>1.3574370307501646</v>
      </c>
      <c r="I106">
        <v>1.3526782171477607</v>
      </c>
      <c r="J106">
        <v>1.4234389733999047</v>
      </c>
      <c r="K106">
        <v>1.4136961871726141</v>
      </c>
      <c r="L106">
        <v>1.4172009427429701</v>
      </c>
      <c r="M106">
        <v>1.3491916006021072</v>
      </c>
      <c r="N106">
        <v>1.3802421396386473</v>
      </c>
      <c r="O106">
        <v>1.3745505576745092</v>
      </c>
      <c r="P106">
        <v>1.3815659978581509</v>
      </c>
      <c r="Q106">
        <v>1.3738796002427973</v>
      </c>
      <c r="R106">
        <v>1.3742741383752799</v>
      </c>
      <c r="S106">
        <v>1.3937889915969619</v>
      </c>
      <c r="T106">
        <v>1.3976534947953159</v>
      </c>
      <c r="U106">
        <v>1.3977755013448125</v>
      </c>
      <c r="V106">
        <v>1.3968019138529026</v>
      </c>
      <c r="W106">
        <v>1.3950225970317802</v>
      </c>
    </row>
    <row r="107" spans="3:23" x14ac:dyDescent="0.25">
      <c r="C107" s="1" t="s">
        <v>112</v>
      </c>
      <c r="D107" s="1" t="s">
        <v>63</v>
      </c>
      <c r="E107">
        <v>2.2881660374063886E-2</v>
      </c>
      <c r="F107">
        <v>2.2926767832390685E-2</v>
      </c>
      <c r="G107">
        <v>2.402166856022982E-2</v>
      </c>
      <c r="H107" s="33">
        <v>2.0331008455902383E-2</v>
      </c>
      <c r="I107">
        <v>1.7633125763771386E-2</v>
      </c>
      <c r="J107">
        <v>1.6065279704432493E-2</v>
      </c>
      <c r="K107">
        <v>1.3456970974806642E-2</v>
      </c>
      <c r="L107">
        <v>1.7407585197443998E-2</v>
      </c>
      <c r="M107">
        <v>1.7023837418151774E-2</v>
      </c>
      <c r="N107">
        <v>1.4567181027853917E-2</v>
      </c>
      <c r="O107">
        <v>1.3722881190625157E-2</v>
      </c>
      <c r="P107">
        <v>1.2625800288958596E-2</v>
      </c>
      <c r="Q107">
        <v>1.1061336251791164E-2</v>
      </c>
      <c r="R107">
        <v>9.6349817350374189E-3</v>
      </c>
      <c r="S107">
        <v>7.3193656151969676E-3</v>
      </c>
      <c r="T107">
        <v>6.3105733485739534E-3</v>
      </c>
      <c r="U107">
        <v>5.9689084305174197E-3</v>
      </c>
      <c r="V107">
        <v>5.7666711790475157E-3</v>
      </c>
      <c r="W107">
        <v>5.9014573138784819E-3</v>
      </c>
    </row>
    <row r="108" spans="3:23" x14ac:dyDescent="0.25">
      <c r="C108" s="1" t="s">
        <v>112</v>
      </c>
      <c r="D108" s="1" t="s">
        <v>64</v>
      </c>
      <c r="E108">
        <v>4.2585598783832418E-2</v>
      </c>
      <c r="F108">
        <v>3.2661312786936889E-2</v>
      </c>
      <c r="G108">
        <v>4.2637261293533367E-2</v>
      </c>
      <c r="H108" s="33">
        <v>3.5609606989900323E-2</v>
      </c>
      <c r="I108">
        <v>3.6945144512679239E-2</v>
      </c>
      <c r="J108">
        <v>4.0738726667461249E-2</v>
      </c>
      <c r="K108">
        <v>4.009084648412517E-2</v>
      </c>
      <c r="L108">
        <v>4.1510032747702451E-2</v>
      </c>
      <c r="M108">
        <v>3.4456105597454337E-2</v>
      </c>
      <c r="N108">
        <v>2.8384756264338232E-2</v>
      </c>
      <c r="O108">
        <v>1.6195135813640803E-2</v>
      </c>
      <c r="P108">
        <v>1.6036784205855803E-2</v>
      </c>
      <c r="Q108">
        <v>1.4929068923461764E-2</v>
      </c>
      <c r="R108">
        <v>1.3976056981985025E-2</v>
      </c>
      <c r="S108">
        <v>1.6641366558171972E-2</v>
      </c>
      <c r="T108">
        <v>1.4961984434975336E-2</v>
      </c>
      <c r="U108">
        <v>1.821869620081018E-2</v>
      </c>
      <c r="V108">
        <v>1.9694856950686509E-2</v>
      </c>
      <c r="W108">
        <v>1.530036107390105E-2</v>
      </c>
    </row>
    <row r="109" spans="3:23" x14ac:dyDescent="0.25">
      <c r="C109" s="1" t="s">
        <v>112</v>
      </c>
      <c r="D109" s="1" t="s">
        <v>67</v>
      </c>
      <c r="E109">
        <v>4.0709602467262785E-3</v>
      </c>
      <c r="F109">
        <v>4.1893219967439636E-3</v>
      </c>
      <c r="G109">
        <v>5.6566618588085394E-3</v>
      </c>
      <c r="H109" s="33">
        <v>6.8427026651777531E-3</v>
      </c>
      <c r="I109">
        <v>8.0942519807465901E-3</v>
      </c>
      <c r="J109">
        <v>8.1292463944229038E-3</v>
      </c>
      <c r="K109">
        <v>4.9306539047744395E-3</v>
      </c>
      <c r="L109">
        <v>5.0768656468636823E-3</v>
      </c>
      <c r="M109">
        <v>5.2286677667410216E-3</v>
      </c>
      <c r="N109">
        <v>5.3590774532013274E-3</v>
      </c>
      <c r="O109">
        <v>4.805854172248037E-3</v>
      </c>
      <c r="P109">
        <v>6.7411164264768048E-17</v>
      </c>
      <c r="Q109">
        <v>8.2625003302688846E-4</v>
      </c>
      <c r="R109">
        <v>2.5637638843010722E-3</v>
      </c>
      <c r="S109">
        <v>4.9448010803465961E-3</v>
      </c>
      <c r="T109">
        <v>7.2195227106793599E-3</v>
      </c>
      <c r="U109">
        <v>7.2284456909011913E-3</v>
      </c>
      <c r="V109">
        <v>7.2252643231353149E-3</v>
      </c>
      <c r="W109">
        <v>7.1274056815121877E-3</v>
      </c>
    </row>
    <row r="110" spans="3:23" x14ac:dyDescent="0.25">
      <c r="C110" s="1" t="s">
        <v>112</v>
      </c>
      <c r="D110" s="1" t="s">
        <v>65</v>
      </c>
      <c r="E110">
        <v>0.13437298801140951</v>
      </c>
      <c r="F110">
        <v>0.14665693990434081</v>
      </c>
      <c r="G110">
        <v>0.15269378266116887</v>
      </c>
      <c r="H110" s="33">
        <v>0.16209948922657796</v>
      </c>
      <c r="I110">
        <v>0.16484134538493866</v>
      </c>
      <c r="J110">
        <v>0.14515545788257608</v>
      </c>
      <c r="K110">
        <v>0.14872434099008411</v>
      </c>
      <c r="L110">
        <v>0.14458343147016092</v>
      </c>
      <c r="M110">
        <v>0.1429217462946783</v>
      </c>
      <c r="N110">
        <v>0.15003234494892742</v>
      </c>
      <c r="O110">
        <v>0.15607430565831751</v>
      </c>
      <c r="P110">
        <v>0.16237060995840821</v>
      </c>
      <c r="Q110">
        <v>0.15937436454171464</v>
      </c>
      <c r="R110">
        <v>0.16043914199392714</v>
      </c>
      <c r="S110">
        <v>0.15948387907041867</v>
      </c>
      <c r="T110">
        <v>0.16262082809016162</v>
      </c>
      <c r="U110">
        <v>0.16163863606830831</v>
      </c>
      <c r="V110">
        <v>0.15784358485977046</v>
      </c>
      <c r="W110">
        <v>0.15919149460099913</v>
      </c>
    </row>
    <row r="123" spans="3:23" x14ac:dyDescent="0.25">
      <c r="E123" s="1"/>
      <c r="F123" s="1"/>
      <c r="G123" s="1"/>
      <c r="H123" s="32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</row>
    <row r="124" spans="3:23" x14ac:dyDescent="0.25">
      <c r="C124" s="1"/>
      <c r="D124" s="1"/>
    </row>
    <row r="125" spans="3:23" x14ac:dyDescent="0.25">
      <c r="C125" s="1"/>
      <c r="D125" s="1"/>
    </row>
    <row r="126" spans="3:23" x14ac:dyDescent="0.25">
      <c r="C126" s="1"/>
      <c r="D126" s="1"/>
    </row>
    <row r="127" spans="3:23" x14ac:dyDescent="0.25">
      <c r="C127" s="1"/>
      <c r="D127" s="1"/>
    </row>
    <row r="128" spans="3:23" x14ac:dyDescent="0.25">
      <c r="C128" s="1"/>
      <c r="D128" s="1"/>
    </row>
    <row r="129" spans="3:4" x14ac:dyDescent="0.25">
      <c r="C129" s="1"/>
      <c r="D129" s="1"/>
    </row>
    <row r="130" spans="3:4" x14ac:dyDescent="0.25">
      <c r="C130" s="1"/>
      <c r="D130" s="1"/>
    </row>
    <row r="131" spans="3:4" x14ac:dyDescent="0.25">
      <c r="C131" s="1"/>
      <c r="D131" s="1"/>
    </row>
    <row r="132" spans="3:4" x14ac:dyDescent="0.25">
      <c r="C132" s="1"/>
      <c r="D132" s="1"/>
    </row>
    <row r="133" spans="3:4" x14ac:dyDescent="0.25">
      <c r="C133" s="1"/>
      <c r="D133" s="1"/>
    </row>
    <row r="134" spans="3:4" x14ac:dyDescent="0.25">
      <c r="C134" s="1"/>
      <c r="D134" s="1"/>
    </row>
    <row r="135" spans="3:4" x14ac:dyDescent="0.25">
      <c r="C135" s="1"/>
      <c r="D135" s="1"/>
    </row>
    <row r="136" spans="3:4" x14ac:dyDescent="0.25">
      <c r="C136" s="1"/>
      <c r="D136" s="1"/>
    </row>
    <row r="137" spans="3:4" x14ac:dyDescent="0.25">
      <c r="C137" s="1"/>
      <c r="D137" s="1"/>
    </row>
    <row r="138" spans="3:4" x14ac:dyDescent="0.25">
      <c r="C138" s="1"/>
      <c r="D138" s="1"/>
    </row>
    <row r="139" spans="3:4" x14ac:dyDescent="0.25">
      <c r="C139" s="1"/>
      <c r="D139" s="1"/>
    </row>
    <row r="140" spans="3:4" x14ac:dyDescent="0.25">
      <c r="C140" s="1"/>
      <c r="D140" s="1"/>
    </row>
    <row r="141" spans="3:4" x14ac:dyDescent="0.25">
      <c r="C141" s="1"/>
      <c r="D141" s="1"/>
    </row>
    <row r="142" spans="3:4" x14ac:dyDescent="0.25">
      <c r="C142" s="1"/>
      <c r="D142" s="1"/>
    </row>
    <row r="143" spans="3:4" x14ac:dyDescent="0.25">
      <c r="C143" s="1"/>
      <c r="D143" s="1"/>
    </row>
    <row r="144" spans="3:4" x14ac:dyDescent="0.25">
      <c r="C144" s="1"/>
      <c r="D144" s="1"/>
    </row>
    <row r="145" spans="3:23" x14ac:dyDescent="0.25">
      <c r="C145" s="1"/>
      <c r="D145" s="1"/>
    </row>
    <row r="146" spans="3:23" x14ac:dyDescent="0.25">
      <c r="C146" s="1"/>
      <c r="D146" s="1"/>
    </row>
    <row r="147" spans="3:23" x14ac:dyDescent="0.25">
      <c r="C147" s="1"/>
      <c r="D147" s="1"/>
    </row>
    <row r="148" spans="3:23" x14ac:dyDescent="0.25">
      <c r="C148" s="1"/>
      <c r="D148" s="1"/>
    </row>
    <row r="153" spans="3:23" x14ac:dyDescent="0.25">
      <c r="E153" s="1"/>
      <c r="F153" s="1"/>
      <c r="G153" s="1"/>
      <c r="H153" s="32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</row>
    <row r="154" spans="3:23" x14ac:dyDescent="0.25">
      <c r="C154" s="1"/>
      <c r="D154" s="1"/>
    </row>
    <row r="155" spans="3:23" x14ac:dyDescent="0.25">
      <c r="C155" s="1"/>
      <c r="D155" s="1"/>
    </row>
    <row r="156" spans="3:23" x14ac:dyDescent="0.25">
      <c r="C156" s="1"/>
      <c r="D156" s="1"/>
    </row>
    <row r="157" spans="3:23" x14ac:dyDescent="0.25">
      <c r="C157" s="1"/>
      <c r="D157" s="1"/>
    </row>
    <row r="158" spans="3:23" x14ac:dyDescent="0.25">
      <c r="C158" s="1"/>
      <c r="D158" s="1"/>
    </row>
    <row r="159" spans="3:23" x14ac:dyDescent="0.25">
      <c r="C159" s="1"/>
      <c r="D159" s="1"/>
    </row>
    <row r="160" spans="3:23" x14ac:dyDescent="0.25">
      <c r="C160" s="1"/>
      <c r="D160" s="1"/>
    </row>
    <row r="161" spans="3:4" x14ac:dyDescent="0.25">
      <c r="C161" s="1"/>
      <c r="D161" s="1"/>
    </row>
    <row r="162" spans="3:4" x14ac:dyDescent="0.25">
      <c r="C162" s="1"/>
      <c r="D162" s="1"/>
    </row>
    <row r="163" spans="3:4" x14ac:dyDescent="0.25">
      <c r="C163" s="1"/>
      <c r="D163" s="1"/>
    </row>
    <row r="164" spans="3:4" x14ac:dyDescent="0.25">
      <c r="C164" s="1"/>
      <c r="D164" s="1"/>
    </row>
    <row r="165" spans="3:4" x14ac:dyDescent="0.25">
      <c r="C165" s="1"/>
      <c r="D165" s="1"/>
    </row>
    <row r="166" spans="3:4" x14ac:dyDescent="0.25">
      <c r="C166" s="1"/>
      <c r="D166" s="1"/>
    </row>
    <row r="167" spans="3:4" x14ac:dyDescent="0.25">
      <c r="C167" s="1"/>
      <c r="D167" s="1"/>
    </row>
    <row r="168" spans="3:4" x14ac:dyDescent="0.25">
      <c r="C168" s="1"/>
      <c r="D168" s="1"/>
    </row>
    <row r="169" spans="3:4" x14ac:dyDescent="0.25">
      <c r="C169" s="1"/>
      <c r="D169" s="1"/>
    </row>
    <row r="170" spans="3:4" x14ac:dyDescent="0.25">
      <c r="C170" s="1"/>
      <c r="D170" s="1"/>
    </row>
    <row r="171" spans="3:4" x14ac:dyDescent="0.25">
      <c r="C171" s="1"/>
      <c r="D171" s="1"/>
    </row>
    <row r="172" spans="3:4" x14ac:dyDescent="0.25">
      <c r="C172" s="1"/>
      <c r="D172" s="1"/>
    </row>
    <row r="173" spans="3:4" x14ac:dyDescent="0.25">
      <c r="C173" s="1"/>
      <c r="D173" s="1"/>
    </row>
    <row r="174" spans="3:4" x14ac:dyDescent="0.25">
      <c r="C174" s="1"/>
      <c r="D174" s="1"/>
    </row>
    <row r="175" spans="3:4" x14ac:dyDescent="0.25">
      <c r="C175" s="1"/>
      <c r="D175" s="1"/>
    </row>
    <row r="176" spans="3:4" x14ac:dyDescent="0.25">
      <c r="C176" s="1"/>
      <c r="D176" s="1"/>
    </row>
    <row r="177" spans="3:4" x14ac:dyDescent="0.25">
      <c r="C177" s="1"/>
      <c r="D177" s="1"/>
    </row>
    <row r="178" spans="3:4" x14ac:dyDescent="0.25">
      <c r="C178" s="1"/>
      <c r="D178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0"/>
  </sheetPr>
  <dimension ref="A1:KP287"/>
  <sheetViews>
    <sheetView topLeftCell="AY137" zoomScale="70" zoomScaleNormal="70" workbookViewId="0">
      <selection activeCell="BE89" sqref="BE89"/>
    </sheetView>
  </sheetViews>
  <sheetFormatPr defaultColWidth="9.140625" defaultRowHeight="15" x14ac:dyDescent="0.25"/>
  <cols>
    <col min="1" max="1" width="12.140625" style="2" bestFit="1" customWidth="1"/>
    <col min="2" max="2" width="17.140625" style="2" customWidth="1"/>
    <col min="3" max="3" width="18.85546875" style="2" hidden="1" customWidth="1"/>
    <col min="4" max="4" width="9.28515625" style="2" hidden="1" customWidth="1"/>
    <col min="5" max="5" width="13.7109375" style="2" hidden="1" customWidth="1"/>
    <col min="6" max="22" width="9.28515625" style="2" hidden="1" customWidth="1"/>
    <col min="23" max="23" width="14.85546875" style="2" hidden="1" customWidth="1"/>
    <col min="24" max="42" width="9.28515625" style="2" hidden="1" customWidth="1"/>
    <col min="43" max="43" width="14.85546875" style="2" hidden="1" customWidth="1"/>
    <col min="44" max="45" width="9.28515625" style="2" hidden="1" customWidth="1"/>
    <col min="46" max="47" width="14.85546875" style="2" hidden="1" customWidth="1"/>
    <col min="48" max="50" width="9.28515625" style="2" hidden="1" customWidth="1"/>
    <col min="51" max="51" width="11.7109375" style="2" customWidth="1"/>
    <col min="52" max="52" width="10.28515625" style="2" bestFit="1" customWidth="1"/>
    <col min="53" max="53" width="14.85546875" style="2" bestFit="1" customWidth="1"/>
    <col min="54" max="54" width="9.7109375" style="2" bestFit="1" customWidth="1"/>
    <col min="55" max="55" width="15.28515625" style="2" bestFit="1" customWidth="1"/>
    <col min="56" max="58" width="9.7109375" style="2" bestFit="1" customWidth="1"/>
    <col min="59" max="59" width="13" style="2" bestFit="1" customWidth="1"/>
    <col min="60" max="60" width="9.7109375" style="2" bestFit="1" customWidth="1"/>
    <col min="61" max="61" width="10.28515625" style="2" bestFit="1" customWidth="1"/>
    <col min="62" max="62" width="14.85546875" style="2" bestFit="1" customWidth="1"/>
    <col min="63" max="64" width="10" style="2" bestFit="1" customWidth="1"/>
    <col min="65" max="65" width="14.85546875" style="2" bestFit="1" customWidth="1"/>
    <col min="66" max="66" width="10" style="2" bestFit="1" customWidth="1"/>
    <col min="67" max="70" width="9.7109375" style="2" bestFit="1" customWidth="1"/>
    <col min="71" max="71" width="10.28515625" style="2" bestFit="1" customWidth="1"/>
    <col min="72" max="73" width="9.7109375" style="2" bestFit="1" customWidth="1"/>
    <col min="74" max="74" width="10.28515625" style="2" bestFit="1" customWidth="1"/>
    <col min="75" max="78" width="10" style="2" bestFit="1" customWidth="1"/>
    <col min="79" max="80" width="9.7109375" style="2" bestFit="1" customWidth="1"/>
    <col min="81" max="83" width="15.28515625" style="2" bestFit="1" customWidth="1"/>
    <col min="84" max="84" width="9.7109375" style="2" bestFit="1" customWidth="1"/>
    <col min="85" max="86" width="10.28515625" style="2" bestFit="1" customWidth="1"/>
    <col min="87" max="88" width="14.85546875" style="2" bestFit="1" customWidth="1"/>
    <col min="89" max="90" width="10.28515625" style="2" bestFit="1" customWidth="1"/>
    <col min="91" max="91" width="15.140625" style="2" bestFit="1" customWidth="1"/>
    <col min="92" max="92" width="11.140625" style="2" customWidth="1"/>
    <col min="93" max="94" width="9.7109375" style="2" bestFit="1" customWidth="1"/>
    <col min="95" max="95" width="10.28515625" style="2" bestFit="1" customWidth="1"/>
    <col min="96" max="96" width="12.140625" style="2" customWidth="1"/>
    <col min="97" max="98" width="10" style="2" bestFit="1" customWidth="1"/>
    <col min="99" max="99" width="9.42578125" style="2" bestFit="1" customWidth="1"/>
    <col min="100" max="101" width="9.140625" style="2" customWidth="1"/>
    <col min="102" max="107" width="9.140625" style="2"/>
    <col min="108" max="108" width="10.7109375" style="2" customWidth="1"/>
    <col min="109" max="16384" width="9.140625" style="2"/>
  </cols>
  <sheetData>
    <row r="1" spans="1:302" s="3" customForma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</row>
    <row r="2" spans="1:302" s="3" customForma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</row>
    <row r="3" spans="1:302" s="3" customForma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</row>
    <row r="4" spans="1:302" s="3" customFormat="1" x14ac:dyDescent="0.25">
      <c r="A4" s="2"/>
      <c r="B4" s="2"/>
      <c r="C4" s="2" t="s">
        <v>69</v>
      </c>
      <c r="D4" s="2" t="s">
        <v>69</v>
      </c>
      <c r="E4" s="2" t="s">
        <v>69</v>
      </c>
      <c r="F4" s="2" t="s">
        <v>69</v>
      </c>
      <c r="G4" s="2" t="s">
        <v>69</v>
      </c>
      <c r="H4" s="2" t="s">
        <v>69</v>
      </c>
      <c r="I4" s="2" t="s">
        <v>69</v>
      </c>
      <c r="J4" s="2" t="s">
        <v>69</v>
      </c>
      <c r="K4" s="2" t="s">
        <v>69</v>
      </c>
      <c r="L4" s="2" t="s">
        <v>69</v>
      </c>
      <c r="M4" s="2" t="s">
        <v>69</v>
      </c>
      <c r="N4" s="2" t="s">
        <v>69</v>
      </c>
      <c r="O4" s="2" t="s">
        <v>70</v>
      </c>
      <c r="P4" s="2" t="s">
        <v>70</v>
      </c>
      <c r="Q4" s="2" t="s">
        <v>70</v>
      </c>
      <c r="R4" s="2" t="s">
        <v>70</v>
      </c>
      <c r="S4" s="2" t="s">
        <v>70</v>
      </c>
      <c r="T4" s="2" t="s">
        <v>70</v>
      </c>
      <c r="U4" s="2" t="s">
        <v>70</v>
      </c>
      <c r="V4" s="2" t="s">
        <v>70</v>
      </c>
      <c r="W4" s="2" t="s">
        <v>70</v>
      </c>
      <c r="X4" s="2" t="s">
        <v>70</v>
      </c>
      <c r="Y4" s="2" t="s">
        <v>70</v>
      </c>
      <c r="Z4" s="2" t="s">
        <v>70</v>
      </c>
      <c r="AA4" s="2" t="s">
        <v>71</v>
      </c>
      <c r="AB4" s="2" t="s">
        <v>71</v>
      </c>
      <c r="AC4" s="2" t="s">
        <v>71</v>
      </c>
      <c r="AD4" s="2" t="s">
        <v>71</v>
      </c>
      <c r="AE4" s="2" t="s">
        <v>71</v>
      </c>
      <c r="AF4" s="2" t="s">
        <v>71</v>
      </c>
      <c r="AG4" s="2" t="s">
        <v>71</v>
      </c>
      <c r="AH4" s="2" t="s">
        <v>71</v>
      </c>
      <c r="AI4" s="2" t="s">
        <v>71</v>
      </c>
      <c r="AJ4" s="2" t="s">
        <v>71</v>
      </c>
      <c r="AK4" s="2" t="s">
        <v>71</v>
      </c>
      <c r="AL4" s="2" t="s">
        <v>71</v>
      </c>
      <c r="AM4" s="2" t="s">
        <v>72</v>
      </c>
      <c r="AN4" s="2" t="s">
        <v>72</v>
      </c>
      <c r="AO4" s="2" t="s">
        <v>72</v>
      </c>
      <c r="AP4" s="2" t="s">
        <v>72</v>
      </c>
      <c r="AQ4" s="2" t="s">
        <v>72</v>
      </c>
      <c r="AR4" s="2" t="s">
        <v>72</v>
      </c>
      <c r="AS4" s="2" t="s">
        <v>72</v>
      </c>
      <c r="AT4" s="2" t="s">
        <v>72</v>
      </c>
      <c r="AU4" s="2" t="s">
        <v>72</v>
      </c>
      <c r="AV4" s="2" t="s">
        <v>72</v>
      </c>
      <c r="AW4" s="2" t="s">
        <v>72</v>
      </c>
      <c r="AX4" s="2" t="s">
        <v>72</v>
      </c>
      <c r="AY4" s="2" t="s">
        <v>73</v>
      </c>
      <c r="AZ4" s="2" t="s">
        <v>73</v>
      </c>
      <c r="BA4" s="2" t="s">
        <v>73</v>
      </c>
      <c r="BB4" s="2" t="s">
        <v>73</v>
      </c>
      <c r="BC4" s="2" t="s">
        <v>73</v>
      </c>
      <c r="BD4" s="2" t="s">
        <v>73</v>
      </c>
      <c r="BE4" s="2" t="s">
        <v>73</v>
      </c>
      <c r="BF4" s="2" t="s">
        <v>73</v>
      </c>
      <c r="BG4" s="2" t="s">
        <v>73</v>
      </c>
      <c r="BH4" s="2" t="s">
        <v>73</v>
      </c>
      <c r="BI4" s="2" t="s">
        <v>73</v>
      </c>
      <c r="BJ4" s="2" t="s">
        <v>73</v>
      </c>
      <c r="BK4" s="2" t="s">
        <v>12</v>
      </c>
      <c r="BL4" s="2" t="s">
        <v>12</v>
      </c>
      <c r="BM4" s="2" t="s">
        <v>12</v>
      </c>
      <c r="BN4" s="2" t="s">
        <v>12</v>
      </c>
      <c r="BO4" s="2" t="s">
        <v>12</v>
      </c>
      <c r="BP4" s="2" t="s">
        <v>12</v>
      </c>
      <c r="BQ4" s="2" t="s">
        <v>12</v>
      </c>
      <c r="BR4" s="2" t="s">
        <v>12</v>
      </c>
      <c r="BS4" s="2" t="s">
        <v>12</v>
      </c>
      <c r="BT4" s="2" t="s">
        <v>12</v>
      </c>
      <c r="BU4" s="2" t="s">
        <v>12</v>
      </c>
      <c r="BV4" s="2" t="s">
        <v>12</v>
      </c>
      <c r="BW4" s="2" t="s">
        <v>19</v>
      </c>
      <c r="BX4" s="2" t="s">
        <v>19</v>
      </c>
      <c r="BY4" s="2" t="s">
        <v>19</v>
      </c>
      <c r="BZ4" s="2" t="s">
        <v>19</v>
      </c>
      <c r="CA4" s="2" t="s">
        <v>19</v>
      </c>
      <c r="CB4" s="2" t="s">
        <v>19</v>
      </c>
      <c r="CC4" s="2" t="s">
        <v>19</v>
      </c>
      <c r="CD4" s="2" t="s">
        <v>19</v>
      </c>
      <c r="CE4" s="2" t="s">
        <v>19</v>
      </c>
      <c r="CF4" s="2" t="s">
        <v>19</v>
      </c>
      <c r="CG4" s="2" t="s">
        <v>19</v>
      </c>
      <c r="CH4" s="2" t="s">
        <v>19</v>
      </c>
      <c r="CI4" s="2" t="s">
        <v>20</v>
      </c>
      <c r="CJ4" s="2" t="s">
        <v>20</v>
      </c>
      <c r="CK4" s="2" t="s">
        <v>20</v>
      </c>
      <c r="CL4" s="2" t="s">
        <v>20</v>
      </c>
      <c r="CM4" s="2" t="s">
        <v>20</v>
      </c>
      <c r="CN4" s="2" t="s">
        <v>20</v>
      </c>
      <c r="CO4" s="2" t="s">
        <v>20</v>
      </c>
      <c r="CP4" s="2" t="s">
        <v>20</v>
      </c>
      <c r="CQ4" s="2" t="s">
        <v>20</v>
      </c>
      <c r="CR4" s="2" t="s">
        <v>20</v>
      </c>
      <c r="CS4" s="2" t="s">
        <v>20</v>
      </c>
      <c r="CT4" s="2" t="s">
        <v>20</v>
      </c>
      <c r="CU4" s="3" t="s">
        <v>21</v>
      </c>
      <c r="CV4" s="3" t="s">
        <v>21</v>
      </c>
      <c r="CW4" s="3" t="s">
        <v>21</v>
      </c>
      <c r="CX4" s="3" t="s">
        <v>21</v>
      </c>
      <c r="CY4" s="3" t="s">
        <v>21</v>
      </c>
      <c r="CZ4" s="3" t="s">
        <v>21</v>
      </c>
      <c r="DA4" s="3" t="s">
        <v>21</v>
      </c>
      <c r="DB4" s="3" t="s">
        <v>21</v>
      </c>
      <c r="DC4" s="3" t="s">
        <v>21</v>
      </c>
      <c r="DD4" s="3" t="s">
        <v>21</v>
      </c>
      <c r="DE4" s="3" t="s">
        <v>21</v>
      </c>
      <c r="DF4" s="3" t="s">
        <v>21</v>
      </c>
      <c r="DG4" s="34" t="s">
        <v>29</v>
      </c>
      <c r="DH4" s="34" t="s">
        <v>29</v>
      </c>
      <c r="DI4" s="34" t="s">
        <v>29</v>
      </c>
      <c r="DJ4" s="34" t="s">
        <v>29</v>
      </c>
      <c r="DK4" s="34" t="s">
        <v>29</v>
      </c>
      <c r="DL4" s="34" t="s">
        <v>29</v>
      </c>
      <c r="DM4" s="34" t="s">
        <v>29</v>
      </c>
      <c r="DN4" s="34" t="s">
        <v>29</v>
      </c>
      <c r="DO4" s="34" t="s">
        <v>29</v>
      </c>
      <c r="DP4" s="34" t="s">
        <v>29</v>
      </c>
      <c r="DQ4" s="34" t="s">
        <v>29</v>
      </c>
      <c r="DR4" s="34" t="s">
        <v>29</v>
      </c>
      <c r="DS4" s="34" t="s">
        <v>30</v>
      </c>
      <c r="DT4" s="34" t="s">
        <v>30</v>
      </c>
      <c r="DU4" s="34" t="s">
        <v>30</v>
      </c>
      <c r="DV4" s="34" t="s">
        <v>30</v>
      </c>
      <c r="DW4" s="34" t="s">
        <v>30</v>
      </c>
      <c r="DX4" s="34" t="s">
        <v>30</v>
      </c>
      <c r="DY4" s="34" t="s">
        <v>30</v>
      </c>
      <c r="DZ4" s="34" t="s">
        <v>30</v>
      </c>
      <c r="EA4" s="34" t="s">
        <v>30</v>
      </c>
      <c r="EB4" s="34" t="s">
        <v>30</v>
      </c>
      <c r="EC4" s="34" t="s">
        <v>30</v>
      </c>
      <c r="ED4" s="34" t="s">
        <v>30</v>
      </c>
      <c r="EE4" s="34" t="s">
        <v>31</v>
      </c>
      <c r="EF4" s="34" t="s">
        <v>31</v>
      </c>
      <c r="EG4" s="34" t="s">
        <v>31</v>
      </c>
      <c r="EH4" s="34" t="s">
        <v>31</v>
      </c>
      <c r="EI4" s="34" t="s">
        <v>31</v>
      </c>
      <c r="EJ4" s="34" t="s">
        <v>31</v>
      </c>
      <c r="EK4" s="34" t="s">
        <v>31</v>
      </c>
      <c r="EL4" s="34" t="s">
        <v>31</v>
      </c>
      <c r="EM4" s="34" t="s">
        <v>31</v>
      </c>
      <c r="EN4" s="34" t="s">
        <v>31</v>
      </c>
      <c r="EO4" s="34" t="s">
        <v>31</v>
      </c>
      <c r="EP4" s="34" t="s">
        <v>31</v>
      </c>
      <c r="EQ4" s="34" t="s">
        <v>32</v>
      </c>
      <c r="ER4" s="34" t="s">
        <v>32</v>
      </c>
      <c r="ES4" s="34" t="s">
        <v>32</v>
      </c>
      <c r="ET4" s="34" t="s">
        <v>32</v>
      </c>
      <c r="EU4" s="34" t="s">
        <v>32</v>
      </c>
      <c r="EV4" s="34" t="s">
        <v>32</v>
      </c>
      <c r="EW4" s="34" t="s">
        <v>32</v>
      </c>
      <c r="EX4" s="34" t="s">
        <v>32</v>
      </c>
      <c r="EY4" s="34" t="s">
        <v>32</v>
      </c>
      <c r="EZ4" s="34" t="s">
        <v>32</v>
      </c>
      <c r="FA4" s="34" t="s">
        <v>32</v>
      </c>
      <c r="FB4" s="34" t="s">
        <v>32</v>
      </c>
      <c r="FC4" s="34" t="s">
        <v>33</v>
      </c>
      <c r="FD4" s="34" t="s">
        <v>33</v>
      </c>
      <c r="FE4" s="34" t="s">
        <v>33</v>
      </c>
      <c r="FF4" s="34" t="s">
        <v>33</v>
      </c>
      <c r="FG4" s="34" t="s">
        <v>33</v>
      </c>
      <c r="FH4" s="34" t="s">
        <v>33</v>
      </c>
      <c r="FI4" s="34" t="s">
        <v>33</v>
      </c>
      <c r="FJ4" s="34" t="s">
        <v>33</v>
      </c>
      <c r="FK4" s="34" t="s">
        <v>33</v>
      </c>
      <c r="FL4" s="34" t="s">
        <v>33</v>
      </c>
      <c r="FM4" s="34" t="s">
        <v>33</v>
      </c>
      <c r="FN4" s="34" t="s">
        <v>33</v>
      </c>
      <c r="FO4" s="34" t="s">
        <v>34</v>
      </c>
      <c r="FP4" s="34" t="s">
        <v>34</v>
      </c>
      <c r="FQ4" s="34" t="s">
        <v>34</v>
      </c>
      <c r="FR4" s="34" t="s">
        <v>34</v>
      </c>
      <c r="FS4" s="34" t="s">
        <v>34</v>
      </c>
      <c r="FT4" s="34" t="s">
        <v>34</v>
      </c>
      <c r="FU4" s="34" t="s">
        <v>34</v>
      </c>
      <c r="FV4" s="34" t="s">
        <v>34</v>
      </c>
      <c r="FW4" s="34" t="s">
        <v>34</v>
      </c>
      <c r="FX4" s="34" t="s">
        <v>34</v>
      </c>
      <c r="FY4" s="34" t="s">
        <v>34</v>
      </c>
      <c r="FZ4" s="34" t="s">
        <v>34</v>
      </c>
      <c r="GA4" s="34" t="s">
        <v>35</v>
      </c>
      <c r="GB4" s="34" t="s">
        <v>35</v>
      </c>
      <c r="GC4" s="34" t="s">
        <v>35</v>
      </c>
      <c r="GD4" s="34" t="s">
        <v>35</v>
      </c>
      <c r="GE4" s="34" t="s">
        <v>35</v>
      </c>
      <c r="GF4" s="34" t="s">
        <v>35</v>
      </c>
      <c r="GG4" s="34" t="s">
        <v>35</v>
      </c>
      <c r="GH4" s="34" t="s">
        <v>35</v>
      </c>
      <c r="GI4" s="34" t="s">
        <v>35</v>
      </c>
      <c r="GJ4" s="34" t="s">
        <v>35</v>
      </c>
      <c r="GK4" s="34" t="s">
        <v>35</v>
      </c>
      <c r="GL4" s="34" t="s">
        <v>35</v>
      </c>
      <c r="GM4" s="34" t="s">
        <v>36</v>
      </c>
      <c r="GN4" s="34" t="s">
        <v>36</v>
      </c>
      <c r="GO4" s="34" t="s">
        <v>36</v>
      </c>
      <c r="GP4" s="34" t="s">
        <v>36</v>
      </c>
      <c r="GQ4" s="34" t="s">
        <v>36</v>
      </c>
      <c r="GR4" s="34" t="s">
        <v>36</v>
      </c>
      <c r="GS4" s="34" t="s">
        <v>36</v>
      </c>
      <c r="GT4" s="34" t="s">
        <v>36</v>
      </c>
      <c r="GU4" s="34" t="s">
        <v>36</v>
      </c>
      <c r="GV4" s="34" t="s">
        <v>36</v>
      </c>
      <c r="GW4" s="34" t="s">
        <v>36</v>
      </c>
      <c r="GX4" s="34" t="s">
        <v>36</v>
      </c>
      <c r="GY4" s="34" t="s">
        <v>37</v>
      </c>
      <c r="GZ4" s="34" t="s">
        <v>37</v>
      </c>
      <c r="HA4" s="34" t="s">
        <v>37</v>
      </c>
      <c r="HB4" s="34" t="s">
        <v>37</v>
      </c>
      <c r="HC4" s="34" t="s">
        <v>37</v>
      </c>
      <c r="HD4" s="34" t="s">
        <v>37</v>
      </c>
      <c r="HE4" s="34" t="s">
        <v>37</v>
      </c>
      <c r="HF4" s="34" t="s">
        <v>37</v>
      </c>
      <c r="HG4" s="34" t="s">
        <v>37</v>
      </c>
      <c r="HH4" s="34" t="s">
        <v>37</v>
      </c>
      <c r="HI4" s="34" t="s">
        <v>37</v>
      </c>
      <c r="HJ4" s="34" t="s">
        <v>37</v>
      </c>
      <c r="HK4" s="34" t="s">
        <v>38</v>
      </c>
      <c r="HL4" s="34" t="s">
        <v>38</v>
      </c>
      <c r="HM4" s="34" t="s">
        <v>38</v>
      </c>
      <c r="HN4" s="34" t="s">
        <v>38</v>
      </c>
      <c r="HO4" s="34" t="s">
        <v>38</v>
      </c>
      <c r="HP4" s="34" t="s">
        <v>38</v>
      </c>
      <c r="HQ4" s="34" t="s">
        <v>38</v>
      </c>
      <c r="HR4" s="34" t="s">
        <v>38</v>
      </c>
      <c r="HS4" s="34" t="s">
        <v>38</v>
      </c>
      <c r="HT4" s="34" t="s">
        <v>38</v>
      </c>
      <c r="HU4" s="34" t="s">
        <v>38</v>
      </c>
      <c r="HV4" s="34" t="s">
        <v>38</v>
      </c>
      <c r="HW4" s="34" t="s">
        <v>39</v>
      </c>
      <c r="HX4" s="34" t="s">
        <v>39</v>
      </c>
      <c r="HY4" s="34" t="s">
        <v>39</v>
      </c>
      <c r="HZ4" s="34" t="s">
        <v>39</v>
      </c>
      <c r="IA4" s="34" t="s">
        <v>39</v>
      </c>
      <c r="IB4" s="34" t="s">
        <v>39</v>
      </c>
      <c r="IC4" s="34" t="s">
        <v>39</v>
      </c>
      <c r="ID4" s="34" t="s">
        <v>39</v>
      </c>
      <c r="IE4" s="34" t="s">
        <v>39</v>
      </c>
      <c r="IF4" s="34" t="s">
        <v>39</v>
      </c>
      <c r="IG4" s="34" t="s">
        <v>39</v>
      </c>
      <c r="IH4" s="34" t="s">
        <v>39</v>
      </c>
      <c r="II4" s="34" t="s">
        <v>40</v>
      </c>
      <c r="IJ4" s="34" t="s">
        <v>40</v>
      </c>
      <c r="IK4" s="34" t="s">
        <v>40</v>
      </c>
      <c r="IL4" s="34" t="s">
        <v>40</v>
      </c>
      <c r="IM4" s="34" t="s">
        <v>40</v>
      </c>
      <c r="IN4" s="34" t="s">
        <v>40</v>
      </c>
      <c r="IO4" s="34" t="s">
        <v>40</v>
      </c>
      <c r="IP4" s="34" t="s">
        <v>40</v>
      </c>
      <c r="IQ4" s="34" t="s">
        <v>40</v>
      </c>
      <c r="IR4" s="34" t="s">
        <v>40</v>
      </c>
      <c r="IS4" s="34" t="s">
        <v>40</v>
      </c>
      <c r="IT4" s="34" t="s">
        <v>40</v>
      </c>
      <c r="IU4" s="34" t="s">
        <v>41</v>
      </c>
      <c r="IV4" s="34" t="s">
        <v>41</v>
      </c>
      <c r="IW4" s="34" t="s">
        <v>41</v>
      </c>
      <c r="IX4" s="34" t="s">
        <v>41</v>
      </c>
      <c r="IY4" s="34" t="s">
        <v>41</v>
      </c>
      <c r="IZ4" s="34" t="s">
        <v>41</v>
      </c>
      <c r="JA4" s="34" t="s">
        <v>41</v>
      </c>
      <c r="JB4" s="34" t="s">
        <v>41</v>
      </c>
      <c r="JC4" s="34" t="s">
        <v>41</v>
      </c>
      <c r="JD4" s="34" t="s">
        <v>41</v>
      </c>
      <c r="JE4" s="34" t="s">
        <v>41</v>
      </c>
      <c r="JF4" s="34" t="s">
        <v>41</v>
      </c>
    </row>
    <row r="5" spans="1:302" s="3" customFormat="1" x14ac:dyDescent="0.25">
      <c r="A5" s="2"/>
      <c r="B5" s="2"/>
      <c r="C5" s="34" t="s">
        <v>0</v>
      </c>
      <c r="D5" s="34" t="s">
        <v>1</v>
      </c>
      <c r="E5" s="34" t="s">
        <v>2</v>
      </c>
      <c r="F5" s="34" t="s">
        <v>3</v>
      </c>
      <c r="G5" s="34" t="s">
        <v>4</v>
      </c>
      <c r="H5" s="34" t="s">
        <v>5</v>
      </c>
      <c r="I5" s="34" t="s">
        <v>6</v>
      </c>
      <c r="J5" s="34" t="s">
        <v>7</v>
      </c>
      <c r="K5" s="34" t="s">
        <v>8</v>
      </c>
      <c r="L5" s="34" t="s">
        <v>9</v>
      </c>
      <c r="M5" s="34" t="s">
        <v>10</v>
      </c>
      <c r="N5" s="34" t="s">
        <v>11</v>
      </c>
      <c r="O5" s="34" t="s">
        <v>0</v>
      </c>
      <c r="P5" s="34" t="s">
        <v>1</v>
      </c>
      <c r="Q5" s="34" t="s">
        <v>2</v>
      </c>
      <c r="R5" s="34" t="s">
        <v>3</v>
      </c>
      <c r="S5" s="34" t="s">
        <v>4</v>
      </c>
      <c r="T5" s="34" t="s">
        <v>5</v>
      </c>
      <c r="U5" s="34" t="s">
        <v>6</v>
      </c>
      <c r="V5" s="34" t="s">
        <v>7</v>
      </c>
      <c r="W5" s="34" t="s">
        <v>8</v>
      </c>
      <c r="X5" s="34" t="s">
        <v>9</v>
      </c>
      <c r="Y5" s="34" t="s">
        <v>10</v>
      </c>
      <c r="Z5" s="34" t="s">
        <v>11</v>
      </c>
      <c r="AA5" s="34" t="s">
        <v>0</v>
      </c>
      <c r="AB5" s="34" t="s">
        <v>1</v>
      </c>
      <c r="AC5" s="34" t="s">
        <v>2</v>
      </c>
      <c r="AD5" s="34" t="s">
        <v>3</v>
      </c>
      <c r="AE5" s="34" t="s">
        <v>4</v>
      </c>
      <c r="AF5" s="34" t="s">
        <v>5</v>
      </c>
      <c r="AG5" s="34" t="s">
        <v>6</v>
      </c>
      <c r="AH5" s="34" t="s">
        <v>7</v>
      </c>
      <c r="AI5" s="34" t="s">
        <v>8</v>
      </c>
      <c r="AJ5" s="34" t="s">
        <v>9</v>
      </c>
      <c r="AK5" s="34" t="s">
        <v>10</v>
      </c>
      <c r="AL5" s="34" t="s">
        <v>11</v>
      </c>
      <c r="AM5" s="34" t="s">
        <v>0</v>
      </c>
      <c r="AN5" s="34" t="s">
        <v>1</v>
      </c>
      <c r="AO5" s="34" t="s">
        <v>2</v>
      </c>
      <c r="AP5" s="34" t="s">
        <v>3</v>
      </c>
      <c r="AQ5" s="34" t="s">
        <v>4</v>
      </c>
      <c r="AR5" s="34" t="s">
        <v>5</v>
      </c>
      <c r="AS5" s="34" t="s">
        <v>6</v>
      </c>
      <c r="AT5" s="34" t="s">
        <v>7</v>
      </c>
      <c r="AU5" s="34" t="s">
        <v>8</v>
      </c>
      <c r="AV5" s="34" t="s">
        <v>9</v>
      </c>
      <c r="AW5" s="34" t="s">
        <v>10</v>
      </c>
      <c r="AX5" s="34" t="s">
        <v>11</v>
      </c>
      <c r="AY5" s="34" t="s">
        <v>0</v>
      </c>
      <c r="AZ5" s="34" t="s">
        <v>1</v>
      </c>
      <c r="BA5" s="34" t="s">
        <v>2</v>
      </c>
      <c r="BB5" s="34" t="s">
        <v>3</v>
      </c>
      <c r="BC5" s="34" t="s">
        <v>4</v>
      </c>
      <c r="BD5" s="34" t="s">
        <v>5</v>
      </c>
      <c r="BE5" s="34" t="s">
        <v>6</v>
      </c>
      <c r="BF5" s="34" t="s">
        <v>7</v>
      </c>
      <c r="BG5" s="34" t="s">
        <v>8</v>
      </c>
      <c r="BH5" s="34" t="s">
        <v>9</v>
      </c>
      <c r="BI5" s="34" t="s">
        <v>10</v>
      </c>
      <c r="BJ5" s="34" t="s">
        <v>11</v>
      </c>
      <c r="BK5" s="34" t="s">
        <v>0</v>
      </c>
      <c r="BL5" s="34" t="s">
        <v>1</v>
      </c>
      <c r="BM5" s="34" t="s">
        <v>2</v>
      </c>
      <c r="BN5" s="34" t="s">
        <v>3</v>
      </c>
      <c r="BO5" s="34" t="s">
        <v>4</v>
      </c>
      <c r="BP5" s="34" t="s">
        <v>5</v>
      </c>
      <c r="BQ5" s="34" t="s">
        <v>6</v>
      </c>
      <c r="BR5" s="34" t="s">
        <v>7</v>
      </c>
      <c r="BS5" s="34" t="s">
        <v>8</v>
      </c>
      <c r="BT5" s="34" t="s">
        <v>9</v>
      </c>
      <c r="BU5" s="34" t="s">
        <v>10</v>
      </c>
      <c r="BV5" s="34" t="s">
        <v>11</v>
      </c>
      <c r="BW5" s="34" t="s">
        <v>0</v>
      </c>
      <c r="BX5" s="34" t="s">
        <v>1</v>
      </c>
      <c r="BY5" s="34" t="s">
        <v>2</v>
      </c>
      <c r="BZ5" s="34" t="s">
        <v>3</v>
      </c>
      <c r="CA5" s="34" t="s">
        <v>4</v>
      </c>
      <c r="CB5" s="34" t="s">
        <v>5</v>
      </c>
      <c r="CC5" s="34" t="s">
        <v>6</v>
      </c>
      <c r="CD5" s="34" t="s">
        <v>7</v>
      </c>
      <c r="CE5" s="34" t="s">
        <v>8</v>
      </c>
      <c r="CF5" s="34" t="s">
        <v>9</v>
      </c>
      <c r="CG5" s="34" t="s">
        <v>10</v>
      </c>
      <c r="CH5" s="34" t="s">
        <v>11</v>
      </c>
      <c r="CI5" s="34" t="s">
        <v>0</v>
      </c>
      <c r="CJ5" s="34" t="s">
        <v>1</v>
      </c>
      <c r="CK5" s="34" t="s">
        <v>2</v>
      </c>
      <c r="CL5" s="34" t="s">
        <v>3</v>
      </c>
      <c r="CM5" s="34" t="s">
        <v>4</v>
      </c>
      <c r="CN5" s="34" t="s">
        <v>5</v>
      </c>
      <c r="CO5" s="34" t="s">
        <v>6</v>
      </c>
      <c r="CP5" s="34" t="s">
        <v>7</v>
      </c>
      <c r="CQ5" s="34" t="s">
        <v>8</v>
      </c>
      <c r="CR5" s="34" t="s">
        <v>9</v>
      </c>
      <c r="CS5" s="34" t="s">
        <v>10</v>
      </c>
      <c r="CT5" s="34" t="s">
        <v>11</v>
      </c>
      <c r="CU5" s="34" t="s">
        <v>0</v>
      </c>
      <c r="CV5" s="34" t="s">
        <v>1</v>
      </c>
      <c r="CW5" s="34" t="s">
        <v>2</v>
      </c>
      <c r="CX5" s="34" t="s">
        <v>3</v>
      </c>
      <c r="CY5" s="34" t="s">
        <v>4</v>
      </c>
      <c r="CZ5" s="34" t="s">
        <v>5</v>
      </c>
      <c r="DA5" s="34" t="s">
        <v>6</v>
      </c>
      <c r="DB5" s="34" t="s">
        <v>7</v>
      </c>
      <c r="DC5" s="34" t="s">
        <v>8</v>
      </c>
      <c r="DD5" s="34" t="s">
        <v>9</v>
      </c>
      <c r="DE5" s="34" t="s">
        <v>10</v>
      </c>
      <c r="DF5" s="34" t="s">
        <v>11</v>
      </c>
      <c r="DG5" s="34" t="s">
        <v>0</v>
      </c>
      <c r="DH5" s="34" t="s">
        <v>1</v>
      </c>
      <c r="DI5" s="34" t="s">
        <v>2</v>
      </c>
      <c r="DJ5" s="34" t="s">
        <v>3</v>
      </c>
      <c r="DK5" s="34" t="s">
        <v>4</v>
      </c>
      <c r="DL5" s="34" t="s">
        <v>5</v>
      </c>
      <c r="DM5" s="34" t="s">
        <v>6</v>
      </c>
      <c r="DN5" s="34" t="s">
        <v>7</v>
      </c>
      <c r="DO5" s="34" t="s">
        <v>8</v>
      </c>
      <c r="DP5" s="34" t="s">
        <v>9</v>
      </c>
      <c r="DQ5" s="34" t="s">
        <v>10</v>
      </c>
      <c r="DR5" s="34" t="s">
        <v>11</v>
      </c>
      <c r="DS5" s="34" t="s">
        <v>0</v>
      </c>
      <c r="DT5" s="34" t="s">
        <v>1</v>
      </c>
      <c r="DU5" s="34" t="s">
        <v>2</v>
      </c>
      <c r="DV5" s="34" t="s">
        <v>3</v>
      </c>
      <c r="DW5" s="34" t="s">
        <v>4</v>
      </c>
      <c r="DX5" s="34" t="s">
        <v>5</v>
      </c>
      <c r="DY5" s="34" t="s">
        <v>6</v>
      </c>
      <c r="DZ5" s="34" t="s">
        <v>7</v>
      </c>
      <c r="EA5" s="34" t="s">
        <v>8</v>
      </c>
      <c r="EB5" s="34" t="s">
        <v>9</v>
      </c>
      <c r="EC5" s="34" t="s">
        <v>10</v>
      </c>
      <c r="ED5" s="34" t="s">
        <v>11</v>
      </c>
      <c r="EE5" s="34" t="s">
        <v>0</v>
      </c>
      <c r="EF5" s="34" t="s">
        <v>1</v>
      </c>
      <c r="EG5" s="34" t="s">
        <v>2</v>
      </c>
      <c r="EH5" s="34" t="s">
        <v>3</v>
      </c>
      <c r="EI5" s="34" t="s">
        <v>4</v>
      </c>
      <c r="EJ5" s="34" t="s">
        <v>5</v>
      </c>
      <c r="EK5" s="34" t="s">
        <v>6</v>
      </c>
      <c r="EL5" s="34" t="s">
        <v>7</v>
      </c>
      <c r="EM5" s="34" t="s">
        <v>8</v>
      </c>
      <c r="EN5" s="34" t="s">
        <v>9</v>
      </c>
      <c r="EO5" s="34" t="s">
        <v>10</v>
      </c>
      <c r="EP5" s="34" t="s">
        <v>11</v>
      </c>
      <c r="EQ5" s="34" t="s">
        <v>0</v>
      </c>
      <c r="ER5" s="34" t="s">
        <v>1</v>
      </c>
      <c r="ES5" s="34" t="s">
        <v>2</v>
      </c>
      <c r="ET5" s="34" t="s">
        <v>3</v>
      </c>
      <c r="EU5" s="34" t="s">
        <v>4</v>
      </c>
      <c r="EV5" s="34" t="s">
        <v>5</v>
      </c>
      <c r="EW5" s="34" t="s">
        <v>6</v>
      </c>
      <c r="EX5" s="34" t="s">
        <v>7</v>
      </c>
      <c r="EY5" s="34" t="s">
        <v>8</v>
      </c>
      <c r="EZ5" s="34" t="s">
        <v>9</v>
      </c>
      <c r="FA5" s="34" t="s">
        <v>10</v>
      </c>
      <c r="FB5" s="34" t="s">
        <v>11</v>
      </c>
      <c r="FC5" s="34" t="s">
        <v>0</v>
      </c>
      <c r="FD5" s="34" t="s">
        <v>1</v>
      </c>
      <c r="FE5" s="34" t="s">
        <v>2</v>
      </c>
      <c r="FF5" s="34" t="s">
        <v>3</v>
      </c>
      <c r="FG5" s="34" t="s">
        <v>4</v>
      </c>
      <c r="FH5" s="34" t="s">
        <v>5</v>
      </c>
      <c r="FI5" s="34" t="s">
        <v>6</v>
      </c>
      <c r="FJ5" s="34" t="s">
        <v>7</v>
      </c>
      <c r="FK5" s="34" t="s">
        <v>8</v>
      </c>
      <c r="FL5" s="34" t="s">
        <v>9</v>
      </c>
      <c r="FM5" s="34" t="s">
        <v>10</v>
      </c>
      <c r="FN5" s="34" t="s">
        <v>11</v>
      </c>
      <c r="FO5" s="34" t="s">
        <v>0</v>
      </c>
      <c r="FP5" s="34" t="s">
        <v>1</v>
      </c>
      <c r="FQ5" s="34" t="s">
        <v>2</v>
      </c>
      <c r="FR5" s="34" t="s">
        <v>3</v>
      </c>
      <c r="FS5" s="34" t="s">
        <v>4</v>
      </c>
      <c r="FT5" s="34" t="s">
        <v>5</v>
      </c>
      <c r="FU5" s="34" t="s">
        <v>6</v>
      </c>
      <c r="FV5" s="34" t="s">
        <v>7</v>
      </c>
      <c r="FW5" s="34" t="s">
        <v>8</v>
      </c>
      <c r="FX5" s="34" t="s">
        <v>9</v>
      </c>
      <c r="FY5" s="34" t="s">
        <v>10</v>
      </c>
      <c r="FZ5" s="34" t="s">
        <v>11</v>
      </c>
      <c r="GA5" s="34" t="s">
        <v>0</v>
      </c>
      <c r="GB5" s="34" t="s">
        <v>1</v>
      </c>
      <c r="GC5" s="34" t="s">
        <v>2</v>
      </c>
      <c r="GD5" s="34" t="s">
        <v>3</v>
      </c>
      <c r="GE5" s="34" t="s">
        <v>4</v>
      </c>
      <c r="GF5" s="34" t="s">
        <v>5</v>
      </c>
      <c r="GG5" s="34" t="s">
        <v>6</v>
      </c>
      <c r="GH5" s="34" t="s">
        <v>7</v>
      </c>
      <c r="GI5" s="34" t="s">
        <v>8</v>
      </c>
      <c r="GJ5" s="34" t="s">
        <v>9</v>
      </c>
      <c r="GK5" s="34" t="s">
        <v>10</v>
      </c>
      <c r="GL5" s="34" t="s">
        <v>11</v>
      </c>
      <c r="GM5" s="34" t="s">
        <v>0</v>
      </c>
      <c r="GN5" s="34" t="s">
        <v>1</v>
      </c>
      <c r="GO5" s="34" t="s">
        <v>2</v>
      </c>
      <c r="GP5" s="34" t="s">
        <v>3</v>
      </c>
      <c r="GQ5" s="34" t="s">
        <v>4</v>
      </c>
      <c r="GR5" s="34" t="s">
        <v>5</v>
      </c>
      <c r="GS5" s="34" t="s">
        <v>6</v>
      </c>
      <c r="GT5" s="34" t="s">
        <v>7</v>
      </c>
      <c r="GU5" s="34" t="s">
        <v>8</v>
      </c>
      <c r="GV5" s="34" t="s">
        <v>9</v>
      </c>
      <c r="GW5" s="34" t="s">
        <v>10</v>
      </c>
      <c r="GX5" s="34" t="s">
        <v>11</v>
      </c>
      <c r="GY5" s="34" t="s">
        <v>0</v>
      </c>
      <c r="GZ5" s="34" t="s">
        <v>1</v>
      </c>
      <c r="HA5" s="34" t="s">
        <v>2</v>
      </c>
      <c r="HB5" s="34" t="s">
        <v>3</v>
      </c>
      <c r="HC5" s="34" t="s">
        <v>4</v>
      </c>
      <c r="HD5" s="34" t="s">
        <v>5</v>
      </c>
      <c r="HE5" s="34" t="s">
        <v>6</v>
      </c>
      <c r="HF5" s="34" t="s">
        <v>7</v>
      </c>
      <c r="HG5" s="34" t="s">
        <v>8</v>
      </c>
      <c r="HH5" s="34" t="s">
        <v>9</v>
      </c>
      <c r="HI5" s="34" t="s">
        <v>10</v>
      </c>
      <c r="HJ5" s="34" t="s">
        <v>11</v>
      </c>
      <c r="HK5" s="34" t="s">
        <v>0</v>
      </c>
      <c r="HL5" s="34" t="s">
        <v>1</v>
      </c>
      <c r="HM5" s="34" t="s">
        <v>2</v>
      </c>
      <c r="HN5" s="34" t="s">
        <v>3</v>
      </c>
      <c r="HO5" s="34" t="s">
        <v>4</v>
      </c>
      <c r="HP5" s="34" t="s">
        <v>5</v>
      </c>
      <c r="HQ5" s="34" t="s">
        <v>6</v>
      </c>
      <c r="HR5" s="34" t="s">
        <v>7</v>
      </c>
      <c r="HS5" s="34" t="s">
        <v>8</v>
      </c>
      <c r="HT5" s="34" t="s">
        <v>9</v>
      </c>
      <c r="HU5" s="34" t="s">
        <v>10</v>
      </c>
      <c r="HV5" s="34" t="s">
        <v>11</v>
      </c>
      <c r="HW5" s="34" t="s">
        <v>0</v>
      </c>
      <c r="HX5" s="34" t="s">
        <v>1</v>
      </c>
      <c r="HY5" s="34" t="s">
        <v>2</v>
      </c>
      <c r="HZ5" s="34" t="s">
        <v>3</v>
      </c>
      <c r="IA5" s="34" t="s">
        <v>4</v>
      </c>
      <c r="IB5" s="34" t="s">
        <v>5</v>
      </c>
      <c r="IC5" s="34" t="s">
        <v>6</v>
      </c>
      <c r="ID5" s="34" t="s">
        <v>7</v>
      </c>
      <c r="IE5" s="34" t="s">
        <v>8</v>
      </c>
      <c r="IF5" s="34" t="s">
        <v>9</v>
      </c>
      <c r="IG5" s="34" t="s">
        <v>10</v>
      </c>
      <c r="IH5" s="34" t="s">
        <v>11</v>
      </c>
      <c r="II5" s="34" t="s">
        <v>0</v>
      </c>
      <c r="IJ5" s="34" t="s">
        <v>1</v>
      </c>
      <c r="IK5" s="34" t="s">
        <v>2</v>
      </c>
      <c r="IL5" s="34" t="s">
        <v>3</v>
      </c>
      <c r="IM5" s="34" t="s">
        <v>4</v>
      </c>
      <c r="IN5" s="34" t="s">
        <v>5</v>
      </c>
      <c r="IO5" s="34" t="s">
        <v>6</v>
      </c>
      <c r="IP5" s="34" t="s">
        <v>7</v>
      </c>
      <c r="IQ5" s="34" t="s">
        <v>8</v>
      </c>
      <c r="IR5" s="34" t="s">
        <v>9</v>
      </c>
      <c r="IS5" s="34" t="s">
        <v>10</v>
      </c>
      <c r="IT5" s="34" t="s">
        <v>11</v>
      </c>
      <c r="IU5" s="34" t="s">
        <v>0</v>
      </c>
      <c r="IV5" s="34" t="s">
        <v>1</v>
      </c>
      <c r="IW5" s="34" t="s">
        <v>2</v>
      </c>
      <c r="IX5" s="34" t="s">
        <v>3</v>
      </c>
      <c r="IY5" s="34" t="s">
        <v>4</v>
      </c>
      <c r="IZ5" s="34" t="s">
        <v>5</v>
      </c>
      <c r="JA5" s="34" t="s">
        <v>6</v>
      </c>
      <c r="JB5" s="34" t="s">
        <v>7</v>
      </c>
      <c r="JC5" s="34" t="s">
        <v>8</v>
      </c>
      <c r="JD5" s="34" t="s">
        <v>9</v>
      </c>
      <c r="JE5" s="34" t="s">
        <v>10</v>
      </c>
      <c r="JF5" s="34" t="s">
        <v>11</v>
      </c>
      <c r="JG5" s="34"/>
      <c r="JH5" s="34"/>
      <c r="JI5" s="34"/>
      <c r="JJ5" s="34"/>
      <c r="JK5" s="34"/>
      <c r="JL5" s="34"/>
      <c r="JM5" s="34"/>
      <c r="JN5" s="34"/>
      <c r="JO5" s="34"/>
      <c r="JP5" s="34"/>
      <c r="JQ5" s="34"/>
      <c r="JR5" s="34"/>
      <c r="JS5" s="34"/>
      <c r="JT5" s="34"/>
      <c r="JU5" s="34"/>
      <c r="JV5" s="34"/>
      <c r="JW5" s="34"/>
      <c r="JX5" s="34"/>
      <c r="JY5" s="34"/>
      <c r="JZ5" s="34"/>
      <c r="KA5" s="34"/>
      <c r="KB5" s="34"/>
      <c r="KC5" s="34"/>
      <c r="KD5" s="34"/>
      <c r="KE5" s="34"/>
      <c r="KF5" s="34"/>
      <c r="KG5" s="34"/>
      <c r="KH5" s="34"/>
      <c r="KI5" s="34"/>
      <c r="KJ5" s="34"/>
      <c r="KK5" s="34"/>
      <c r="KL5" s="34"/>
      <c r="KM5" s="34"/>
      <c r="KN5" s="34"/>
      <c r="KO5" s="34"/>
      <c r="KP5" s="34"/>
    </row>
    <row r="6" spans="1:302" s="3" customFormat="1" x14ac:dyDescent="0.25">
      <c r="A6" s="5" t="s">
        <v>13</v>
      </c>
      <c r="B6" s="5" t="s">
        <v>28</v>
      </c>
      <c r="C6" s="35">
        <v>1.1256250000000001</v>
      </c>
      <c r="D6" s="35">
        <v>1.0064062499999999</v>
      </c>
      <c r="E6" s="35">
        <v>1.0872395833333333</v>
      </c>
      <c r="F6" s="35">
        <v>0.99062499999999998</v>
      </c>
      <c r="G6" s="35">
        <v>1.0047656250000001</v>
      </c>
      <c r="H6" s="35">
        <v>0.92747395833333335</v>
      </c>
      <c r="I6" s="35">
        <v>0.90463541666666669</v>
      </c>
      <c r="J6" s="35">
        <v>0.74617187500000004</v>
      </c>
      <c r="K6" s="35">
        <v>0.83979166666666671</v>
      </c>
      <c r="L6" s="35">
        <v>0.96559895833333331</v>
      </c>
      <c r="M6" s="35">
        <v>0.98791666666666667</v>
      </c>
      <c r="N6" s="35">
        <v>1.001171875</v>
      </c>
      <c r="O6" s="35">
        <v>1.0126302083333334</v>
      </c>
      <c r="P6" s="35">
        <v>0.91666666666666663</v>
      </c>
      <c r="Q6" s="35">
        <v>0.99885416666666671</v>
      </c>
      <c r="R6" s="35">
        <v>0.926640625</v>
      </c>
      <c r="S6" s="35">
        <v>0.91419270833333333</v>
      </c>
      <c r="T6" s="35">
        <v>0.91419270833333333</v>
      </c>
      <c r="U6" s="35">
        <v>0.87705729166666668</v>
      </c>
      <c r="V6" s="35">
        <v>0.85638020833333328</v>
      </c>
      <c r="W6" s="35">
        <v>0.81864583333333329</v>
      </c>
      <c r="X6" s="35">
        <v>0.88744791666666667</v>
      </c>
      <c r="Y6" s="35">
        <v>0.89919270833333331</v>
      </c>
      <c r="Z6" s="35">
        <v>0.93661458333333336</v>
      </c>
      <c r="AA6" s="35">
        <v>0.90661458333333333</v>
      </c>
      <c r="AB6" s="35">
        <v>0.82494791666666667</v>
      </c>
      <c r="AC6" s="35">
        <v>0.88971354166666672</v>
      </c>
      <c r="AD6" s="35">
        <v>0.83505208333333336</v>
      </c>
      <c r="AE6" s="35">
        <v>0.81703124999999999</v>
      </c>
      <c r="AF6" s="35">
        <v>0.76927083333333335</v>
      </c>
      <c r="AG6" s="35">
        <v>0.78304687500000003</v>
      </c>
      <c r="AH6" s="35">
        <v>0.79257812500000002</v>
      </c>
      <c r="AI6" s="35">
        <v>0.79296875</v>
      </c>
      <c r="AJ6" s="35">
        <v>0.79296875</v>
      </c>
      <c r="AK6" s="35">
        <v>1.0725</v>
      </c>
      <c r="AL6" s="35">
        <v>1.09765625</v>
      </c>
      <c r="AM6" s="35">
        <v>1.0811458333333333</v>
      </c>
      <c r="AN6" s="35">
        <v>1.0669531249999999</v>
      </c>
      <c r="AO6" s="35">
        <v>1.0577083333333333</v>
      </c>
      <c r="AP6" s="35">
        <v>0.91802083333333329</v>
      </c>
      <c r="AQ6" s="35">
        <v>0.88708333333333333</v>
      </c>
      <c r="AR6" s="35">
        <v>0.79838541666666663</v>
      </c>
      <c r="AS6" s="35">
        <v>0.82880208333333338</v>
      </c>
      <c r="AT6" s="35">
        <v>0.81916666666666671</v>
      </c>
      <c r="AU6" s="35">
        <v>0.78895833333333332</v>
      </c>
      <c r="AV6" s="35">
        <v>0.79812499999999997</v>
      </c>
      <c r="AW6" s="35">
        <v>0.87348958333333337</v>
      </c>
      <c r="AX6" s="35">
        <v>0.96934895833333334</v>
      </c>
      <c r="AY6" s="36">
        <v>1.0409999999999999</v>
      </c>
      <c r="AZ6" s="36">
        <v>0.85399999999999998</v>
      </c>
      <c r="BA6" s="36">
        <v>0.85699999999999998</v>
      </c>
      <c r="BB6" s="36">
        <v>0.81899999999999995</v>
      </c>
      <c r="BC6" s="36">
        <v>0.83199999999999996</v>
      </c>
      <c r="BD6" s="36">
        <v>0.80600000000000005</v>
      </c>
      <c r="BE6" s="36">
        <v>0.80900000000000005</v>
      </c>
      <c r="BF6" s="36">
        <v>0.85299999999999998</v>
      </c>
      <c r="BG6" s="36">
        <v>0.85299999999999998</v>
      </c>
      <c r="BH6" s="36">
        <v>0.79600000000000004</v>
      </c>
      <c r="BI6" s="36">
        <v>0.83699999999999997</v>
      </c>
      <c r="BJ6" s="36">
        <v>0.83399999999999996</v>
      </c>
      <c r="BK6" s="36">
        <v>0.79900000000000004</v>
      </c>
      <c r="BL6" s="36">
        <v>0.72799999999999998</v>
      </c>
      <c r="BM6" s="36">
        <v>0.73599999999999999</v>
      </c>
      <c r="BN6" s="36">
        <v>0.77800000000000002</v>
      </c>
      <c r="BO6" s="36">
        <v>0.79100000000000004</v>
      </c>
      <c r="BP6" s="36">
        <v>0.72399999999999998</v>
      </c>
      <c r="BQ6" s="36">
        <v>0.70199999999999996</v>
      </c>
      <c r="BR6" s="36">
        <v>0.70299999999999996</v>
      </c>
      <c r="BS6" s="36">
        <v>0.47799999999999998</v>
      </c>
      <c r="BT6" s="36">
        <v>0.59599999999999997</v>
      </c>
      <c r="BU6" s="36">
        <v>0.66700000000000004</v>
      </c>
      <c r="BV6" s="36">
        <v>0.69</v>
      </c>
      <c r="BW6" s="13">
        <v>0.69099999999999995</v>
      </c>
      <c r="BX6" s="13">
        <v>0.64300000000000002</v>
      </c>
      <c r="BY6" s="13">
        <v>0.65900000000000003</v>
      </c>
      <c r="BZ6" s="13">
        <v>0.56000000000000005</v>
      </c>
      <c r="CA6" s="13">
        <v>0.65400000000000003</v>
      </c>
      <c r="CB6" s="13">
        <v>0.60099999999999998</v>
      </c>
      <c r="CC6" s="13">
        <v>0.64600000000000002</v>
      </c>
      <c r="CD6" s="13">
        <v>0.60199999999999998</v>
      </c>
      <c r="CE6" s="13">
        <v>0.58799999999999997</v>
      </c>
      <c r="CF6" s="13">
        <v>0.65400000000000003</v>
      </c>
      <c r="CG6" s="13">
        <v>0.64</v>
      </c>
      <c r="CH6" s="13">
        <v>0.66800000000000004</v>
      </c>
      <c r="CI6" s="13">
        <v>0.65600000000000003</v>
      </c>
      <c r="CJ6" s="13">
        <v>0.58099999999999996</v>
      </c>
      <c r="CK6" s="13">
        <v>0.61699999999999999</v>
      </c>
      <c r="CL6" s="13">
        <v>0.58799999999999997</v>
      </c>
      <c r="CM6" s="13">
        <v>0.57599999999999996</v>
      </c>
      <c r="CN6" s="13">
        <v>0.56200000000000006</v>
      </c>
      <c r="CO6" s="13">
        <v>0.58699999999999997</v>
      </c>
      <c r="CP6" s="13">
        <v>0.55500000000000005</v>
      </c>
      <c r="CQ6" s="13">
        <v>0.53100000000000003</v>
      </c>
      <c r="CR6" s="13">
        <v>0.57199999999999995</v>
      </c>
      <c r="CS6" s="13">
        <v>0.56000000000000005</v>
      </c>
      <c r="CT6" s="13">
        <v>0.58899999999999997</v>
      </c>
      <c r="CU6" s="17">
        <v>0.5085403107174965</v>
      </c>
      <c r="CV6" s="17">
        <v>0.5085403107174965</v>
      </c>
      <c r="CW6" s="17">
        <v>0.5085403107174965</v>
      </c>
      <c r="CX6" s="17">
        <v>0.5085403107174965</v>
      </c>
      <c r="CY6" s="17">
        <v>0.5085403107174965</v>
      </c>
      <c r="CZ6" s="17">
        <v>0.5085403107174965</v>
      </c>
      <c r="DA6" s="17">
        <v>0.5085403107174965</v>
      </c>
      <c r="DB6" s="17">
        <v>0.5085403107174965</v>
      </c>
      <c r="DC6" s="17">
        <v>0.5085403107174965</v>
      </c>
      <c r="DD6" s="17">
        <v>0.5085403107174965</v>
      </c>
      <c r="DE6" s="17">
        <v>0.5085403107174965</v>
      </c>
      <c r="DF6" s="17">
        <v>0.5085403107174965</v>
      </c>
      <c r="DG6" s="17">
        <v>0.48573395301245553</v>
      </c>
      <c r="DH6" s="17">
        <v>0.48573395301245553</v>
      </c>
      <c r="DI6" s="17">
        <v>0.48573395301245553</v>
      </c>
      <c r="DJ6" s="17">
        <v>0.48573395301245553</v>
      </c>
      <c r="DK6" s="17">
        <v>0.48573395301245553</v>
      </c>
      <c r="DL6" s="17">
        <v>0.48573395301245553</v>
      </c>
      <c r="DM6" s="17">
        <v>0.48573395301245553</v>
      </c>
      <c r="DN6" s="17">
        <v>0.48573395301245553</v>
      </c>
      <c r="DO6" s="17">
        <v>0.48573395301245553</v>
      </c>
      <c r="DP6" s="17">
        <v>0.48573395301245553</v>
      </c>
      <c r="DQ6" s="17">
        <v>0.48573395301245553</v>
      </c>
      <c r="DR6" s="17">
        <v>0.48573395301245553</v>
      </c>
      <c r="DS6" s="17">
        <v>0.45902978144509837</v>
      </c>
      <c r="DT6" s="17">
        <v>0.45902978144509837</v>
      </c>
      <c r="DU6" s="17">
        <v>0.45902978144509837</v>
      </c>
      <c r="DV6" s="17">
        <v>0.45902978144509837</v>
      </c>
      <c r="DW6" s="17">
        <v>0.45902978144509837</v>
      </c>
      <c r="DX6" s="17">
        <v>0.45902978144509837</v>
      </c>
      <c r="DY6" s="17">
        <v>0.45902978144509837</v>
      </c>
      <c r="DZ6" s="17">
        <v>0.45902978144509837</v>
      </c>
      <c r="EA6" s="17">
        <v>0.45902978144509837</v>
      </c>
      <c r="EB6" s="17">
        <v>0.45902978144509837</v>
      </c>
      <c r="EC6" s="17">
        <v>0.45902978144509837</v>
      </c>
      <c r="ED6" s="17">
        <v>0.45902978144509837</v>
      </c>
      <c r="EE6" s="17">
        <v>0.42544223646131063</v>
      </c>
      <c r="EF6" s="17">
        <v>0.42544223646131063</v>
      </c>
      <c r="EG6" s="17">
        <v>0.42544223646131063</v>
      </c>
      <c r="EH6" s="17">
        <v>0.42544223646131063</v>
      </c>
      <c r="EI6" s="17">
        <v>0.42544223646131063</v>
      </c>
      <c r="EJ6" s="17">
        <v>0.42544223646131063</v>
      </c>
      <c r="EK6" s="17">
        <v>0.42544223646131063</v>
      </c>
      <c r="EL6" s="17">
        <v>0.42544223646131063</v>
      </c>
      <c r="EM6" s="17">
        <v>0.42544223646131063</v>
      </c>
      <c r="EN6" s="17">
        <v>0.42544223646131063</v>
      </c>
      <c r="EO6" s="17">
        <v>0.42544223646131063</v>
      </c>
      <c r="EP6" s="17">
        <v>0.42544223646131063</v>
      </c>
      <c r="EQ6" s="17">
        <v>0.38115643640861285</v>
      </c>
      <c r="ER6" s="17">
        <v>0.38115643640861285</v>
      </c>
      <c r="ES6" s="17">
        <v>0.38115643640861285</v>
      </c>
      <c r="ET6" s="17">
        <v>0.38115643640861285</v>
      </c>
      <c r="EU6" s="17">
        <v>0.38115643640861285</v>
      </c>
      <c r="EV6" s="17">
        <v>0.38115643640861285</v>
      </c>
      <c r="EW6" s="17">
        <v>0.38115643640861285</v>
      </c>
      <c r="EX6" s="17">
        <v>0.38115643640861285</v>
      </c>
      <c r="EY6" s="17">
        <v>0.38115643640861285</v>
      </c>
      <c r="EZ6" s="17">
        <v>0.38115643640861285</v>
      </c>
      <c r="FA6" s="17">
        <v>0.38115643640861285</v>
      </c>
      <c r="FB6" s="17">
        <v>0.38115643640861285</v>
      </c>
      <c r="FC6" s="17">
        <v>0.34209536557561526</v>
      </c>
      <c r="FD6" s="17">
        <v>0.34209536557561526</v>
      </c>
      <c r="FE6" s="17">
        <v>0.34209536557561526</v>
      </c>
      <c r="FF6" s="17">
        <v>0.34209536557561526</v>
      </c>
      <c r="FG6" s="17">
        <v>0.34209536557561526</v>
      </c>
      <c r="FH6" s="17">
        <v>0.34209536557561526</v>
      </c>
      <c r="FI6" s="17">
        <v>0.34209536557561526</v>
      </c>
      <c r="FJ6" s="17">
        <v>0.34209536557561526</v>
      </c>
      <c r="FK6" s="17">
        <v>0.34209536557561526</v>
      </c>
      <c r="FL6" s="17">
        <v>0.34209536557561526</v>
      </c>
      <c r="FM6" s="17">
        <v>0.34209536557561526</v>
      </c>
      <c r="FN6" s="17">
        <v>0.34209536557561526</v>
      </c>
      <c r="FO6" s="17">
        <v>0.30543932882787661</v>
      </c>
      <c r="FP6" s="17">
        <v>0.30543932882787661</v>
      </c>
      <c r="FQ6" s="17">
        <v>0.30543932882787661</v>
      </c>
      <c r="FR6" s="17">
        <v>0.30543932882787661</v>
      </c>
      <c r="FS6" s="17">
        <v>0.30543932882787661</v>
      </c>
      <c r="FT6" s="17">
        <v>0.30543932882787661</v>
      </c>
      <c r="FU6" s="17">
        <v>0.30543932882787661</v>
      </c>
      <c r="FV6" s="17">
        <v>0.30543932882787661</v>
      </c>
      <c r="FW6" s="17">
        <v>0.30543932882787661</v>
      </c>
      <c r="FX6" s="17">
        <v>0.30543932882787661</v>
      </c>
      <c r="FY6" s="17">
        <v>0.30543932882787661</v>
      </c>
      <c r="FZ6" s="17">
        <v>0.30543932882787661</v>
      </c>
      <c r="GA6" s="17">
        <v>0.27550080107689556</v>
      </c>
      <c r="GB6" s="17">
        <v>0.27550080107689556</v>
      </c>
      <c r="GC6" s="17">
        <v>0.27550080107689556</v>
      </c>
      <c r="GD6" s="17">
        <v>0.27550080107689556</v>
      </c>
      <c r="GE6" s="17">
        <v>0.27550080107689556</v>
      </c>
      <c r="GF6" s="17">
        <v>0.27550080107689556</v>
      </c>
      <c r="GG6" s="17">
        <v>0.27550080107689556</v>
      </c>
      <c r="GH6" s="17">
        <v>0.27550080107689556</v>
      </c>
      <c r="GI6" s="17">
        <v>0.27550080107689556</v>
      </c>
      <c r="GJ6" s="17">
        <v>0.27550080107689556</v>
      </c>
      <c r="GK6" s="17">
        <v>0.27550080107689556</v>
      </c>
      <c r="GL6" s="17">
        <v>0.27550080107689556</v>
      </c>
      <c r="GM6" s="17">
        <v>0.25236271453250847</v>
      </c>
      <c r="GN6" s="17">
        <v>0.25236271453250847</v>
      </c>
      <c r="GO6" s="17">
        <v>0.25236271453250847</v>
      </c>
      <c r="GP6" s="17">
        <v>0.25236271453250847</v>
      </c>
      <c r="GQ6" s="17">
        <v>0.25236271453250847</v>
      </c>
      <c r="GR6" s="17">
        <v>0.25236271453250847</v>
      </c>
      <c r="GS6" s="17">
        <v>0.25236271453250847</v>
      </c>
      <c r="GT6" s="17">
        <v>0.25236271453250847</v>
      </c>
      <c r="GU6" s="17">
        <v>0.25236271453250847</v>
      </c>
      <c r="GV6" s="17">
        <v>0.25236271453250847</v>
      </c>
      <c r="GW6" s="17">
        <v>0.25236271453250847</v>
      </c>
      <c r="GX6" s="17">
        <v>0.25236271453250847</v>
      </c>
      <c r="GY6" s="17">
        <v>0.23146379765370725</v>
      </c>
      <c r="GZ6" s="17">
        <v>0.23146379765370725</v>
      </c>
      <c r="HA6" s="17">
        <v>0.23146379765370725</v>
      </c>
      <c r="HB6" s="17">
        <v>0.23146379765370725</v>
      </c>
      <c r="HC6" s="17">
        <v>0.23146379765370725</v>
      </c>
      <c r="HD6" s="17">
        <v>0.23146379765370725</v>
      </c>
      <c r="HE6" s="17">
        <v>0.23146379765370725</v>
      </c>
      <c r="HF6" s="17">
        <v>0.23146379765370725</v>
      </c>
      <c r="HG6" s="17">
        <v>0.23146379765370725</v>
      </c>
      <c r="HH6" s="17">
        <v>0.23146379765370725</v>
      </c>
      <c r="HI6" s="17">
        <v>0.23146379765370725</v>
      </c>
      <c r="HJ6" s="17">
        <v>0.23146379765370725</v>
      </c>
      <c r="HK6" s="17">
        <v>0.21214059276179975</v>
      </c>
      <c r="HL6" s="17">
        <v>0.21214059276179975</v>
      </c>
      <c r="HM6" s="17">
        <v>0.21214059276179975</v>
      </c>
      <c r="HN6" s="17">
        <v>0.21214059276179975</v>
      </c>
      <c r="HO6" s="17">
        <v>0.21214059276179975</v>
      </c>
      <c r="HP6" s="17">
        <v>0.21214059276179975</v>
      </c>
      <c r="HQ6" s="17">
        <v>0.21214059276179975</v>
      </c>
      <c r="HR6" s="17">
        <v>0.21214059276179975</v>
      </c>
      <c r="HS6" s="17">
        <v>0.21214059276179975</v>
      </c>
      <c r="HT6" s="17">
        <v>0.21214059276179975</v>
      </c>
      <c r="HU6" s="17">
        <v>0.21214059276179975</v>
      </c>
      <c r="HV6" s="17">
        <v>0.21214059276179975</v>
      </c>
      <c r="HW6" s="17">
        <v>0.19431016764694953</v>
      </c>
      <c r="HX6" s="17">
        <v>0.19431016764694953</v>
      </c>
      <c r="HY6" s="17">
        <v>0.19431016764694953</v>
      </c>
      <c r="HZ6" s="17">
        <v>0.19431016764694953</v>
      </c>
      <c r="IA6" s="17">
        <v>0.19431016764694953</v>
      </c>
      <c r="IB6" s="17">
        <v>0.19431016764694953</v>
      </c>
      <c r="IC6" s="17">
        <v>0.19431016764694953</v>
      </c>
      <c r="ID6" s="17">
        <v>0.19431016764694953</v>
      </c>
      <c r="IE6" s="17">
        <v>0.19431016764694953</v>
      </c>
      <c r="IF6" s="17">
        <v>0.19431016764694953</v>
      </c>
      <c r="IG6" s="17">
        <v>0.19431016764694953</v>
      </c>
      <c r="IH6" s="17">
        <v>0.19431016764694953</v>
      </c>
      <c r="II6" s="17">
        <v>0.17805545451899296</v>
      </c>
      <c r="IJ6" s="17">
        <v>0.17805545451899296</v>
      </c>
      <c r="IK6" s="17">
        <v>0.17805545451899296</v>
      </c>
      <c r="IL6" s="17">
        <v>0.17805545451899296</v>
      </c>
      <c r="IM6" s="17">
        <v>0.17805545451899296</v>
      </c>
      <c r="IN6" s="17">
        <v>0.17805545451899296</v>
      </c>
      <c r="IO6" s="17">
        <v>0.17805545451899296</v>
      </c>
      <c r="IP6" s="17">
        <v>0.17805545451899296</v>
      </c>
      <c r="IQ6" s="17">
        <v>0.17805545451899296</v>
      </c>
      <c r="IR6" s="17">
        <v>0.17805545451899296</v>
      </c>
      <c r="IS6" s="17">
        <v>0.17805545451899296</v>
      </c>
      <c r="IT6" s="17">
        <v>0.17805545451899296</v>
      </c>
      <c r="IU6" s="17">
        <v>0.17805545451899296</v>
      </c>
      <c r="IV6" s="17">
        <v>0.17805545451899296</v>
      </c>
      <c r="IW6" s="17">
        <v>0.17805545451899296</v>
      </c>
      <c r="IX6" s="17">
        <v>0.17805545451899296</v>
      </c>
      <c r="IY6" s="17">
        <v>0.17805545451899296</v>
      </c>
      <c r="IZ6" s="17">
        <v>0.17805545451899296</v>
      </c>
      <c r="JA6" s="17">
        <v>0.17805545451899296</v>
      </c>
      <c r="JB6" s="17">
        <v>0.17805545451899296</v>
      </c>
      <c r="JC6" s="17">
        <v>0.17805545451899296</v>
      </c>
      <c r="JD6" s="17">
        <v>0.17805545451899296</v>
      </c>
      <c r="JE6" s="17">
        <v>0.17805545451899296</v>
      </c>
      <c r="JF6" s="17">
        <v>0.17805545451899296</v>
      </c>
    </row>
    <row r="7" spans="1:302" s="3" customFormat="1" x14ac:dyDescent="0.25">
      <c r="A7" s="5" t="s">
        <v>13</v>
      </c>
      <c r="B7" s="5" t="s">
        <v>74</v>
      </c>
      <c r="C7" s="2">
        <v>9.6686718749999994</v>
      </c>
      <c r="D7" s="2">
        <v>9.0843749999999996</v>
      </c>
      <c r="E7" s="2">
        <v>9.4349479166666672</v>
      </c>
      <c r="F7" s="2">
        <v>8.4293489583333336</v>
      </c>
      <c r="G7" s="2">
        <v>8.6706770833333326</v>
      </c>
      <c r="H7" s="2">
        <v>6.6899739583333337</v>
      </c>
      <c r="I7" s="2">
        <v>6.7051041666666666</v>
      </c>
      <c r="J7" s="2">
        <v>5.6642447916666665</v>
      </c>
      <c r="K7" s="2">
        <v>5.7650781249999996</v>
      </c>
      <c r="L7" s="2">
        <v>8.1312499999999996</v>
      </c>
      <c r="M7" s="2">
        <v>8.5846874999999994</v>
      </c>
      <c r="N7" s="2">
        <v>9.774166666666666</v>
      </c>
      <c r="O7" s="2">
        <v>10.318359375</v>
      </c>
      <c r="P7" s="2">
        <v>8.9991406250000008</v>
      </c>
      <c r="Q7" s="2">
        <v>10.176015625</v>
      </c>
      <c r="R7" s="2">
        <v>8.5190364583333338</v>
      </c>
      <c r="S7" s="2">
        <v>7.8364583333333337</v>
      </c>
      <c r="T7" s="2">
        <v>6.5117708333333333</v>
      </c>
      <c r="U7" s="2">
        <v>5.4640104166666665</v>
      </c>
      <c r="V7" s="2">
        <v>4.7659635416666664</v>
      </c>
      <c r="W7" s="2">
        <v>4.6235937500000004</v>
      </c>
      <c r="X7" s="2">
        <v>6.2078125000000002</v>
      </c>
      <c r="Y7" s="2">
        <v>8.2444531249999997</v>
      </c>
      <c r="Z7" s="2">
        <v>8.6786979166666658</v>
      </c>
      <c r="AA7" s="2">
        <v>9.2203645833333336</v>
      </c>
      <c r="AB7" s="2">
        <v>9.1252083333333331</v>
      </c>
      <c r="AC7" s="2">
        <v>8.7767447916666672</v>
      </c>
      <c r="AD7" s="2">
        <v>8.2979947916666674</v>
      </c>
      <c r="AE7" s="2">
        <v>6.7062760416666665</v>
      </c>
      <c r="AF7" s="2">
        <v>5.5458333333333334</v>
      </c>
      <c r="AG7" s="2">
        <v>6.2744270833333333</v>
      </c>
      <c r="AH7" s="2">
        <v>5.4907552083333337</v>
      </c>
      <c r="AI7" s="2">
        <v>5.8882031250000004</v>
      </c>
      <c r="AJ7" s="2">
        <v>6.8966666666666665</v>
      </c>
      <c r="AK7" s="2">
        <v>7.514322916666667</v>
      </c>
      <c r="AL7" s="2">
        <v>9.0607552083333331</v>
      </c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37"/>
      <c r="AZ7" s="37"/>
      <c r="BA7" s="37"/>
      <c r="BB7" s="37"/>
      <c r="BC7" s="37"/>
      <c r="BD7" s="37"/>
      <c r="BE7" s="37"/>
      <c r="BF7" s="37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17"/>
      <c r="ED7" s="17"/>
      <c r="EE7" s="17"/>
      <c r="EF7" s="17"/>
      <c r="EG7" s="17"/>
      <c r="EH7" s="17"/>
      <c r="EI7" s="17"/>
      <c r="EJ7" s="17"/>
      <c r="EK7" s="17"/>
      <c r="EL7" s="17"/>
      <c r="EM7" s="17"/>
      <c r="EN7" s="17"/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17"/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17"/>
      <c r="GO7" s="17"/>
      <c r="GP7" s="17"/>
      <c r="GQ7" s="17"/>
      <c r="GR7" s="17"/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17"/>
      <c r="JE7" s="17"/>
      <c r="JF7" s="17"/>
    </row>
    <row r="8" spans="1:302" s="3" customFormat="1" x14ac:dyDescent="0.25">
      <c r="A8" s="5" t="s">
        <v>13</v>
      </c>
      <c r="B8" s="5" t="s">
        <v>75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>
        <v>6.6886197916666665</v>
      </c>
      <c r="AN8" s="2">
        <v>6.3467968749999999</v>
      </c>
      <c r="AO8" s="2">
        <v>7.7479427083333334</v>
      </c>
      <c r="AP8" s="2">
        <v>6.9672135416666663</v>
      </c>
      <c r="AQ8" s="2">
        <v>6.4402864583333335</v>
      </c>
      <c r="AR8" s="2">
        <v>5.9940885416666667</v>
      </c>
      <c r="AS8" s="2">
        <v>6.7997916666666676</v>
      </c>
      <c r="AT8" s="2">
        <v>6.5147656249999999</v>
      </c>
      <c r="AU8" s="2">
        <v>6.5272395833333334</v>
      </c>
      <c r="AV8" s="2">
        <v>5.0183333333333335</v>
      </c>
      <c r="AW8" s="2">
        <v>5.741458333333334</v>
      </c>
      <c r="AX8" s="2">
        <v>6.473958333333333</v>
      </c>
      <c r="AY8" s="37">
        <v>6.7879999999999994</v>
      </c>
      <c r="AZ8" s="37">
        <v>5.5859999999999994</v>
      </c>
      <c r="BA8" s="37">
        <v>5.9660000000000002</v>
      </c>
      <c r="BB8" s="37">
        <v>4.8899999999999997</v>
      </c>
      <c r="BC8" s="37">
        <v>6.4110000000000005</v>
      </c>
      <c r="BD8" s="37">
        <v>4.3100000000000005</v>
      </c>
      <c r="BE8" s="37">
        <v>5.77</v>
      </c>
      <c r="BF8" s="37">
        <v>4.5109999999999992</v>
      </c>
      <c r="BG8" s="37">
        <v>4.6340000000000003</v>
      </c>
      <c r="BH8" s="37">
        <v>6.0509999999999993</v>
      </c>
      <c r="BI8" s="37">
        <v>8.0359999999999996</v>
      </c>
      <c r="BJ8" s="37">
        <v>6.0740000000000007</v>
      </c>
      <c r="BK8" s="37">
        <v>5.3590000000000009</v>
      </c>
      <c r="BL8" s="37">
        <v>4.5179999999999998</v>
      </c>
      <c r="BM8" s="37">
        <v>6.2380000000000004</v>
      </c>
      <c r="BN8" s="37">
        <v>5.5089999999999995</v>
      </c>
      <c r="BO8" s="37">
        <v>6.0200000000000005</v>
      </c>
      <c r="BP8" s="37">
        <v>5.8309999999999995</v>
      </c>
      <c r="BQ8" s="37">
        <v>6.2279999999999998</v>
      </c>
      <c r="BR8" s="37">
        <v>5.4649999999999999</v>
      </c>
      <c r="BS8" s="37">
        <v>6.05</v>
      </c>
      <c r="BT8" s="37">
        <v>7.0890000000000004</v>
      </c>
      <c r="BU8" s="37">
        <v>7.2460000000000004</v>
      </c>
      <c r="BV8" s="37">
        <v>7.1770000000000005</v>
      </c>
      <c r="BW8" s="37">
        <v>7.7159999999999993</v>
      </c>
      <c r="BX8" s="37">
        <v>7.6769999999999996</v>
      </c>
      <c r="BY8" s="37">
        <v>7.6219999999999999</v>
      </c>
      <c r="BZ8" s="37">
        <v>7.1770000000000005</v>
      </c>
      <c r="CA8" s="37">
        <v>6.3500000000000005</v>
      </c>
      <c r="CB8" s="37">
        <v>5.5480000000000009</v>
      </c>
      <c r="CC8" s="37">
        <v>6.2320000000000002</v>
      </c>
      <c r="CD8" s="37">
        <v>5.6959999999999997</v>
      </c>
      <c r="CE8" s="37">
        <v>4.7919999999999998</v>
      </c>
      <c r="CF8" s="37">
        <v>7.0259999999999998</v>
      </c>
      <c r="CG8" s="37">
        <v>6.887999999999999</v>
      </c>
      <c r="CH8" s="37">
        <v>7.028999999999999</v>
      </c>
      <c r="CI8" s="37">
        <v>6.6790000000000003</v>
      </c>
      <c r="CJ8" s="37">
        <v>6.0710000000000006</v>
      </c>
      <c r="CK8" s="37">
        <v>7.4869999999999992</v>
      </c>
      <c r="CL8" s="37">
        <v>7.5809999999999995</v>
      </c>
      <c r="CM8" s="37">
        <v>7.2550000000000008</v>
      </c>
      <c r="CN8" s="37">
        <v>6.7409999999999997</v>
      </c>
      <c r="CO8" s="37">
        <v>7.8610000000000007</v>
      </c>
      <c r="CP8" s="37">
        <v>7.1070000000000002</v>
      </c>
      <c r="CQ8" s="37">
        <v>6.370000000000001</v>
      </c>
      <c r="CR8" s="37">
        <v>7.3260000000000005</v>
      </c>
      <c r="CS8" s="37">
        <v>7.5459999999999994</v>
      </c>
      <c r="CT8" s="37">
        <v>6.42</v>
      </c>
      <c r="CU8" s="17">
        <v>4.979805017779019</v>
      </c>
      <c r="CV8" s="17">
        <v>5.0704419477188587</v>
      </c>
      <c r="CW8" s="17">
        <v>5.2644114417650805</v>
      </c>
      <c r="CX8" s="17">
        <v>5.5507255091223469</v>
      </c>
      <c r="CY8" s="17">
        <v>6.3974754576166264</v>
      </c>
      <c r="CZ8" s="17">
        <v>6.6295047608432736</v>
      </c>
      <c r="DA8" s="17">
        <v>7.372021808680179</v>
      </c>
      <c r="DB8" s="17">
        <v>5.8520452193032968</v>
      </c>
      <c r="DC8" s="17">
        <v>6.5521735590074606</v>
      </c>
      <c r="DD8" s="17">
        <v>5.3933419813342987</v>
      </c>
      <c r="DE8" s="17">
        <v>4.3389563048936353</v>
      </c>
      <c r="DF8" s="17">
        <v>3.0246006172839506</v>
      </c>
      <c r="DG8" s="17">
        <v>6.3324569887553688</v>
      </c>
      <c r="DH8" s="17">
        <v>5.9182669503478573</v>
      </c>
      <c r="DI8" s="17">
        <v>6.3881119953078276</v>
      </c>
      <c r="DJ8" s="17">
        <v>5.5083770307739988</v>
      </c>
      <c r="DK8" s="17">
        <v>6.1143008293619978</v>
      </c>
      <c r="DL8" s="17">
        <v>6.9719190555600461</v>
      </c>
      <c r="DM8" s="17">
        <v>6.9889455260208866</v>
      </c>
      <c r="DN8" s="17">
        <v>6.9163550062009671</v>
      </c>
      <c r="DO8" s="17">
        <v>7.9945126800283282</v>
      </c>
      <c r="DP8" s="17">
        <v>5.3526858363899343</v>
      </c>
      <c r="DQ8" s="17">
        <v>6.4397916442493965</v>
      </c>
      <c r="DR8" s="17">
        <v>6.4278655714167279</v>
      </c>
      <c r="DS8" s="17">
        <v>5.9529869669220057</v>
      </c>
      <c r="DT8" s="17">
        <v>6.3565472791199076</v>
      </c>
      <c r="DU8" s="17">
        <v>6.3649273398137973</v>
      </c>
      <c r="DV8" s="17">
        <v>5.4699263662879716</v>
      </c>
      <c r="DW8" s="17">
        <v>7.7951634281010485</v>
      </c>
      <c r="DX8" s="17">
        <v>7.5926218129234897</v>
      </c>
      <c r="DY8" s="17">
        <v>6.4724434188250344</v>
      </c>
      <c r="DZ8" s="17">
        <v>6.7533032610746648</v>
      </c>
      <c r="EA8" s="17">
        <v>6.5336334278272092</v>
      </c>
      <c r="EB8" s="17">
        <v>5.3159275053078909</v>
      </c>
      <c r="EC8" s="17">
        <v>6.4193977343240931</v>
      </c>
      <c r="ED8" s="17">
        <v>6.4068276432832576</v>
      </c>
      <c r="EE8" s="17">
        <v>6.6816795977308603</v>
      </c>
      <c r="EF8" s="17">
        <v>6.7819729527821311</v>
      </c>
      <c r="EG8" s="17">
        <v>6.2855276415922843</v>
      </c>
      <c r="EH8" s="17">
        <v>5.519918597162139</v>
      </c>
      <c r="EI8" s="17">
        <v>4.5161563784984402</v>
      </c>
      <c r="EJ8" s="17">
        <v>5.5225613925857209</v>
      </c>
      <c r="EK8" s="17">
        <v>6.2067661124245186</v>
      </c>
      <c r="EL8" s="17">
        <v>7.0129429940656145</v>
      </c>
      <c r="EM8" s="17">
        <v>5.5698060113517762</v>
      </c>
      <c r="EN8" s="17">
        <v>5.3654936404446465</v>
      </c>
      <c r="EO8" s="17">
        <v>6.8456744524869215</v>
      </c>
      <c r="EP8" s="17">
        <v>6.832934152545965</v>
      </c>
      <c r="EQ8" s="17">
        <v>6.6625116637159021</v>
      </c>
      <c r="ER8" s="17">
        <v>6.7450804482063278</v>
      </c>
      <c r="ES8" s="17">
        <v>6.2691462389938373</v>
      </c>
      <c r="ET8" s="17">
        <v>5.5806090831052142</v>
      </c>
      <c r="EU8" s="17">
        <v>5.568518468779641</v>
      </c>
      <c r="EV8" s="17">
        <v>5.0268725453596899</v>
      </c>
      <c r="EW8" s="17">
        <v>5.6835416050496121</v>
      </c>
      <c r="EX8" s="17">
        <v>5.9445998622236305</v>
      </c>
      <c r="EY8" s="17">
        <v>6.3501329557877169</v>
      </c>
      <c r="EZ8" s="17">
        <v>5.4257580306503099</v>
      </c>
      <c r="FA8" s="17">
        <v>7.5095808354901887</v>
      </c>
      <c r="FB8" s="17">
        <v>6.756038413456027</v>
      </c>
      <c r="FC8" s="17">
        <v>3.4679339506172839</v>
      </c>
      <c r="FD8" s="17">
        <v>7.835365489668253</v>
      </c>
      <c r="FE8" s="17">
        <v>7.582978409504733</v>
      </c>
      <c r="FF8" s="17">
        <v>5.6360748398285914</v>
      </c>
      <c r="FG8" s="17">
        <v>5.4716895602801969</v>
      </c>
      <c r="FH8" s="17">
        <v>5.9932766392575356</v>
      </c>
      <c r="FI8" s="17">
        <v>6.0257341228364965</v>
      </c>
      <c r="FJ8" s="17">
        <v>6.0257341228364982</v>
      </c>
      <c r="FK8" s="17">
        <v>5.8927561644723774</v>
      </c>
      <c r="FL8" s="17">
        <v>5.4807976916362744</v>
      </c>
      <c r="FM8" s="17">
        <v>5.9960888738435631</v>
      </c>
      <c r="FN8" s="17">
        <v>8.0593138377380473</v>
      </c>
      <c r="FO8" s="17">
        <v>6.2709562233912104</v>
      </c>
      <c r="FP8" s="17">
        <v>7.9715833071021329</v>
      </c>
      <c r="FQ8" s="17">
        <v>4.1805690402909397</v>
      </c>
      <c r="FR8" s="17">
        <v>5.689135562466709</v>
      </c>
      <c r="FS8" s="17">
        <v>5.1684080814448148</v>
      </c>
      <c r="FT8" s="17">
        <v>6.024084237907962</v>
      </c>
      <c r="FU8" s="17">
        <v>6.668666952314366</v>
      </c>
      <c r="FV8" s="17">
        <v>6.8484507048672878</v>
      </c>
      <c r="FW8" s="17">
        <v>5.9227415211318757</v>
      </c>
      <c r="FX8" s="17">
        <v>5.5334323185369785</v>
      </c>
      <c r="FY8" s="17">
        <v>6.9235965788936014</v>
      </c>
      <c r="FZ8" s="17">
        <v>7.5365597494635299</v>
      </c>
      <c r="GA8" s="17">
        <v>6.7597155515985206</v>
      </c>
      <c r="GB8" s="17">
        <v>6.9836756474310224</v>
      </c>
      <c r="GC8" s="17">
        <v>3.4714783274160714</v>
      </c>
      <c r="GD8" s="17">
        <v>5.7354787761080699</v>
      </c>
      <c r="GE8" s="17">
        <v>5.8326653818567653</v>
      </c>
      <c r="GF8" s="17">
        <v>6.2377909912739486</v>
      </c>
      <c r="GG8" s="17">
        <v>6.8536739487224434</v>
      </c>
      <c r="GH8" s="17">
        <v>7.1912745719104922</v>
      </c>
      <c r="GI8" s="17">
        <v>5.8485602111247124</v>
      </c>
      <c r="GJ8" s="17">
        <v>5.5793494364409293</v>
      </c>
      <c r="GK8" s="17">
        <v>7.6870955219473442</v>
      </c>
      <c r="GL8" s="17">
        <v>8.3208191656730968</v>
      </c>
      <c r="GM8" s="17">
        <v>6.6233684489488969</v>
      </c>
      <c r="GN8" s="17">
        <v>5.1480725519270969</v>
      </c>
      <c r="GO8" s="17">
        <v>6.7753471969168153</v>
      </c>
      <c r="GP8" s="17">
        <v>5.8409040866459092</v>
      </c>
      <c r="GQ8" s="17">
        <v>5.7497837841885566</v>
      </c>
      <c r="GR8" s="17">
        <v>6.2101876842115669</v>
      </c>
      <c r="GS8" s="17">
        <v>6.8169442217084892</v>
      </c>
      <c r="GT8" s="17">
        <v>6.2752385366275103</v>
      </c>
      <c r="GU8" s="17">
        <v>4.9188713622759721</v>
      </c>
      <c r="GV8" s="17">
        <v>5.682637416485429</v>
      </c>
      <c r="GW8" s="17">
        <v>7.8192374636518869</v>
      </c>
      <c r="GX8" s="17">
        <v>8.5192556111735875</v>
      </c>
      <c r="GY8" s="17">
        <v>5.9182651628840945</v>
      </c>
      <c r="GZ8" s="17">
        <v>5.5060761039924273</v>
      </c>
      <c r="HA8" s="17">
        <v>7.169909199934307</v>
      </c>
      <c r="HB8" s="17">
        <v>5.9440902275181591</v>
      </c>
      <c r="HC8" s="17">
        <v>4.9014642232683636</v>
      </c>
      <c r="HD8" s="17">
        <v>5.6117763803687568</v>
      </c>
      <c r="HE8" s="17">
        <v>5.9478203055432184</v>
      </c>
      <c r="HF8" s="17">
        <v>8.0244291061621471</v>
      </c>
      <c r="HG8" s="17">
        <v>6.0517212256728152</v>
      </c>
      <c r="HH8" s="17">
        <v>5.9692056889924645</v>
      </c>
      <c r="HI8" s="17">
        <v>7.9491402356908436</v>
      </c>
      <c r="HJ8" s="17">
        <v>7.1240497892601455</v>
      </c>
      <c r="HK8" s="17">
        <v>7.2704444264955459</v>
      </c>
      <c r="HL8" s="17">
        <v>9.0771322855741126</v>
      </c>
      <c r="HM8" s="17">
        <v>5.5085426877643311</v>
      </c>
      <c r="HN8" s="17">
        <v>6.0457006564035165</v>
      </c>
      <c r="HO8" s="17">
        <v>5.8644712836189177</v>
      </c>
      <c r="HP8" s="17">
        <v>5.6489153084490988</v>
      </c>
      <c r="HQ8" s="17">
        <v>5.9812742870039948</v>
      </c>
      <c r="HR8" s="17">
        <v>6.9811101326346829</v>
      </c>
      <c r="HS8" s="17">
        <v>5.3109815993823313</v>
      </c>
      <c r="HT8" s="17">
        <v>5.8831593252563641</v>
      </c>
      <c r="HU8" s="17">
        <v>8.0774672957429043</v>
      </c>
      <c r="HV8" s="17">
        <v>7.0090270870934663</v>
      </c>
      <c r="HW8" s="17">
        <v>7.5625259647804075</v>
      </c>
      <c r="HX8" s="17">
        <v>8.4522522410457359</v>
      </c>
      <c r="HY8" s="17">
        <v>5.5654197800097389</v>
      </c>
      <c r="HZ8" s="17">
        <v>6.1458183055118196</v>
      </c>
      <c r="IA8" s="17">
        <v>5.5123264982512001</v>
      </c>
      <c r="IB8" s="17">
        <v>5.6628932699766246</v>
      </c>
      <c r="IC8" s="17">
        <v>6.3792564885429694</v>
      </c>
      <c r="ID8" s="17">
        <v>8.2520291599533131</v>
      </c>
      <c r="IE8" s="17">
        <v>5.3603894923379594</v>
      </c>
      <c r="IF8" s="17">
        <v>5.981139643871332</v>
      </c>
      <c r="IG8" s="17">
        <v>8.2043015760179081</v>
      </c>
      <c r="IH8" s="17">
        <v>6.3334497361918798</v>
      </c>
      <c r="II8" s="17">
        <v>6.122303129670656</v>
      </c>
      <c r="IJ8" s="17">
        <v>7.2897382890539886</v>
      </c>
      <c r="IK8" s="17">
        <v>6.380472685730898</v>
      </c>
      <c r="IL8" s="17">
        <v>6.244360242633225</v>
      </c>
      <c r="IM8" s="17">
        <v>7.1589868892533488</v>
      </c>
      <c r="IN8" s="17">
        <v>5.6780865706386461</v>
      </c>
      <c r="IO8" s="17">
        <v>6.7565286575594978</v>
      </c>
      <c r="IP8" s="17">
        <v>8.3185111396746727</v>
      </c>
      <c r="IQ8" s="17">
        <v>6.7592406432040084</v>
      </c>
      <c r="IR8" s="17">
        <v>6.0775442504994004</v>
      </c>
      <c r="IS8" s="17">
        <v>8.3295601443060185</v>
      </c>
      <c r="IT8" s="17">
        <v>7.1386309092370981</v>
      </c>
      <c r="IU8" s="17">
        <v>6.2644817858624524</v>
      </c>
      <c r="IV8" s="17">
        <v>3.9884180173607247</v>
      </c>
      <c r="IW8" s="17">
        <v>7.981560491681809</v>
      </c>
      <c r="IX8" s="17">
        <v>6.244360242633225</v>
      </c>
      <c r="IY8" s="17">
        <v>7.7302628921416163</v>
      </c>
      <c r="IZ8" s="17">
        <v>6.1223123325455573</v>
      </c>
      <c r="JA8" s="17">
        <v>6.9923507770346101</v>
      </c>
      <c r="JB8" s="17">
        <v>8.2429366793878032</v>
      </c>
      <c r="JC8" s="17">
        <v>6.5084638858736428</v>
      </c>
      <c r="JD8" s="17">
        <v>6.0775442504994022</v>
      </c>
      <c r="JE8" s="17">
        <v>5.2832955742531631</v>
      </c>
      <c r="JF8" s="17">
        <v>7.4097714956742617</v>
      </c>
    </row>
    <row r="9" spans="1:302" s="3" customFormat="1" x14ac:dyDescent="0.25">
      <c r="A9" s="5" t="s">
        <v>13</v>
      </c>
      <c r="B9" s="5" t="s">
        <v>17</v>
      </c>
      <c r="C9" s="38">
        <v>12.782864583333334</v>
      </c>
      <c r="D9" s="38">
        <v>10.864192708333333</v>
      </c>
      <c r="E9" s="38">
        <v>10.047239583333333</v>
      </c>
      <c r="F9" s="38">
        <v>7.6610416666666667</v>
      </c>
      <c r="G9" s="38">
        <v>7.3388802083333333</v>
      </c>
      <c r="H9" s="38">
        <v>4.8619270833333337</v>
      </c>
      <c r="I9" s="38">
        <v>4.9740624999999996</v>
      </c>
      <c r="J9" s="38">
        <v>3.6772135416666667</v>
      </c>
      <c r="K9" s="38">
        <v>4.9262760416666671</v>
      </c>
      <c r="L9" s="38">
        <v>7.6994010416666665</v>
      </c>
      <c r="M9" s="38">
        <v>8.9328125000000007</v>
      </c>
      <c r="N9" s="38">
        <v>12.760130208333333</v>
      </c>
      <c r="O9" s="38">
        <v>11.653567708333334</v>
      </c>
      <c r="P9" s="38">
        <v>10.490546875</v>
      </c>
      <c r="Q9" s="38">
        <v>8.8312239583333341</v>
      </c>
      <c r="R9" s="38">
        <v>6.0690625000000002</v>
      </c>
      <c r="S9" s="38">
        <v>5.4406249999999998</v>
      </c>
      <c r="T9" s="38">
        <v>4.7158333333333333</v>
      </c>
      <c r="U9" s="38">
        <v>3.7813541666666666</v>
      </c>
      <c r="V9" s="38">
        <v>3.4366927083333332</v>
      </c>
      <c r="W9" s="38">
        <v>3.5018750000000001</v>
      </c>
      <c r="X9" s="38">
        <v>5.6119531250000003</v>
      </c>
      <c r="Y9" s="38">
        <v>7.8565364583333333</v>
      </c>
      <c r="Z9" s="38">
        <v>9.5434895833333329</v>
      </c>
      <c r="AA9" s="38">
        <v>10.007708333333333</v>
      </c>
      <c r="AB9" s="38">
        <v>11.483984375</v>
      </c>
      <c r="AC9" s="38">
        <v>7.061927083333333</v>
      </c>
      <c r="AD9" s="38">
        <v>7.3249479166666669</v>
      </c>
      <c r="AE9" s="38">
        <v>4.6874218750000001</v>
      </c>
      <c r="AF9" s="38">
        <v>3.8353645833333334</v>
      </c>
      <c r="AG9" s="38">
        <v>4.0180468749999996</v>
      </c>
      <c r="AH9" s="38">
        <v>3.2864843750000001</v>
      </c>
      <c r="AI9" s="38">
        <v>5.0531249999999996</v>
      </c>
      <c r="AJ9" s="38">
        <v>6.4161197916666666</v>
      </c>
      <c r="AK9" s="38">
        <v>7.8656249999999996</v>
      </c>
      <c r="AL9" s="38">
        <v>10.410286458333333</v>
      </c>
      <c r="AM9" s="38">
        <v>10.931666666666667</v>
      </c>
      <c r="AN9" s="38">
        <v>10.450807291666667</v>
      </c>
      <c r="AO9" s="38">
        <v>12.751744791666667</v>
      </c>
      <c r="AP9" s="38">
        <v>7.9592187499999998</v>
      </c>
      <c r="AQ9" s="38">
        <v>5.30765625</v>
      </c>
      <c r="AR9" s="38">
        <v>4.5201562500000003</v>
      </c>
      <c r="AS9" s="38">
        <v>4.3261979166666666</v>
      </c>
      <c r="AT9" s="38">
        <v>4.863932291666667</v>
      </c>
      <c r="AU9" s="38">
        <v>5.8759114583333334</v>
      </c>
      <c r="AV9" s="38">
        <v>4.6509114583333337</v>
      </c>
      <c r="AW9" s="38">
        <v>7.6579166666666669</v>
      </c>
      <c r="AX9" s="38">
        <v>9.6937760416666663</v>
      </c>
      <c r="AY9" s="37">
        <v>9.4779999999999998</v>
      </c>
      <c r="AZ9" s="37">
        <v>7.4480000000000004</v>
      </c>
      <c r="BA9" s="37">
        <v>7.1319999999999997</v>
      </c>
      <c r="BB9" s="37">
        <v>4.6310000000000002</v>
      </c>
      <c r="BC9" s="37">
        <v>6.0529999999999999</v>
      </c>
      <c r="BD9" s="37">
        <v>4.0279999999999996</v>
      </c>
      <c r="BE9" s="37">
        <v>5.2619999999999996</v>
      </c>
      <c r="BF9" s="37">
        <v>3.8780000000000001</v>
      </c>
      <c r="BG9" s="37">
        <v>4.7530000000000001</v>
      </c>
      <c r="BH9" s="37">
        <v>6.1550000000000002</v>
      </c>
      <c r="BI9" s="37">
        <v>10.01</v>
      </c>
      <c r="BJ9" s="37">
        <v>10.196</v>
      </c>
      <c r="BK9" s="37">
        <v>10.210000000000001</v>
      </c>
      <c r="BL9" s="37">
        <v>9.8800000000000008</v>
      </c>
      <c r="BM9" s="37">
        <v>8.4079999999999995</v>
      </c>
      <c r="BN9" s="37">
        <v>6.7050000000000001</v>
      </c>
      <c r="BO9" s="37">
        <v>5.1310000000000002</v>
      </c>
      <c r="BP9" s="37">
        <v>4.6210000000000004</v>
      </c>
      <c r="BQ9" s="37">
        <v>4.1870000000000003</v>
      </c>
      <c r="BR9" s="37">
        <v>3.899</v>
      </c>
      <c r="BS9" s="37">
        <v>4.7309999999999999</v>
      </c>
      <c r="BT9" s="37">
        <v>7.2939999999999996</v>
      </c>
      <c r="BU9" s="37">
        <v>7.6310000000000002</v>
      </c>
      <c r="BV9" s="37">
        <v>8.5950000000000006</v>
      </c>
      <c r="BW9" s="37">
        <v>12.853</v>
      </c>
      <c r="BX9" s="37">
        <v>9.9060000000000006</v>
      </c>
      <c r="BY9" s="37">
        <v>9.4719999999999995</v>
      </c>
      <c r="BZ9" s="37">
        <v>5.8650000000000002</v>
      </c>
      <c r="CA9" s="37">
        <v>5.3390000000000004</v>
      </c>
      <c r="CB9" s="37">
        <v>4.0369999999999999</v>
      </c>
      <c r="CC9" s="37">
        <v>4.3890000000000002</v>
      </c>
      <c r="CD9" s="37">
        <v>4.3949999999999996</v>
      </c>
      <c r="CE9" s="37">
        <v>4.3650000000000002</v>
      </c>
      <c r="CF9" s="37">
        <v>7.1890000000000001</v>
      </c>
      <c r="CG9" s="37">
        <v>10.116</v>
      </c>
      <c r="CH9" s="37">
        <v>11.207000000000001</v>
      </c>
      <c r="CI9" s="37">
        <v>13.391999999999999</v>
      </c>
      <c r="CJ9" s="37">
        <v>9.2270000000000003</v>
      </c>
      <c r="CK9" s="37">
        <v>8.1760000000000002</v>
      </c>
      <c r="CL9" s="37">
        <v>7.6769999999999996</v>
      </c>
      <c r="CM9" s="37">
        <v>6.0990000000000002</v>
      </c>
      <c r="CN9" s="37">
        <v>4.9169999999999998</v>
      </c>
      <c r="CO9" s="37">
        <v>5.4340000000000002</v>
      </c>
      <c r="CP9" s="37">
        <v>4.5650000000000004</v>
      </c>
      <c r="CQ9" s="37">
        <v>5.6319999999999997</v>
      </c>
      <c r="CR9" s="37">
        <v>6.2279999999999998</v>
      </c>
      <c r="CS9" s="37">
        <v>10.035</v>
      </c>
      <c r="CT9" s="37">
        <v>10.628</v>
      </c>
      <c r="CU9" s="17">
        <v>10.229929306223109</v>
      </c>
      <c r="CV9" s="17">
        <v>9.3643199033888465</v>
      </c>
      <c r="CW9" s="17">
        <v>8.420018736660559</v>
      </c>
      <c r="CX9" s="17">
        <v>6.0592658198398421</v>
      </c>
      <c r="CY9" s="17">
        <v>5.036272889217531</v>
      </c>
      <c r="CZ9" s="17">
        <v>4.0132799585952199</v>
      </c>
      <c r="DA9" s="17">
        <v>4.0919717224892436</v>
      </c>
      <c r="DB9" s="17">
        <v>3.6985129030191244</v>
      </c>
      <c r="DC9" s="17">
        <v>4.40673877806534</v>
      </c>
      <c r="DD9" s="17">
        <v>5.9018822920517939</v>
      </c>
      <c r="DE9" s="17">
        <v>8.0265599171904398</v>
      </c>
      <c r="DF9" s="17">
        <v>9.3643199033888465</v>
      </c>
      <c r="DG9" s="17">
        <v>10.119927634964146</v>
      </c>
      <c r="DH9" s="17">
        <v>9.2636260658517937</v>
      </c>
      <c r="DI9" s="17">
        <v>8.3294788995474125</v>
      </c>
      <c r="DJ9" s="17">
        <v>5.994110983786455</v>
      </c>
      <c r="DK9" s="17">
        <v>4.9821182202900411</v>
      </c>
      <c r="DL9" s="17">
        <v>3.9701254567936259</v>
      </c>
      <c r="DM9" s="17">
        <v>4.0479710539856582</v>
      </c>
      <c r="DN9" s="17">
        <v>3.6587430680254989</v>
      </c>
      <c r="DO9" s="17">
        <v>4.3593534427537861</v>
      </c>
      <c r="DP9" s="17">
        <v>5.8384197894023915</v>
      </c>
      <c r="DQ9" s="17">
        <v>7.9402509135872519</v>
      </c>
      <c r="DR9" s="17">
        <v>9.2636260658517937</v>
      </c>
      <c r="DS9" s="17">
        <v>10.009925963705182</v>
      </c>
      <c r="DT9" s="17">
        <v>9.1629322283147427</v>
      </c>
      <c r="DU9" s="17">
        <v>8.2389390624342642</v>
      </c>
      <c r="DV9" s="17">
        <v>5.9289561477330697</v>
      </c>
      <c r="DW9" s="17">
        <v>4.9279635513625513</v>
      </c>
      <c r="DX9" s="17">
        <v>3.9269709549920329</v>
      </c>
      <c r="DY9" s="17">
        <v>4.0039703854820727</v>
      </c>
      <c r="DZ9" s="17">
        <v>3.6189732330318733</v>
      </c>
      <c r="EA9" s="17">
        <v>4.3119681074422322</v>
      </c>
      <c r="EB9" s="17">
        <v>5.774957286752989</v>
      </c>
      <c r="EC9" s="17">
        <v>7.8539419099840648</v>
      </c>
      <c r="ED9" s="17">
        <v>9.1629322283147427</v>
      </c>
      <c r="EE9" s="17">
        <v>10.037622186636991</v>
      </c>
      <c r="EF9" s="17">
        <v>9.1882849246907838</v>
      </c>
      <c r="EG9" s="17">
        <v>8.2617351843858309</v>
      </c>
      <c r="EH9" s="17">
        <v>5.9453608336234485</v>
      </c>
      <c r="EI9" s="17">
        <v>4.9415986149597497</v>
      </c>
      <c r="EJ9" s="17">
        <v>3.9378363962960501</v>
      </c>
      <c r="EK9" s="17">
        <v>4.0150488746547959</v>
      </c>
      <c r="EL9" s="17">
        <v>3.6289864828610665</v>
      </c>
      <c r="EM9" s="17">
        <v>4.3238987880897808</v>
      </c>
      <c r="EN9" s="17">
        <v>5.790935876905956</v>
      </c>
      <c r="EO9" s="17">
        <v>7.8756727925921002</v>
      </c>
      <c r="EP9" s="17">
        <v>9.1882849246907838</v>
      </c>
      <c r="EQ9" s="17">
        <v>10.0653184095688</v>
      </c>
      <c r="ER9" s="17">
        <v>9.2136376210668249</v>
      </c>
      <c r="ES9" s="17">
        <v>8.2845313063373975</v>
      </c>
      <c r="ET9" s="17">
        <v>5.9617655195138282</v>
      </c>
      <c r="EU9" s="17">
        <v>4.9552336785569482</v>
      </c>
      <c r="EV9" s="17">
        <v>3.9487018376000673</v>
      </c>
      <c r="EW9" s="17">
        <v>4.0261273638275199</v>
      </c>
      <c r="EX9" s="17">
        <v>3.6389997326902583</v>
      </c>
      <c r="EY9" s="17">
        <v>4.3358294687373293</v>
      </c>
      <c r="EZ9" s="17">
        <v>5.8069144670589239</v>
      </c>
      <c r="FA9" s="17">
        <v>7.8974036752001346</v>
      </c>
      <c r="FB9" s="17">
        <v>9.2136376210668249</v>
      </c>
      <c r="FC9" s="17">
        <v>10.093014632500608</v>
      </c>
      <c r="FD9" s="17">
        <v>9.2389903174428643</v>
      </c>
      <c r="FE9" s="17">
        <v>8.3073274282889624</v>
      </c>
      <c r="FF9" s="17">
        <v>5.9781702054042061</v>
      </c>
      <c r="FG9" s="17">
        <v>4.9688687421541458</v>
      </c>
      <c r="FH9" s="17">
        <v>3.9595672789040846</v>
      </c>
      <c r="FI9" s="17">
        <v>4.037205853000243</v>
      </c>
      <c r="FJ9" s="17">
        <v>3.6490129825194506</v>
      </c>
      <c r="FK9" s="17">
        <v>4.347760149384877</v>
      </c>
      <c r="FL9" s="17">
        <v>5.8228930572118891</v>
      </c>
      <c r="FM9" s="17">
        <v>7.9191345578081691</v>
      </c>
      <c r="FN9" s="17">
        <v>9.2389903174428643</v>
      </c>
      <c r="FO9" s="17">
        <v>10.120710855432417</v>
      </c>
      <c r="FP9" s="17">
        <v>9.2643430138189053</v>
      </c>
      <c r="FQ9" s="17">
        <v>8.3301235502405273</v>
      </c>
      <c r="FR9" s="17">
        <v>5.9945748912945866</v>
      </c>
      <c r="FS9" s="17">
        <v>4.9825038057513442</v>
      </c>
      <c r="FT9" s="17">
        <v>3.9704327202081018</v>
      </c>
      <c r="FU9" s="17">
        <v>4.0482843421729671</v>
      </c>
      <c r="FV9" s="17">
        <v>3.6590262323486433</v>
      </c>
      <c r="FW9" s="17">
        <v>4.3596908300324264</v>
      </c>
      <c r="FX9" s="17">
        <v>5.8388716473648561</v>
      </c>
      <c r="FY9" s="17">
        <v>7.9408654404162036</v>
      </c>
      <c r="FZ9" s="17">
        <v>9.2643430138189053</v>
      </c>
      <c r="GA9" s="17">
        <v>10.14840707836423</v>
      </c>
      <c r="GB9" s="17">
        <v>9.2896957101949447</v>
      </c>
      <c r="GC9" s="17">
        <v>8.352919672192094</v>
      </c>
      <c r="GD9" s="17">
        <v>6.0109795771849646</v>
      </c>
      <c r="GE9" s="17">
        <v>4.9961388693485427</v>
      </c>
      <c r="GF9" s="17">
        <v>3.9812981615121195</v>
      </c>
      <c r="GG9" s="17">
        <v>4.0593628313456902</v>
      </c>
      <c r="GH9" s="17">
        <v>3.669039482177836</v>
      </c>
      <c r="GI9" s="17">
        <v>4.371621510679975</v>
      </c>
      <c r="GJ9" s="17">
        <v>5.854850237517824</v>
      </c>
      <c r="GK9" s="17">
        <v>7.9625963230242389</v>
      </c>
      <c r="GL9" s="17">
        <v>9.2896957101949447</v>
      </c>
      <c r="GM9" s="17">
        <v>10.287333560431094</v>
      </c>
      <c r="GN9" s="17">
        <v>9.4168668745484592</v>
      </c>
      <c r="GO9" s="17">
        <v>8.4672668535855902</v>
      </c>
      <c r="GP9" s="17">
        <v>6.0932668011784168</v>
      </c>
      <c r="GQ9" s="17">
        <v>5.0645334451353063</v>
      </c>
      <c r="GR9" s="17">
        <v>4.0358000890921968</v>
      </c>
      <c r="GS9" s="17">
        <v>4.1149334241724365</v>
      </c>
      <c r="GT9" s="17">
        <v>3.7192667487712412</v>
      </c>
      <c r="GU9" s="17">
        <v>4.4314667644933934</v>
      </c>
      <c r="GV9" s="17">
        <v>5.9350001310179374</v>
      </c>
      <c r="GW9" s="17">
        <v>8.0716001781843936</v>
      </c>
      <c r="GX9" s="17">
        <v>9.4168668745484592</v>
      </c>
      <c r="GY9" s="17">
        <v>10.426260042497956</v>
      </c>
      <c r="GZ9" s="17">
        <v>9.5440380389019737</v>
      </c>
      <c r="HA9" s="17">
        <v>8.5816140349790864</v>
      </c>
      <c r="HB9" s="17">
        <v>6.1755540251718664</v>
      </c>
      <c r="HC9" s="17">
        <v>5.1329280209220709</v>
      </c>
      <c r="HD9" s="17">
        <v>4.0903020166722746</v>
      </c>
      <c r="HE9" s="17">
        <v>4.1705040169991818</v>
      </c>
      <c r="HF9" s="17">
        <v>3.7694940153646455</v>
      </c>
      <c r="HG9" s="17">
        <v>4.4913120183068118</v>
      </c>
      <c r="HH9" s="17">
        <v>6.0151500245180509</v>
      </c>
      <c r="HI9" s="17">
        <v>8.1806040333445491</v>
      </c>
      <c r="HJ9" s="17">
        <v>9.5440380389019737</v>
      </c>
      <c r="HK9" s="17">
        <v>10.565186524564821</v>
      </c>
      <c r="HL9" s="17">
        <v>9.6712092032554899</v>
      </c>
      <c r="HM9" s="17">
        <v>8.6959612163725826</v>
      </c>
      <c r="HN9" s="17">
        <v>6.2578412491653168</v>
      </c>
      <c r="HO9" s="17">
        <v>5.2013225967088346</v>
      </c>
      <c r="HP9" s="17">
        <v>4.1448039442523523</v>
      </c>
      <c r="HQ9" s="17">
        <v>4.2260746098259281</v>
      </c>
      <c r="HR9" s="17">
        <v>3.8197212819580506</v>
      </c>
      <c r="HS9" s="17">
        <v>4.5511572721202302</v>
      </c>
      <c r="HT9" s="17">
        <v>6.0952999180181653</v>
      </c>
      <c r="HU9" s="17">
        <v>8.2896078885047046</v>
      </c>
      <c r="HV9" s="17">
        <v>9.6712092032554899</v>
      </c>
      <c r="HW9" s="17">
        <v>10.704113006631685</v>
      </c>
      <c r="HX9" s="17">
        <v>9.7983803676090044</v>
      </c>
      <c r="HY9" s="17">
        <v>8.8103083977660788</v>
      </c>
      <c r="HZ9" s="17">
        <v>6.3401284731587673</v>
      </c>
      <c r="IA9" s="17">
        <v>5.2697171724955991</v>
      </c>
      <c r="IB9" s="17">
        <v>4.1993058718324301</v>
      </c>
      <c r="IC9" s="17">
        <v>4.2816452026526735</v>
      </c>
      <c r="ID9" s="17">
        <v>3.8699485485514558</v>
      </c>
      <c r="IE9" s="17">
        <v>4.6110025259336487</v>
      </c>
      <c r="IF9" s="17">
        <v>6.1754498115182805</v>
      </c>
      <c r="IG9" s="17">
        <v>8.3986117436648602</v>
      </c>
      <c r="IH9" s="17">
        <v>9.7983803676090044</v>
      </c>
      <c r="II9" s="17">
        <v>10.843039488698549</v>
      </c>
      <c r="IJ9" s="17">
        <v>9.9255515319625189</v>
      </c>
      <c r="IK9" s="17">
        <v>8.924655579159575</v>
      </c>
      <c r="IL9" s="17">
        <v>6.4224156971522177</v>
      </c>
      <c r="IM9" s="17">
        <v>5.3381117482823628</v>
      </c>
      <c r="IN9" s="17">
        <v>4.2538077994125079</v>
      </c>
      <c r="IO9" s="17">
        <v>4.3372157954794197</v>
      </c>
      <c r="IP9" s="17">
        <v>3.9201758151448605</v>
      </c>
      <c r="IQ9" s="17">
        <v>4.670847779747068</v>
      </c>
      <c r="IR9" s="17">
        <v>6.255599705018394</v>
      </c>
      <c r="IS9" s="17">
        <v>8.5076155988250157</v>
      </c>
      <c r="IT9" s="17">
        <v>9.9255515319625189</v>
      </c>
      <c r="IU9" s="17">
        <v>10.843039488698549</v>
      </c>
      <c r="IV9" s="17">
        <v>9.9255515319625189</v>
      </c>
      <c r="IW9" s="17">
        <v>8.924655579159575</v>
      </c>
      <c r="IX9" s="17">
        <v>6.4224156971522177</v>
      </c>
      <c r="IY9" s="17">
        <v>5.3381117482823628</v>
      </c>
      <c r="IZ9" s="17">
        <v>4.2538077994125079</v>
      </c>
      <c r="JA9" s="17">
        <v>4.3372157954794197</v>
      </c>
      <c r="JB9" s="17">
        <v>3.9201758151448605</v>
      </c>
      <c r="JC9" s="17">
        <v>4.670847779747068</v>
      </c>
      <c r="JD9" s="17">
        <v>6.255599705018394</v>
      </c>
      <c r="JE9" s="17">
        <v>8.5076155988250157</v>
      </c>
      <c r="JF9" s="17">
        <v>9.9255515319625189</v>
      </c>
    </row>
    <row r="10" spans="1:302" s="3" customFormat="1" x14ac:dyDescent="0.25">
      <c r="A10" s="5" t="s">
        <v>13</v>
      </c>
      <c r="B10" s="5" t="s">
        <v>76</v>
      </c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>
        <v>0.93323773584905678</v>
      </c>
      <c r="P10" s="35">
        <v>0.80277830188679222</v>
      </c>
      <c r="Q10" s="35">
        <v>0.3293009433962264</v>
      </c>
      <c r="R10" s="35">
        <v>4.9341509433962281E-2</v>
      </c>
      <c r="S10" s="35">
        <v>6.1516981132075474E-2</v>
      </c>
      <c r="T10" s="35">
        <v>8.1500000000000031E-2</v>
      </c>
      <c r="U10" s="35">
        <v>4.2069811320754727E-2</v>
      </c>
      <c r="V10" s="35">
        <v>5.5139622641509435E-2</v>
      </c>
      <c r="W10" s="35">
        <v>9.4917924528301917E-2</v>
      </c>
      <c r="X10" s="35">
        <v>0.14300660377358496</v>
      </c>
      <c r="Y10" s="35">
        <v>0.34760000000000008</v>
      </c>
      <c r="Z10" s="35">
        <v>0.79338962264150925</v>
      </c>
      <c r="AA10" s="35">
        <v>0.86989339622641526</v>
      </c>
      <c r="AB10" s="35">
        <v>2.3441386792452827</v>
      </c>
      <c r="AC10" s="35">
        <v>0.25021415094339627</v>
      </c>
      <c r="AD10" s="35">
        <v>0.25720283018867923</v>
      </c>
      <c r="AE10" s="35">
        <v>7.6224528301886779E-2</v>
      </c>
      <c r="AF10" s="35">
        <v>4.8686792452830183E-2</v>
      </c>
      <c r="AG10" s="35">
        <v>1.4594339622641507E-2</v>
      </c>
      <c r="AH10" s="35">
        <v>3.6036792452830188E-2</v>
      </c>
      <c r="AI10" s="35">
        <v>7.9131132075471691E-2</v>
      </c>
      <c r="AJ10" s="35">
        <v>0.3995198113207547</v>
      </c>
      <c r="AK10" s="35">
        <v>0.42961886792452841</v>
      </c>
      <c r="AL10" s="35">
        <v>1.5805915094339624</v>
      </c>
      <c r="AM10" s="35">
        <v>1.6403943396226415</v>
      </c>
      <c r="AN10" s="35">
        <v>1.7921783018867923</v>
      </c>
      <c r="AO10" s="35">
        <v>2.1107424528301881</v>
      </c>
      <c r="AP10" s="35">
        <v>0.47805094339622645</v>
      </c>
      <c r="AQ10" s="35">
        <v>0.12445188679245284</v>
      </c>
      <c r="AR10" s="35">
        <v>4.1437735849056599E-2</v>
      </c>
      <c r="AS10" s="35">
        <v>2.6434905660377362E-2</v>
      </c>
      <c r="AT10" s="35">
        <v>0.256766037735849</v>
      </c>
      <c r="AU10" s="35">
        <v>6.998490566037735E-2</v>
      </c>
      <c r="AV10" s="35">
        <v>9.2816981132075468E-2</v>
      </c>
      <c r="AW10" s="35">
        <v>1.1767650943396228</v>
      </c>
      <c r="AX10" s="35">
        <v>1.9328839622641512</v>
      </c>
      <c r="AY10" s="36">
        <v>1.556666037735849</v>
      </c>
      <c r="AZ10" s="36">
        <v>0.71351792452830198</v>
      </c>
      <c r="BA10" s="36">
        <v>0.93565566037735859</v>
      </c>
      <c r="BB10" s="36">
        <v>0.16236037735849057</v>
      </c>
      <c r="BC10" s="36">
        <v>7.8192452830188677E-2</v>
      </c>
      <c r="BD10" s="36">
        <v>0.17272924528301886</v>
      </c>
      <c r="BE10" s="36">
        <v>0.10955660377358489</v>
      </c>
      <c r="BF10" s="36">
        <v>0.10388396226415096</v>
      </c>
      <c r="BG10" s="36">
        <v>0.17898584905660378</v>
      </c>
      <c r="BH10" s="36">
        <v>0.16158207547169806</v>
      </c>
      <c r="BI10" s="36">
        <v>1.1664886792452827</v>
      </c>
      <c r="BJ10" s="36">
        <v>2.5991122641509437</v>
      </c>
      <c r="BK10" s="36">
        <v>3.8166339622641501</v>
      </c>
      <c r="BL10" s="36">
        <v>4.032972641509434</v>
      </c>
      <c r="BM10" s="36">
        <v>1.3140509433962264</v>
      </c>
      <c r="BN10" s="36">
        <v>0.61297358490566023</v>
      </c>
      <c r="BO10" s="36">
        <v>4.4447169811320755E-2</v>
      </c>
      <c r="BP10" s="36">
        <v>4.0188679245283021E-2</v>
      </c>
      <c r="BQ10" s="36">
        <v>8.487735849056606E-3</v>
      </c>
      <c r="BR10" s="36">
        <v>3.1276415094339628E-2</v>
      </c>
      <c r="BS10" s="13">
        <v>3.235471698113207E-2</v>
      </c>
      <c r="BT10" s="13">
        <v>0.27194056603773581</v>
      </c>
      <c r="BU10" s="13">
        <v>0.65622830188679249</v>
      </c>
      <c r="BV10" s="13">
        <v>0.85212735849056609</v>
      </c>
      <c r="BW10" s="13">
        <v>2.4841933962264156</v>
      </c>
      <c r="BX10" s="13">
        <v>1.7952490566037735</v>
      </c>
      <c r="BY10" s="13">
        <v>1.5482301886792453</v>
      </c>
      <c r="BZ10" s="13">
        <v>0.26831226415094345</v>
      </c>
      <c r="CA10" s="13">
        <v>7.5200943396226391E-2</v>
      </c>
      <c r="CB10" s="13">
        <v>3.8728301886792459E-2</v>
      </c>
      <c r="CC10" s="13">
        <v>3.7858490566037746E-2</v>
      </c>
      <c r="CD10" s="13">
        <v>7.2566981132075464E-2</v>
      </c>
      <c r="CE10" s="13">
        <v>8.5964150943396239E-2</v>
      </c>
      <c r="CF10" s="13">
        <v>0.34010566037735857</v>
      </c>
      <c r="CG10" s="13">
        <v>2.5783113207547177</v>
      </c>
      <c r="CH10" s="13">
        <v>3.706481132075472</v>
      </c>
      <c r="CI10" s="13">
        <v>6.2403915094339615</v>
      </c>
      <c r="CJ10" s="13">
        <v>2.9054801886792454</v>
      </c>
      <c r="CK10" s="13">
        <v>0.65394622641509437</v>
      </c>
      <c r="CL10" s="13">
        <v>0.29295283018867924</v>
      </c>
      <c r="CM10" s="13">
        <v>0.18491320754716978</v>
      </c>
      <c r="CN10" s="13">
        <v>0.2168783018867925</v>
      </c>
      <c r="CO10" s="13">
        <v>9.9929245283018886E-2</v>
      </c>
      <c r="CP10" s="13">
        <v>0.12514622641509435</v>
      </c>
      <c r="CQ10" s="13">
        <v>0.43464433962264154</v>
      </c>
      <c r="CR10" s="13">
        <v>0.17349150943396224</v>
      </c>
      <c r="CS10" s="13">
        <v>2.1038764150943394</v>
      </c>
      <c r="CT10" s="13">
        <v>3.9505141509433956</v>
      </c>
      <c r="CU10" s="21"/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17"/>
      <c r="ED10" s="17"/>
      <c r="EE10" s="17"/>
      <c r="EF10" s="17"/>
      <c r="EG10" s="17"/>
      <c r="EH10" s="17"/>
      <c r="EI10" s="17"/>
      <c r="EJ10" s="17"/>
      <c r="EK10" s="17"/>
      <c r="EL10" s="17"/>
      <c r="EM10" s="17"/>
      <c r="EN10" s="17"/>
      <c r="EO10" s="17"/>
      <c r="EP10" s="17"/>
      <c r="EQ10" s="17"/>
      <c r="ER10" s="17"/>
      <c r="ES10" s="17"/>
      <c r="ET10" s="17"/>
      <c r="EU10" s="17"/>
      <c r="EV10" s="17"/>
      <c r="EW10" s="17"/>
      <c r="EX10" s="17"/>
      <c r="EY10" s="17"/>
      <c r="EZ10" s="17"/>
      <c r="FA10" s="17"/>
      <c r="FB10" s="17"/>
      <c r="FC10" s="17"/>
      <c r="FD10" s="17"/>
      <c r="FE10" s="17"/>
      <c r="FF10" s="17"/>
      <c r="FG10" s="17"/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17"/>
      <c r="GO10" s="17"/>
      <c r="GP10" s="17"/>
      <c r="GQ10" s="17"/>
      <c r="GR10" s="17"/>
      <c r="GS10" s="17"/>
      <c r="GT10" s="17"/>
      <c r="GU10" s="17"/>
      <c r="GV10" s="17"/>
      <c r="GW10" s="17"/>
      <c r="GX10" s="17"/>
      <c r="GY10" s="17"/>
      <c r="GZ10" s="17"/>
      <c r="HA10" s="17"/>
      <c r="HB10" s="17"/>
      <c r="HC10" s="17"/>
      <c r="HD10" s="17"/>
      <c r="HE10" s="17"/>
      <c r="HF10" s="17"/>
      <c r="HG10" s="17"/>
      <c r="HH10" s="17"/>
      <c r="HI10" s="17"/>
      <c r="HJ10" s="17"/>
      <c r="HK10" s="17"/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17"/>
      <c r="JE10" s="17"/>
      <c r="JF10" s="17"/>
    </row>
    <row r="11" spans="1:302" s="3" customFormat="1" x14ac:dyDescent="0.25">
      <c r="A11" s="5" t="s">
        <v>13</v>
      </c>
      <c r="B11" s="39" t="s">
        <v>77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>
        <v>0.1765301886792453</v>
      </c>
      <c r="P11" s="35">
        <v>8.3993396226415093E-2</v>
      </c>
      <c r="Q11" s="35">
        <v>0.33771415094339613</v>
      </c>
      <c r="R11" s="35">
        <v>1.1834037735849057</v>
      </c>
      <c r="S11" s="35">
        <v>1.1226839622641509</v>
      </c>
      <c r="T11" s="35">
        <v>0.86869622641509436</v>
      </c>
      <c r="U11" s="35">
        <v>0.81724528301886779</v>
      </c>
      <c r="V11" s="35">
        <v>0.63864811320754733</v>
      </c>
      <c r="W11" s="35">
        <v>0.50715094339622635</v>
      </c>
      <c r="X11" s="35">
        <v>0.26787641509433968</v>
      </c>
      <c r="Y11" s="35">
        <v>0.16562924528301887</v>
      </c>
      <c r="Z11" s="35">
        <v>0.1244254716981132</v>
      </c>
      <c r="AA11" s="35">
        <v>7.2041509433962259E-2</v>
      </c>
      <c r="AB11" s="35">
        <v>5.8153773584905658E-2</v>
      </c>
      <c r="AC11" s="35">
        <v>0.52789150943396213</v>
      </c>
      <c r="AD11" s="35">
        <v>0.35607735849056599</v>
      </c>
      <c r="AE11" s="35">
        <v>0.778748113207547</v>
      </c>
      <c r="AF11" s="35">
        <v>0.7067028301886793</v>
      </c>
      <c r="AG11" s="35">
        <v>0.91846132075471698</v>
      </c>
      <c r="AH11" s="35">
        <v>0.87161320754716964</v>
      </c>
      <c r="AI11" s="35">
        <v>0.45298962264150938</v>
      </c>
      <c r="AJ11" s="35">
        <v>0.31261320754716976</v>
      </c>
      <c r="AK11" s="35">
        <v>6.5703773584905659E-2</v>
      </c>
      <c r="AL11" s="35">
        <v>0.16536320754716982</v>
      </c>
      <c r="AM11" s="35">
        <v>4.1105660377358487E-2</v>
      </c>
      <c r="AN11" s="35">
        <v>0.17905660377358487</v>
      </c>
      <c r="AO11" s="35">
        <v>9.6396226415094328E-3</v>
      </c>
      <c r="AP11" s="35">
        <v>0.67330471698113215</v>
      </c>
      <c r="AQ11" s="35">
        <v>1.6305462264150943</v>
      </c>
      <c r="AR11" s="35">
        <v>1.619551886792453</v>
      </c>
      <c r="AS11" s="35">
        <v>2.2093094339622641</v>
      </c>
      <c r="AT11" s="35">
        <v>1.6072415094339623</v>
      </c>
      <c r="AU11" s="35">
        <v>0.89830377358490565</v>
      </c>
      <c r="AV11" s="35">
        <v>1.1301264150943398</v>
      </c>
      <c r="AW11" s="35">
        <v>0.17588396226415098</v>
      </c>
      <c r="AX11" s="35">
        <v>0.18256698113207545</v>
      </c>
      <c r="AY11" s="36">
        <v>0.10322264150943397</v>
      </c>
      <c r="AZ11" s="36">
        <v>8.1948113207547163E-2</v>
      </c>
      <c r="BA11" s="36">
        <v>0.3429386792452831</v>
      </c>
      <c r="BB11" s="36">
        <v>1.1972320754716983</v>
      </c>
      <c r="BC11" s="36">
        <v>1.3254245283018868</v>
      </c>
      <c r="BD11" s="36">
        <v>1.0584990566037737</v>
      </c>
      <c r="BE11" s="36">
        <v>1.2126783018867924</v>
      </c>
      <c r="BF11" s="36">
        <v>1.5441009433962263</v>
      </c>
      <c r="BG11" s="36">
        <v>0.89452075471698111</v>
      </c>
      <c r="BH11" s="36">
        <v>1.0167311320754719</v>
      </c>
      <c r="BI11" s="36">
        <v>0.14831603773584906</v>
      </c>
      <c r="BJ11" s="36">
        <v>0.11701415094339625</v>
      </c>
      <c r="BK11" s="36">
        <v>0.10382924528301889</v>
      </c>
      <c r="BL11" s="36">
        <v>2.8353773584905654E-2</v>
      </c>
      <c r="BM11" s="36">
        <v>0.22627547169811324</v>
      </c>
      <c r="BN11" s="36">
        <v>0.32887452830188685</v>
      </c>
      <c r="BO11" s="36">
        <v>1.6260075471698112</v>
      </c>
      <c r="BP11" s="36">
        <v>1.7225971698113209</v>
      </c>
      <c r="BQ11" s="36">
        <v>2.4150075471698109</v>
      </c>
      <c r="BR11" s="36">
        <v>1.951809433962264</v>
      </c>
      <c r="BS11" s="36">
        <v>1.4834226415094336</v>
      </c>
      <c r="BT11" s="36">
        <v>0.68041603773584902</v>
      </c>
      <c r="BU11" s="36">
        <v>0.78173584905660365</v>
      </c>
      <c r="BV11" s="36">
        <v>0.40345283018867933</v>
      </c>
      <c r="BW11" s="36">
        <v>7.096226415094338E-2</v>
      </c>
      <c r="BX11" s="36">
        <v>7.3223584905660374E-2</v>
      </c>
      <c r="BY11" s="36">
        <v>0.22393301886792455</v>
      </c>
      <c r="BZ11" s="36">
        <v>0.57186037735849049</v>
      </c>
      <c r="CA11" s="36">
        <v>2.1938</v>
      </c>
      <c r="CB11" s="36">
        <v>1.7180924528301886</v>
      </c>
      <c r="CC11" s="36">
        <v>2.4913141509433965</v>
      </c>
      <c r="CD11" s="36">
        <v>2.0088613207547175</v>
      </c>
      <c r="CE11" s="36">
        <v>1.3978207547169812</v>
      </c>
      <c r="CF11" s="36">
        <v>0.58014905660377347</v>
      </c>
      <c r="CG11" s="36">
        <v>7.2897169811320744E-2</v>
      </c>
      <c r="CH11" s="36">
        <v>9.9353773584905658E-2</v>
      </c>
      <c r="CI11" s="36">
        <v>0.10209622641509433</v>
      </c>
      <c r="CJ11" s="36">
        <v>0.1607924528301887</v>
      </c>
      <c r="CK11" s="36">
        <v>0.59368301886792441</v>
      </c>
      <c r="CL11" s="36">
        <v>0.79281981132075474</v>
      </c>
      <c r="CM11" s="36">
        <v>1.9478509433962261</v>
      </c>
      <c r="CN11" s="36">
        <v>2.4955141509433965</v>
      </c>
      <c r="CO11" s="36">
        <v>3.2298952830188679</v>
      </c>
      <c r="CP11" s="36">
        <v>3.2397320754716978</v>
      </c>
      <c r="CQ11" s="36">
        <v>1.6929084905660374</v>
      </c>
      <c r="CR11" s="13">
        <v>1.9095518867924521</v>
      </c>
      <c r="CS11" s="13">
        <v>0.1797235849056604</v>
      </c>
      <c r="CT11" s="13">
        <v>0.26876320754716981</v>
      </c>
      <c r="CU11" s="21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17"/>
      <c r="EQ11" s="17"/>
      <c r="ER11" s="17"/>
      <c r="ES11" s="17"/>
      <c r="ET11" s="17"/>
      <c r="EU11" s="17"/>
      <c r="EV11" s="17"/>
      <c r="EW11" s="17"/>
      <c r="EX11" s="17"/>
      <c r="EY11" s="17"/>
      <c r="EZ11" s="17"/>
      <c r="FA11" s="17"/>
      <c r="FB11" s="17"/>
      <c r="FC11" s="17"/>
      <c r="FD11" s="17"/>
      <c r="FE11" s="17"/>
      <c r="FF11" s="17"/>
      <c r="FG11" s="17"/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17"/>
      <c r="GO11" s="17"/>
      <c r="GP11" s="17"/>
      <c r="GQ11" s="17"/>
      <c r="GR11" s="17"/>
      <c r="GS11" s="17"/>
      <c r="GT11" s="17"/>
      <c r="GU11" s="17"/>
      <c r="GV11" s="17"/>
      <c r="GW11" s="17"/>
      <c r="GX11" s="17"/>
      <c r="GY11" s="17"/>
      <c r="GZ11" s="17"/>
      <c r="HA11" s="17"/>
      <c r="HB11" s="17"/>
      <c r="HC11" s="17"/>
      <c r="HD11" s="17"/>
      <c r="HE11" s="17"/>
      <c r="HF11" s="17"/>
      <c r="HG11" s="17"/>
      <c r="HH11" s="17"/>
      <c r="HI11" s="17"/>
      <c r="HJ11" s="17"/>
      <c r="HK11" s="17"/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17"/>
      <c r="JE11" s="17"/>
      <c r="JF11" s="17"/>
    </row>
    <row r="12" spans="1:302" s="3" customFormat="1" x14ac:dyDescent="0.25">
      <c r="A12" s="5" t="s">
        <v>13</v>
      </c>
      <c r="B12" s="5" t="s">
        <v>78</v>
      </c>
      <c r="C12" s="20">
        <f t="shared" ref="C12:BN12" si="0">C10-C11</f>
        <v>0</v>
      </c>
      <c r="D12" s="20">
        <f t="shared" si="0"/>
        <v>0</v>
      </c>
      <c r="E12" s="20">
        <f t="shared" si="0"/>
        <v>0</v>
      </c>
      <c r="F12" s="20">
        <f t="shared" si="0"/>
        <v>0</v>
      </c>
      <c r="G12" s="20">
        <f t="shared" si="0"/>
        <v>0</v>
      </c>
      <c r="H12" s="20">
        <f t="shared" si="0"/>
        <v>0</v>
      </c>
      <c r="I12" s="20">
        <f t="shared" si="0"/>
        <v>0</v>
      </c>
      <c r="J12" s="20">
        <f t="shared" si="0"/>
        <v>0</v>
      </c>
      <c r="K12" s="20">
        <f t="shared" si="0"/>
        <v>0</v>
      </c>
      <c r="L12" s="20">
        <f t="shared" si="0"/>
        <v>0</v>
      </c>
      <c r="M12" s="20">
        <f t="shared" si="0"/>
        <v>0</v>
      </c>
      <c r="N12" s="20">
        <f t="shared" si="0"/>
        <v>0</v>
      </c>
      <c r="O12" s="20">
        <f t="shared" si="0"/>
        <v>0.75670754716981148</v>
      </c>
      <c r="P12" s="20">
        <f t="shared" si="0"/>
        <v>0.71878490566037712</v>
      </c>
      <c r="Q12" s="20">
        <f t="shared" si="0"/>
        <v>-8.4132075471697321E-3</v>
      </c>
      <c r="R12" s="20">
        <f t="shared" si="0"/>
        <v>-1.1340622641509435</v>
      </c>
      <c r="S12" s="20">
        <f t="shared" si="0"/>
        <v>-1.0611669811320754</v>
      </c>
      <c r="T12" s="20">
        <f t="shared" si="0"/>
        <v>-0.78719622641509435</v>
      </c>
      <c r="U12" s="20">
        <f t="shared" si="0"/>
        <v>-0.77517547169811307</v>
      </c>
      <c r="V12" s="20">
        <f t="shared" si="0"/>
        <v>-0.58350849056603793</v>
      </c>
      <c r="W12" s="20">
        <f t="shared" si="0"/>
        <v>-0.41223301886792441</v>
      </c>
      <c r="X12" s="20">
        <f t="shared" si="0"/>
        <v>-0.12486981132075473</v>
      </c>
      <c r="Y12" s="20">
        <f t="shared" si="0"/>
        <v>0.18197075471698121</v>
      </c>
      <c r="Z12" s="20">
        <f t="shared" si="0"/>
        <v>0.66896415094339601</v>
      </c>
      <c r="AA12" s="20">
        <f t="shared" si="0"/>
        <v>0.797851886792453</v>
      </c>
      <c r="AB12" s="20">
        <f t="shared" si="0"/>
        <v>2.2859849056603769</v>
      </c>
      <c r="AC12" s="20">
        <f t="shared" si="0"/>
        <v>-0.27767735849056585</v>
      </c>
      <c r="AD12" s="20">
        <f t="shared" si="0"/>
        <v>-9.8874528301886755E-2</v>
      </c>
      <c r="AE12" s="20">
        <f t="shared" si="0"/>
        <v>-0.70252358490566025</v>
      </c>
      <c r="AF12" s="20">
        <f t="shared" si="0"/>
        <v>-0.65801603773584916</v>
      </c>
      <c r="AG12" s="20">
        <f t="shared" si="0"/>
        <v>-0.90386698113207542</v>
      </c>
      <c r="AH12" s="20">
        <f t="shared" si="0"/>
        <v>-0.83557641509433944</v>
      </c>
      <c r="AI12" s="20">
        <f t="shared" si="0"/>
        <v>-0.3738584905660377</v>
      </c>
      <c r="AJ12" s="20">
        <f t="shared" si="0"/>
        <v>8.6906603773584945E-2</v>
      </c>
      <c r="AK12" s="20">
        <f t="shared" si="0"/>
        <v>0.36391509433962277</v>
      </c>
      <c r="AL12" s="20">
        <f t="shared" si="0"/>
        <v>1.4152283018867926</v>
      </c>
      <c r="AM12" s="20">
        <f t="shared" si="0"/>
        <v>1.599288679245283</v>
      </c>
      <c r="AN12" s="20">
        <f t="shared" si="0"/>
        <v>1.6131216981132075</v>
      </c>
      <c r="AO12" s="20">
        <f t="shared" si="0"/>
        <v>2.1011028301886787</v>
      </c>
      <c r="AP12" s="20">
        <f t="shared" si="0"/>
        <v>-0.1952537735849057</v>
      </c>
      <c r="AQ12" s="20">
        <f t="shared" si="0"/>
        <v>-1.5060943396226414</v>
      </c>
      <c r="AR12" s="20">
        <f t="shared" si="0"/>
        <v>-1.5781141509433965</v>
      </c>
      <c r="AS12" s="20">
        <f t="shared" si="0"/>
        <v>-2.1828745283018867</v>
      </c>
      <c r="AT12" s="20">
        <f t="shared" si="0"/>
        <v>-1.3504754716981133</v>
      </c>
      <c r="AU12" s="20">
        <f t="shared" si="0"/>
        <v>-0.82831886792452836</v>
      </c>
      <c r="AV12" s="20">
        <f t="shared" si="0"/>
        <v>-1.0373094339622644</v>
      </c>
      <c r="AW12" s="20">
        <f t="shared" si="0"/>
        <v>1.0008811320754718</v>
      </c>
      <c r="AX12" s="20">
        <f t="shared" si="0"/>
        <v>1.7503169811320758</v>
      </c>
      <c r="AY12" s="13">
        <f t="shared" si="0"/>
        <v>1.4534433962264151</v>
      </c>
      <c r="AZ12" s="13">
        <f t="shared" si="0"/>
        <v>0.63156981132075485</v>
      </c>
      <c r="BA12" s="13">
        <f t="shared" si="0"/>
        <v>0.59271698113207549</v>
      </c>
      <c r="BB12" s="13">
        <f t="shared" si="0"/>
        <v>-1.0348716981132078</v>
      </c>
      <c r="BC12" s="13">
        <f t="shared" si="0"/>
        <v>-1.2472320754716981</v>
      </c>
      <c r="BD12" s="13">
        <f t="shared" si="0"/>
        <v>-0.88576981132075483</v>
      </c>
      <c r="BE12" s="13">
        <f t="shared" si="0"/>
        <v>-1.1031216981132075</v>
      </c>
      <c r="BF12" s="13">
        <f t="shared" si="0"/>
        <v>-1.4402169811320753</v>
      </c>
      <c r="BG12" s="13">
        <f t="shared" si="0"/>
        <v>-0.71553490566037736</v>
      </c>
      <c r="BH12" s="13">
        <f t="shared" si="0"/>
        <v>-0.85514905660377383</v>
      </c>
      <c r="BI12" s="13">
        <f t="shared" si="0"/>
        <v>1.0181726415094337</v>
      </c>
      <c r="BJ12" s="13">
        <f t="shared" si="0"/>
        <v>2.4820981132075475</v>
      </c>
      <c r="BK12" s="13">
        <f t="shared" si="0"/>
        <v>3.7128047169811311</v>
      </c>
      <c r="BL12" s="13">
        <f t="shared" si="0"/>
        <v>4.0046188679245285</v>
      </c>
      <c r="BM12" s="13">
        <f t="shared" si="0"/>
        <v>1.0877754716981132</v>
      </c>
      <c r="BN12" s="13">
        <f t="shared" si="0"/>
        <v>0.28409905660377338</v>
      </c>
      <c r="BO12" s="13">
        <f t="shared" ref="BO12:CT12" si="1">BO10-BO11</f>
        <v>-1.5815603773584905</v>
      </c>
      <c r="BP12" s="13">
        <f t="shared" si="1"/>
        <v>-1.6824084905660379</v>
      </c>
      <c r="BQ12" s="13">
        <f t="shared" si="1"/>
        <v>-2.4065198113207544</v>
      </c>
      <c r="BR12" s="13">
        <f t="shared" si="1"/>
        <v>-1.9205330188679244</v>
      </c>
      <c r="BS12" s="13">
        <f t="shared" si="1"/>
        <v>-1.4510679245283016</v>
      </c>
      <c r="BT12" s="13">
        <f t="shared" si="1"/>
        <v>-0.40847547169811321</v>
      </c>
      <c r="BU12" s="13">
        <f t="shared" si="1"/>
        <v>-0.12550754716981116</v>
      </c>
      <c r="BV12" s="13">
        <f t="shared" si="1"/>
        <v>0.44867452830188675</v>
      </c>
      <c r="BW12" s="13">
        <f t="shared" si="1"/>
        <v>2.413231132075472</v>
      </c>
      <c r="BX12" s="13">
        <f t="shared" si="1"/>
        <v>1.7220254716981132</v>
      </c>
      <c r="BY12" s="13">
        <f t="shared" si="1"/>
        <v>1.3242971698113208</v>
      </c>
      <c r="BZ12" s="13">
        <f t="shared" si="1"/>
        <v>-0.30354811320754704</v>
      </c>
      <c r="CA12" s="13">
        <f t="shared" si="1"/>
        <v>-2.1185990566037738</v>
      </c>
      <c r="CB12" s="13">
        <f t="shared" si="1"/>
        <v>-1.6793641509433961</v>
      </c>
      <c r="CC12" s="13">
        <f t="shared" si="1"/>
        <v>-2.4534556603773585</v>
      </c>
      <c r="CD12" s="13">
        <f t="shared" si="1"/>
        <v>-1.936294339622642</v>
      </c>
      <c r="CE12" s="13">
        <f t="shared" si="1"/>
        <v>-1.311856603773585</v>
      </c>
      <c r="CF12" s="13">
        <f t="shared" si="1"/>
        <v>-0.24004339622641491</v>
      </c>
      <c r="CG12" s="13">
        <f t="shared" si="1"/>
        <v>2.5054141509433969</v>
      </c>
      <c r="CH12" s="13">
        <f t="shared" si="1"/>
        <v>3.6071273584905663</v>
      </c>
      <c r="CI12" s="13">
        <f t="shared" si="1"/>
        <v>6.1382952830188673</v>
      </c>
      <c r="CJ12" s="13">
        <f t="shared" si="1"/>
        <v>2.7446877358490567</v>
      </c>
      <c r="CK12" s="13">
        <f t="shared" si="1"/>
        <v>6.0263207547169961E-2</v>
      </c>
      <c r="CL12" s="13">
        <f t="shared" si="1"/>
        <v>-0.49986698113207551</v>
      </c>
      <c r="CM12" s="13">
        <f t="shared" si="1"/>
        <v>-1.7629377358490563</v>
      </c>
      <c r="CN12" s="13">
        <f t="shared" si="1"/>
        <v>-2.2786358490566041</v>
      </c>
      <c r="CO12" s="13">
        <f t="shared" si="1"/>
        <v>-3.1299660377358491</v>
      </c>
      <c r="CP12" s="13">
        <f t="shared" si="1"/>
        <v>-3.1145858490566036</v>
      </c>
      <c r="CQ12" s="13">
        <f t="shared" si="1"/>
        <v>-1.2582641509433958</v>
      </c>
      <c r="CR12" s="13">
        <f t="shared" si="1"/>
        <v>-1.7360603773584899</v>
      </c>
      <c r="CS12" s="13">
        <f t="shared" si="1"/>
        <v>1.924152830188679</v>
      </c>
      <c r="CT12" s="13">
        <f t="shared" si="1"/>
        <v>3.6817509433962257</v>
      </c>
      <c r="CU12" s="18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17"/>
      <c r="EQ12" s="17"/>
      <c r="ER12" s="17"/>
      <c r="ES12" s="17"/>
      <c r="ET12" s="17"/>
      <c r="EU12" s="17"/>
      <c r="EV12" s="17"/>
      <c r="EW12" s="17"/>
      <c r="EX12" s="17"/>
      <c r="EY12" s="17"/>
      <c r="EZ12" s="17"/>
      <c r="FA12" s="17"/>
      <c r="FB12" s="17"/>
      <c r="FC12" s="17"/>
      <c r="FD12" s="17"/>
      <c r="FE12" s="17"/>
      <c r="FF12" s="17"/>
      <c r="FG12" s="17"/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17"/>
      <c r="GO12" s="17"/>
      <c r="GP12" s="17"/>
      <c r="GQ12" s="17"/>
      <c r="GR12" s="17"/>
      <c r="GS12" s="17"/>
      <c r="GT12" s="17"/>
      <c r="GU12" s="17"/>
      <c r="GV12" s="17"/>
      <c r="GW12" s="17"/>
      <c r="GX12" s="17"/>
      <c r="GY12" s="17"/>
      <c r="GZ12" s="17"/>
      <c r="HA12" s="17"/>
      <c r="HB12" s="17"/>
      <c r="HC12" s="17"/>
      <c r="HD12" s="17"/>
      <c r="HE12" s="17"/>
      <c r="HF12" s="17"/>
      <c r="HG12" s="17"/>
      <c r="HH12" s="17"/>
      <c r="HI12" s="17"/>
      <c r="HJ12" s="17"/>
      <c r="HK12" s="17"/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17"/>
      <c r="JE12" s="17"/>
      <c r="JF12" s="17"/>
    </row>
    <row r="13" spans="1:302" x14ac:dyDescent="0.25">
      <c r="A13" s="5" t="s">
        <v>13</v>
      </c>
      <c r="B13" s="5" t="s">
        <v>79</v>
      </c>
      <c r="C13" s="4">
        <v>3.28125</v>
      </c>
      <c r="D13" s="4">
        <v>2.0625</v>
      </c>
      <c r="E13" s="4">
        <v>0.61875000000000002</v>
      </c>
      <c r="F13" s="4">
        <v>-0.9375</v>
      </c>
      <c r="G13" s="4">
        <v>-1.3125</v>
      </c>
      <c r="H13" s="4">
        <v>-1.875</v>
      </c>
      <c r="I13" s="4">
        <v>-1.78125</v>
      </c>
      <c r="J13" s="4">
        <v>-1.96875</v>
      </c>
      <c r="K13" s="4">
        <v>-0.81562500000000004</v>
      </c>
      <c r="L13" s="4">
        <v>-0.140625</v>
      </c>
      <c r="M13" s="4">
        <v>0.86250000000000004</v>
      </c>
      <c r="N13" s="4">
        <v>3.7406250000000001</v>
      </c>
      <c r="O13" s="4">
        <v>2.34375</v>
      </c>
      <c r="P13" s="4">
        <v>2.3624999999999998</v>
      </c>
      <c r="Q13" s="4">
        <v>0.234375</v>
      </c>
      <c r="R13" s="4">
        <v>-2.0625</v>
      </c>
      <c r="S13" s="4">
        <v>-2.0062500000000001</v>
      </c>
      <c r="T13" s="4">
        <v>-1.4635416666666667</v>
      </c>
      <c r="U13" s="4">
        <v>-1.471875</v>
      </c>
      <c r="V13" s="4">
        <v>-1.246875</v>
      </c>
      <c r="W13" s="4">
        <v>-0.74062499999999998</v>
      </c>
      <c r="X13" s="4">
        <v>-0.140625</v>
      </c>
      <c r="Y13" s="4">
        <v>0.43125000000000002</v>
      </c>
      <c r="Z13" s="4">
        <v>1.9312499999999999</v>
      </c>
      <c r="AA13" s="4">
        <v>2.2687499999999998</v>
      </c>
      <c r="AB13" s="4">
        <v>3.8812500000000001</v>
      </c>
      <c r="AC13" s="4">
        <v>-6.8098958333333334E-2</v>
      </c>
      <c r="AD13" s="4">
        <v>-0.5625</v>
      </c>
      <c r="AE13" s="4">
        <v>-1.621875</v>
      </c>
      <c r="AF13" s="4">
        <v>-1.4218489583333334</v>
      </c>
      <c r="AG13" s="4">
        <v>-1.940625</v>
      </c>
      <c r="AH13" s="4">
        <v>-2.024921875</v>
      </c>
      <c r="AI13" s="4">
        <v>-0.65208333333333335</v>
      </c>
      <c r="AJ13" s="4">
        <v>6.1666666666666668E-2</v>
      </c>
      <c r="AK13" s="4">
        <v>0.85630208333333335</v>
      </c>
      <c r="AL13" s="4">
        <v>1.9071875</v>
      </c>
      <c r="AM13" s="4">
        <v>3.1619010416666669</v>
      </c>
      <c r="AN13" s="4">
        <v>3.0370572916666667</v>
      </c>
      <c r="AO13" s="4">
        <v>3.9460937500000002</v>
      </c>
      <c r="AP13" s="4">
        <v>7.3984375000000005E-2</v>
      </c>
      <c r="AQ13" s="4">
        <v>-2.0197135416666665</v>
      </c>
      <c r="AR13" s="4">
        <v>-2.2723177083333335</v>
      </c>
      <c r="AS13" s="4">
        <v>-3.3023958333333332</v>
      </c>
      <c r="AT13" s="4">
        <v>-2.4700000000000002</v>
      </c>
      <c r="AU13" s="4">
        <v>-1.4402864583333332</v>
      </c>
      <c r="AV13" s="4">
        <v>-1.165546875</v>
      </c>
      <c r="AW13" s="4">
        <v>1.04296875</v>
      </c>
      <c r="AX13" s="4">
        <v>2.25046875</v>
      </c>
      <c r="AY13" s="40">
        <v>1.649</v>
      </c>
      <c r="AZ13" s="40">
        <v>1.008</v>
      </c>
      <c r="BA13" s="40">
        <v>0.309</v>
      </c>
      <c r="BB13" s="40">
        <v>-1.0780000000000001</v>
      </c>
      <c r="BC13" s="40">
        <v>-1.19</v>
      </c>
      <c r="BD13" s="40">
        <v>-1.0880000000000001</v>
      </c>
      <c r="BE13" s="40">
        <v>-1.3169999999999999</v>
      </c>
      <c r="BF13" s="40">
        <v>-1.486</v>
      </c>
      <c r="BG13" s="40">
        <v>-0.73399999999999999</v>
      </c>
      <c r="BH13" s="40">
        <v>-0.69199999999999995</v>
      </c>
      <c r="BI13" s="40">
        <v>1.137</v>
      </c>
      <c r="BJ13" s="40">
        <v>3.2879999999999998</v>
      </c>
      <c r="BK13" s="40">
        <v>4.0519999999999996</v>
      </c>
      <c r="BL13" s="40">
        <v>4.6340000000000003</v>
      </c>
      <c r="BM13" s="40">
        <v>1.4339999999999999</v>
      </c>
      <c r="BN13" s="40">
        <v>0.41799999999999998</v>
      </c>
      <c r="BO13" s="40">
        <v>-1.68</v>
      </c>
      <c r="BP13" s="40">
        <v>-1.9339999999999999</v>
      </c>
      <c r="BQ13" s="40">
        <v>-2.7429999999999999</v>
      </c>
      <c r="BR13" s="40">
        <v>-2.2690000000000001</v>
      </c>
      <c r="BS13" s="40">
        <v>-1.7969999999999999</v>
      </c>
      <c r="BT13" s="40">
        <v>-0.39100000000000001</v>
      </c>
      <c r="BU13" s="40">
        <v>-0.28199999999999997</v>
      </c>
      <c r="BV13" s="40">
        <v>0.72799999999999998</v>
      </c>
      <c r="BW13" s="40">
        <v>4.4459999999999997</v>
      </c>
      <c r="BX13" s="40">
        <v>1.5860000000000001</v>
      </c>
      <c r="BY13" s="40">
        <v>1.1910000000000001</v>
      </c>
      <c r="BZ13" s="40">
        <v>-1.8720000000000001</v>
      </c>
      <c r="CA13" s="40">
        <v>-1.665</v>
      </c>
      <c r="CB13" s="40">
        <v>-2.1120000000000001</v>
      </c>
      <c r="CC13" s="40">
        <v>-2.4889999999999999</v>
      </c>
      <c r="CD13" s="40">
        <v>-1.903</v>
      </c>
      <c r="CE13" s="40">
        <v>-1.0149999999999999</v>
      </c>
      <c r="CF13" s="40">
        <v>-0.49099999999999999</v>
      </c>
      <c r="CG13" s="40">
        <v>2.5880000000000001</v>
      </c>
      <c r="CH13" s="40">
        <v>3.51</v>
      </c>
      <c r="CI13" s="40">
        <v>6.0570000000000004</v>
      </c>
      <c r="CJ13" s="40">
        <v>2.5750000000000002</v>
      </c>
      <c r="CK13" s="40">
        <v>7.1999999999999995E-2</v>
      </c>
      <c r="CL13" s="40">
        <v>-0.49199999999999999</v>
      </c>
      <c r="CM13" s="40">
        <v>-1.732</v>
      </c>
      <c r="CN13" s="40">
        <v>-2.3860000000000001</v>
      </c>
      <c r="CO13" s="40">
        <v>-3.0139999999999998</v>
      </c>
      <c r="CP13" s="40">
        <v>-3.097</v>
      </c>
      <c r="CQ13" s="40">
        <v>-1.2689999999999999</v>
      </c>
      <c r="CR13" s="40">
        <v>-1.67</v>
      </c>
      <c r="CS13" s="40">
        <v>1.929</v>
      </c>
      <c r="CT13" s="40">
        <v>3.6190000000000002</v>
      </c>
      <c r="CU13" s="41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</row>
    <row r="14" spans="1:302" s="3" customFormat="1" x14ac:dyDescent="0.25">
      <c r="A14" s="5" t="s">
        <v>13</v>
      </c>
      <c r="B14" s="5" t="s">
        <v>80</v>
      </c>
      <c r="C14" s="42">
        <f t="shared" ref="C14:BA14" si="2">IF(C$13&gt;=0,C$13, "")</f>
        <v>3.28125</v>
      </c>
      <c r="D14" s="42">
        <f t="shared" si="2"/>
        <v>2.0625</v>
      </c>
      <c r="E14" s="42">
        <f t="shared" si="2"/>
        <v>0.61875000000000002</v>
      </c>
      <c r="F14" s="42" t="str">
        <f t="shared" si="2"/>
        <v/>
      </c>
      <c r="G14" s="42" t="str">
        <f t="shared" si="2"/>
        <v/>
      </c>
      <c r="H14" s="42" t="str">
        <f t="shared" si="2"/>
        <v/>
      </c>
      <c r="I14" s="42" t="str">
        <f t="shared" si="2"/>
        <v/>
      </c>
      <c r="J14" s="42" t="str">
        <f t="shared" si="2"/>
        <v/>
      </c>
      <c r="K14" s="42" t="str">
        <f t="shared" si="2"/>
        <v/>
      </c>
      <c r="L14" s="42" t="str">
        <f t="shared" si="2"/>
        <v/>
      </c>
      <c r="M14" s="42">
        <f t="shared" si="2"/>
        <v>0.86250000000000004</v>
      </c>
      <c r="N14" s="42">
        <f t="shared" si="2"/>
        <v>3.7406250000000001</v>
      </c>
      <c r="O14" s="42">
        <f t="shared" si="2"/>
        <v>2.34375</v>
      </c>
      <c r="P14" s="42">
        <f t="shared" si="2"/>
        <v>2.3624999999999998</v>
      </c>
      <c r="Q14" s="42">
        <f t="shared" si="2"/>
        <v>0.234375</v>
      </c>
      <c r="R14" s="42" t="str">
        <f t="shared" si="2"/>
        <v/>
      </c>
      <c r="S14" s="42" t="str">
        <f t="shared" si="2"/>
        <v/>
      </c>
      <c r="T14" s="42" t="str">
        <f t="shared" si="2"/>
        <v/>
      </c>
      <c r="U14" s="42" t="str">
        <f t="shared" si="2"/>
        <v/>
      </c>
      <c r="V14" s="42" t="str">
        <f t="shared" si="2"/>
        <v/>
      </c>
      <c r="W14" s="42" t="str">
        <f t="shared" si="2"/>
        <v/>
      </c>
      <c r="X14" s="42" t="str">
        <f t="shared" si="2"/>
        <v/>
      </c>
      <c r="Y14" s="42">
        <f t="shared" si="2"/>
        <v>0.43125000000000002</v>
      </c>
      <c r="Z14" s="42">
        <f t="shared" si="2"/>
        <v>1.9312499999999999</v>
      </c>
      <c r="AA14" s="42">
        <f t="shared" si="2"/>
        <v>2.2687499999999998</v>
      </c>
      <c r="AB14" s="42">
        <f t="shared" si="2"/>
        <v>3.8812500000000001</v>
      </c>
      <c r="AC14" s="42" t="str">
        <f t="shared" si="2"/>
        <v/>
      </c>
      <c r="AD14" s="42" t="str">
        <f t="shared" si="2"/>
        <v/>
      </c>
      <c r="AE14" s="42" t="str">
        <f t="shared" si="2"/>
        <v/>
      </c>
      <c r="AF14" s="42" t="str">
        <f t="shared" si="2"/>
        <v/>
      </c>
      <c r="AG14" s="42" t="str">
        <f t="shared" si="2"/>
        <v/>
      </c>
      <c r="AH14" s="42" t="str">
        <f t="shared" si="2"/>
        <v/>
      </c>
      <c r="AI14" s="42" t="str">
        <f t="shared" si="2"/>
        <v/>
      </c>
      <c r="AJ14" s="42">
        <f t="shared" si="2"/>
        <v>6.1666666666666668E-2</v>
      </c>
      <c r="AK14" s="42">
        <f t="shared" si="2"/>
        <v>0.85630208333333335</v>
      </c>
      <c r="AL14" s="42">
        <f t="shared" si="2"/>
        <v>1.9071875</v>
      </c>
      <c r="AM14" s="42">
        <f t="shared" si="2"/>
        <v>3.1619010416666669</v>
      </c>
      <c r="AN14" s="42">
        <f t="shared" si="2"/>
        <v>3.0370572916666667</v>
      </c>
      <c r="AO14" s="42">
        <f t="shared" si="2"/>
        <v>3.9460937500000002</v>
      </c>
      <c r="AP14" s="42">
        <f t="shared" si="2"/>
        <v>7.3984375000000005E-2</v>
      </c>
      <c r="AQ14" s="42" t="str">
        <f t="shared" si="2"/>
        <v/>
      </c>
      <c r="AR14" s="42" t="str">
        <f t="shared" si="2"/>
        <v/>
      </c>
      <c r="AS14" s="42" t="str">
        <f t="shared" si="2"/>
        <v/>
      </c>
      <c r="AT14" s="42" t="str">
        <f t="shared" si="2"/>
        <v/>
      </c>
      <c r="AU14" s="42" t="str">
        <f t="shared" si="2"/>
        <v/>
      </c>
      <c r="AV14" s="42" t="str">
        <f t="shared" si="2"/>
        <v/>
      </c>
      <c r="AW14" s="42">
        <f t="shared" si="2"/>
        <v>1.04296875</v>
      </c>
      <c r="AX14" s="42">
        <f t="shared" si="2"/>
        <v>2.25046875</v>
      </c>
      <c r="AY14" s="43">
        <f t="shared" si="2"/>
        <v>1.649</v>
      </c>
      <c r="AZ14" s="43">
        <f t="shared" si="2"/>
        <v>1.008</v>
      </c>
      <c r="BA14" s="43">
        <f t="shared" si="2"/>
        <v>0.309</v>
      </c>
      <c r="BB14" s="43" t="str">
        <f t="shared" ref="BB14:CT14" si="3">IF(BB$13&gt;=0,BB$13, "0")</f>
        <v>0</v>
      </c>
      <c r="BC14" s="43" t="str">
        <f t="shared" si="3"/>
        <v>0</v>
      </c>
      <c r="BD14" s="43" t="str">
        <f t="shared" si="3"/>
        <v>0</v>
      </c>
      <c r="BE14" s="43" t="str">
        <f t="shared" si="3"/>
        <v>0</v>
      </c>
      <c r="BF14" s="43" t="str">
        <f t="shared" si="3"/>
        <v>0</v>
      </c>
      <c r="BG14" s="43" t="str">
        <f t="shared" si="3"/>
        <v>0</v>
      </c>
      <c r="BH14" s="43" t="str">
        <f t="shared" si="3"/>
        <v>0</v>
      </c>
      <c r="BI14" s="43">
        <f t="shared" si="3"/>
        <v>1.137</v>
      </c>
      <c r="BJ14" s="43">
        <f t="shared" si="3"/>
        <v>3.2879999999999998</v>
      </c>
      <c r="BK14" s="43">
        <f t="shared" si="3"/>
        <v>4.0519999999999996</v>
      </c>
      <c r="BL14" s="43">
        <f t="shared" si="3"/>
        <v>4.6340000000000003</v>
      </c>
      <c r="BM14" s="43">
        <f t="shared" si="3"/>
        <v>1.4339999999999999</v>
      </c>
      <c r="BN14" s="43">
        <f t="shared" si="3"/>
        <v>0.41799999999999998</v>
      </c>
      <c r="BO14" s="43" t="str">
        <f t="shared" si="3"/>
        <v>0</v>
      </c>
      <c r="BP14" s="43" t="str">
        <f t="shared" si="3"/>
        <v>0</v>
      </c>
      <c r="BQ14" s="43" t="str">
        <f t="shared" si="3"/>
        <v>0</v>
      </c>
      <c r="BR14" s="43" t="str">
        <f t="shared" si="3"/>
        <v>0</v>
      </c>
      <c r="BS14" s="43" t="str">
        <f t="shared" si="3"/>
        <v>0</v>
      </c>
      <c r="BT14" s="43" t="str">
        <f t="shared" si="3"/>
        <v>0</v>
      </c>
      <c r="BU14" s="43" t="str">
        <f t="shared" si="3"/>
        <v>0</v>
      </c>
      <c r="BV14" s="43">
        <f t="shared" si="3"/>
        <v>0.72799999999999998</v>
      </c>
      <c r="BW14" s="43">
        <f t="shared" si="3"/>
        <v>4.4459999999999997</v>
      </c>
      <c r="BX14" s="43">
        <f t="shared" si="3"/>
        <v>1.5860000000000001</v>
      </c>
      <c r="BY14" s="43">
        <f t="shared" si="3"/>
        <v>1.1910000000000001</v>
      </c>
      <c r="BZ14" s="43" t="str">
        <f t="shared" si="3"/>
        <v>0</v>
      </c>
      <c r="CA14" s="43" t="str">
        <f t="shared" si="3"/>
        <v>0</v>
      </c>
      <c r="CB14" s="43" t="str">
        <f t="shared" si="3"/>
        <v>0</v>
      </c>
      <c r="CC14" s="43" t="str">
        <f t="shared" si="3"/>
        <v>0</v>
      </c>
      <c r="CD14" s="43" t="str">
        <f t="shared" si="3"/>
        <v>0</v>
      </c>
      <c r="CE14" s="43" t="str">
        <f t="shared" si="3"/>
        <v>0</v>
      </c>
      <c r="CF14" s="43" t="str">
        <f t="shared" si="3"/>
        <v>0</v>
      </c>
      <c r="CG14" s="43">
        <f t="shared" si="3"/>
        <v>2.5880000000000001</v>
      </c>
      <c r="CH14" s="43">
        <f t="shared" si="3"/>
        <v>3.51</v>
      </c>
      <c r="CI14" s="43">
        <f t="shared" si="3"/>
        <v>6.0570000000000004</v>
      </c>
      <c r="CJ14" s="43">
        <f t="shared" si="3"/>
        <v>2.5750000000000002</v>
      </c>
      <c r="CK14" s="43">
        <f t="shared" si="3"/>
        <v>7.1999999999999995E-2</v>
      </c>
      <c r="CL14" s="43" t="str">
        <f t="shared" si="3"/>
        <v>0</v>
      </c>
      <c r="CM14" s="43" t="str">
        <f t="shared" si="3"/>
        <v>0</v>
      </c>
      <c r="CN14" s="43" t="str">
        <f t="shared" si="3"/>
        <v>0</v>
      </c>
      <c r="CO14" s="43" t="str">
        <f t="shared" si="3"/>
        <v>0</v>
      </c>
      <c r="CP14" s="43" t="str">
        <f t="shared" si="3"/>
        <v>0</v>
      </c>
      <c r="CQ14" s="43" t="str">
        <f t="shared" si="3"/>
        <v>0</v>
      </c>
      <c r="CR14" s="43" t="str">
        <f t="shared" si="3"/>
        <v>0</v>
      </c>
      <c r="CS14" s="43">
        <f t="shared" si="3"/>
        <v>1.929</v>
      </c>
      <c r="CT14" s="43">
        <f t="shared" si="3"/>
        <v>3.6190000000000002</v>
      </c>
      <c r="CU14" s="44">
        <v>4.7415839777265942</v>
      </c>
      <c r="CV14" s="17">
        <v>3.7853376449524925</v>
      </c>
      <c r="CW14" s="17">
        <v>2.6470669841779824</v>
      </c>
      <c r="CX14" s="17">
        <v>0</v>
      </c>
      <c r="CY14" s="17">
        <v>0</v>
      </c>
      <c r="CZ14" s="17">
        <v>0</v>
      </c>
      <c r="DA14" s="17">
        <v>0</v>
      </c>
      <c r="DB14" s="17">
        <v>0</v>
      </c>
      <c r="DC14" s="17">
        <v>0</v>
      </c>
      <c r="DD14" s="17">
        <v>0</v>
      </c>
      <c r="DE14" s="17">
        <v>3.1790633015793093</v>
      </c>
      <c r="DF14" s="17">
        <v>5.8311789753873997</v>
      </c>
      <c r="DG14" s="17">
        <v>3.301736693196319</v>
      </c>
      <c r="DH14" s="17">
        <v>2.859625162491481</v>
      </c>
      <c r="DI14" s="17">
        <v>1.4556329512271269</v>
      </c>
      <c r="DJ14" s="17">
        <v>0</v>
      </c>
      <c r="DK14" s="17">
        <v>0</v>
      </c>
      <c r="DL14" s="17">
        <v>0</v>
      </c>
      <c r="DM14" s="17">
        <v>0</v>
      </c>
      <c r="DN14" s="17">
        <v>0</v>
      </c>
      <c r="DO14" s="17">
        <v>0</v>
      </c>
      <c r="DP14" s="17">
        <v>0</v>
      </c>
      <c r="DQ14" s="17">
        <v>1.0147253163253973</v>
      </c>
      <c r="DR14" s="17">
        <v>2.3500265414226096</v>
      </c>
      <c r="DS14" s="17">
        <v>3.5979092153380794</v>
      </c>
      <c r="DT14" s="17">
        <v>2.3473551677497371</v>
      </c>
      <c r="DU14" s="17">
        <v>1.4149819411754496</v>
      </c>
      <c r="DV14" s="17">
        <v>0</v>
      </c>
      <c r="DW14" s="17">
        <v>0</v>
      </c>
      <c r="DX14" s="17">
        <v>0</v>
      </c>
      <c r="DY14" s="17">
        <v>0</v>
      </c>
      <c r="DZ14" s="17">
        <v>0</v>
      </c>
      <c r="EA14" s="17">
        <v>0</v>
      </c>
      <c r="EB14" s="17">
        <v>0</v>
      </c>
      <c r="EC14" s="17">
        <v>0.97551439421487274</v>
      </c>
      <c r="ED14" s="17">
        <v>2.2970748035863879</v>
      </c>
      <c r="EE14" s="17">
        <v>2.9305003524448212</v>
      </c>
      <c r="EF14" s="17">
        <v>1.9808697354473441</v>
      </c>
      <c r="EG14" s="17">
        <v>1.5507653063322451</v>
      </c>
      <c r="EH14" s="17">
        <v>0</v>
      </c>
      <c r="EI14" s="17">
        <v>0</v>
      </c>
      <c r="EJ14" s="17">
        <v>0</v>
      </c>
      <c r="EK14" s="17">
        <v>0</v>
      </c>
      <c r="EL14" s="17">
        <v>0</v>
      </c>
      <c r="EM14" s="17">
        <v>0</v>
      </c>
      <c r="EN14" s="17">
        <v>0</v>
      </c>
      <c r="EO14" s="17">
        <v>0.60455610364386825</v>
      </c>
      <c r="EP14" s="17">
        <v>1.9299085356835084</v>
      </c>
      <c r="EQ14" s="17">
        <v>3.0216503094442837</v>
      </c>
      <c r="ER14" s="17">
        <v>2.0874007364518832</v>
      </c>
      <c r="ES14" s="17">
        <v>1.6342286309349205</v>
      </c>
      <c r="ET14" s="17">
        <v>0</v>
      </c>
      <c r="EU14" s="17">
        <v>0</v>
      </c>
      <c r="EV14" s="17">
        <v>0</v>
      </c>
      <c r="EW14" s="17">
        <v>0</v>
      </c>
      <c r="EX14" s="17">
        <v>0</v>
      </c>
      <c r="EY14" s="17">
        <v>0</v>
      </c>
      <c r="EZ14" s="17">
        <v>0</v>
      </c>
      <c r="FA14" s="17">
        <v>6.666403301332835E-3</v>
      </c>
      <c r="FB14" s="17">
        <v>2.0764427712021849</v>
      </c>
      <c r="FC14" s="17">
        <v>6.282985316307709</v>
      </c>
      <c r="FD14" s="17">
        <v>1.0615294621989957</v>
      </c>
      <c r="FE14" s="17">
        <v>0.38225365320860405</v>
      </c>
      <c r="FF14" s="17">
        <v>0</v>
      </c>
      <c r="FG14" s="17">
        <v>0</v>
      </c>
      <c r="FH14" s="17">
        <v>0</v>
      </c>
      <c r="FI14" s="17">
        <v>0</v>
      </c>
      <c r="FJ14" s="17">
        <v>0</v>
      </c>
      <c r="FK14" s="17">
        <v>0</v>
      </c>
      <c r="FL14" s="17">
        <v>0</v>
      </c>
      <c r="FM14" s="17">
        <v>1.5809503183889921</v>
      </c>
      <c r="FN14" s="17">
        <v>0.837581114129204</v>
      </c>
      <c r="FO14" s="17">
        <v>3.5443153032133292</v>
      </c>
      <c r="FP14" s="17">
        <v>0.98732037788889748</v>
      </c>
      <c r="FQ14" s="17">
        <v>3.844115181121726</v>
      </c>
      <c r="FR14" s="17">
        <v>0</v>
      </c>
      <c r="FS14" s="17">
        <v>0</v>
      </c>
      <c r="FT14" s="17">
        <v>0</v>
      </c>
      <c r="FU14" s="17">
        <v>0</v>
      </c>
      <c r="FV14" s="17">
        <v>0</v>
      </c>
      <c r="FW14" s="17">
        <v>0</v>
      </c>
      <c r="FX14" s="17">
        <v>0</v>
      </c>
      <c r="FY14" s="17">
        <v>0.7118295326947246</v>
      </c>
      <c r="FZ14" s="17">
        <v>1.4223439355274987</v>
      </c>
      <c r="GA14" s="17">
        <v>3.1131907256888143</v>
      </c>
      <c r="GB14" s="17">
        <v>2.0305192616870293</v>
      </c>
      <c r="GC14" s="17">
        <v>4.6059405436991341</v>
      </c>
      <c r="GD14" s="17">
        <v>0</v>
      </c>
      <c r="GE14" s="17">
        <v>0</v>
      </c>
      <c r="GF14" s="17">
        <v>0</v>
      </c>
      <c r="GG14" s="17">
        <v>0</v>
      </c>
      <c r="GH14" s="17">
        <v>0</v>
      </c>
      <c r="GI14" s="17">
        <v>0</v>
      </c>
      <c r="GJ14" s="17">
        <v>0</v>
      </c>
      <c r="GK14" s="17">
        <v>0</v>
      </c>
      <c r="GL14" s="17">
        <v>0.69337574344495145</v>
      </c>
      <c r="GM14" s="17">
        <v>3.4116023969496885</v>
      </c>
      <c r="GN14" s="17">
        <v>4.0164316080888547</v>
      </c>
      <c r="GO14" s="17">
        <v>1.4395569421362566</v>
      </c>
      <c r="GP14" s="17">
        <v>0</v>
      </c>
      <c r="GQ14" s="17">
        <v>0</v>
      </c>
      <c r="GR14" s="17">
        <v>0</v>
      </c>
      <c r="GS14" s="17">
        <v>0</v>
      </c>
      <c r="GT14" s="17">
        <v>0</v>
      </c>
      <c r="GU14" s="17">
        <v>0</v>
      </c>
      <c r="GV14" s="17">
        <v>0</v>
      </c>
      <c r="GW14" s="17">
        <v>0</v>
      </c>
      <c r="GX14" s="17">
        <v>0.64524854884236227</v>
      </c>
      <c r="GY14" s="17">
        <v>4.2765310819601545</v>
      </c>
      <c r="GZ14" s="17">
        <v>3.8064981372558391</v>
      </c>
      <c r="HA14" s="17">
        <v>1.1802410373910561</v>
      </c>
      <c r="HB14" s="17">
        <v>0</v>
      </c>
      <c r="HC14" s="17">
        <v>0</v>
      </c>
      <c r="HD14" s="17">
        <v>0</v>
      </c>
      <c r="HE14" s="17">
        <v>0</v>
      </c>
      <c r="HF14" s="17">
        <v>0</v>
      </c>
      <c r="HG14" s="17">
        <v>0</v>
      </c>
      <c r="HH14" s="17">
        <v>0</v>
      </c>
      <c r="HI14" s="17">
        <v>0</v>
      </c>
      <c r="HJ14" s="17">
        <v>2.1885244519881217</v>
      </c>
      <c r="HK14" s="17">
        <v>3.0826015053074753</v>
      </c>
      <c r="HL14" s="17">
        <v>0.3819363249195753</v>
      </c>
      <c r="HM14" s="17">
        <v>2.9752779358464458</v>
      </c>
      <c r="HN14" s="17">
        <v>0</v>
      </c>
      <c r="HO14" s="17">
        <v>0</v>
      </c>
      <c r="HP14" s="17">
        <v>0</v>
      </c>
      <c r="HQ14" s="17">
        <v>0</v>
      </c>
      <c r="HR14" s="17">
        <v>0</v>
      </c>
      <c r="HS14" s="17">
        <v>0</v>
      </c>
      <c r="HT14" s="17">
        <v>0</v>
      </c>
      <c r="HU14" s="17">
        <v>0</v>
      </c>
      <c r="HV14" s="17">
        <v>2.4500415234002233</v>
      </c>
      <c r="HW14" s="17">
        <v>2.9472768742043307</v>
      </c>
      <c r="HX14" s="17">
        <v>1.1518179589163182</v>
      </c>
      <c r="HY14" s="17">
        <v>3.0505784501093736</v>
      </c>
      <c r="HZ14" s="17">
        <v>0</v>
      </c>
      <c r="IA14" s="17">
        <v>0</v>
      </c>
      <c r="IB14" s="17">
        <v>0</v>
      </c>
      <c r="IC14" s="17">
        <v>0</v>
      </c>
      <c r="ID14" s="17">
        <v>0</v>
      </c>
      <c r="IE14" s="17">
        <v>0</v>
      </c>
      <c r="IF14" s="17">
        <v>0</v>
      </c>
      <c r="IG14" s="17">
        <v>0</v>
      </c>
      <c r="IH14" s="17">
        <v>3.2706204637701752</v>
      </c>
      <c r="II14" s="17">
        <v>4.5426809045088996</v>
      </c>
      <c r="IJ14" s="17">
        <v>2.4577577883895376</v>
      </c>
      <c r="IK14" s="17">
        <v>2.3661274389096825</v>
      </c>
      <c r="IL14" s="17">
        <v>0</v>
      </c>
      <c r="IM14" s="17">
        <v>0</v>
      </c>
      <c r="IN14" s="17">
        <v>0</v>
      </c>
      <c r="IO14" s="17">
        <v>0</v>
      </c>
      <c r="IP14" s="17">
        <v>0</v>
      </c>
      <c r="IQ14" s="17">
        <v>0</v>
      </c>
      <c r="IR14" s="17">
        <v>0</v>
      </c>
      <c r="IS14" s="17">
        <v>0</v>
      </c>
      <c r="IT14" s="17">
        <v>2.6088651682064281</v>
      </c>
      <c r="IU14" s="17">
        <v>4.4005022483171032</v>
      </c>
      <c r="IV14" s="17">
        <v>5.7590780600828015</v>
      </c>
      <c r="IW14" s="17">
        <v>0.76503963295876787</v>
      </c>
      <c r="IX14" s="17">
        <v>0</v>
      </c>
      <c r="IY14" s="17">
        <v>0</v>
      </c>
      <c r="IZ14" s="17">
        <v>0</v>
      </c>
      <c r="JA14" s="17">
        <v>0</v>
      </c>
      <c r="JB14" s="17">
        <v>0</v>
      </c>
      <c r="JC14" s="17">
        <v>0</v>
      </c>
      <c r="JD14" s="17">
        <v>0</v>
      </c>
      <c r="JE14" s="17">
        <v>3.046264570052859</v>
      </c>
      <c r="JF14" s="17">
        <v>2.3377245817692653</v>
      </c>
    </row>
    <row r="15" spans="1:302" s="3" customFormat="1" x14ac:dyDescent="0.25">
      <c r="A15" s="5" t="s">
        <v>13</v>
      </c>
      <c r="B15" s="5" t="s">
        <v>81</v>
      </c>
      <c r="C15" s="42" t="str">
        <f t="shared" ref="C15:BN15" si="4">IF(C$13&lt;=0,C$13, "0")</f>
        <v>0</v>
      </c>
      <c r="D15" s="42" t="str">
        <f t="shared" si="4"/>
        <v>0</v>
      </c>
      <c r="E15" s="42" t="str">
        <f t="shared" si="4"/>
        <v>0</v>
      </c>
      <c r="F15" s="42">
        <f t="shared" si="4"/>
        <v>-0.9375</v>
      </c>
      <c r="G15" s="42">
        <f t="shared" si="4"/>
        <v>-1.3125</v>
      </c>
      <c r="H15" s="42">
        <f t="shared" si="4"/>
        <v>-1.875</v>
      </c>
      <c r="I15" s="42">
        <f t="shared" si="4"/>
        <v>-1.78125</v>
      </c>
      <c r="J15" s="42">
        <f t="shared" si="4"/>
        <v>-1.96875</v>
      </c>
      <c r="K15" s="42">
        <f t="shared" si="4"/>
        <v>-0.81562500000000004</v>
      </c>
      <c r="L15" s="42">
        <f t="shared" si="4"/>
        <v>-0.140625</v>
      </c>
      <c r="M15" s="42" t="str">
        <f t="shared" si="4"/>
        <v>0</v>
      </c>
      <c r="N15" s="42" t="str">
        <f t="shared" si="4"/>
        <v>0</v>
      </c>
      <c r="O15" s="42" t="str">
        <f t="shared" si="4"/>
        <v>0</v>
      </c>
      <c r="P15" s="42" t="str">
        <f t="shared" si="4"/>
        <v>0</v>
      </c>
      <c r="Q15" s="42" t="str">
        <f t="shared" si="4"/>
        <v>0</v>
      </c>
      <c r="R15" s="42">
        <f t="shared" si="4"/>
        <v>-2.0625</v>
      </c>
      <c r="S15" s="42">
        <f t="shared" si="4"/>
        <v>-2.0062500000000001</v>
      </c>
      <c r="T15" s="42">
        <f t="shared" si="4"/>
        <v>-1.4635416666666667</v>
      </c>
      <c r="U15" s="42">
        <f t="shared" si="4"/>
        <v>-1.471875</v>
      </c>
      <c r="V15" s="42">
        <f t="shared" si="4"/>
        <v>-1.246875</v>
      </c>
      <c r="W15" s="42">
        <f t="shared" si="4"/>
        <v>-0.74062499999999998</v>
      </c>
      <c r="X15" s="42">
        <f t="shared" si="4"/>
        <v>-0.140625</v>
      </c>
      <c r="Y15" s="42" t="str">
        <f t="shared" si="4"/>
        <v>0</v>
      </c>
      <c r="Z15" s="42" t="str">
        <f t="shared" si="4"/>
        <v>0</v>
      </c>
      <c r="AA15" s="42" t="str">
        <f t="shared" si="4"/>
        <v>0</v>
      </c>
      <c r="AB15" s="42" t="str">
        <f t="shared" si="4"/>
        <v>0</v>
      </c>
      <c r="AC15" s="42">
        <f t="shared" si="4"/>
        <v>-6.8098958333333334E-2</v>
      </c>
      <c r="AD15" s="42">
        <f t="shared" si="4"/>
        <v>-0.5625</v>
      </c>
      <c r="AE15" s="42">
        <f t="shared" si="4"/>
        <v>-1.621875</v>
      </c>
      <c r="AF15" s="42">
        <f t="shared" si="4"/>
        <v>-1.4218489583333334</v>
      </c>
      <c r="AG15" s="42">
        <f t="shared" si="4"/>
        <v>-1.940625</v>
      </c>
      <c r="AH15" s="42">
        <f t="shared" si="4"/>
        <v>-2.024921875</v>
      </c>
      <c r="AI15" s="42">
        <f t="shared" si="4"/>
        <v>-0.65208333333333335</v>
      </c>
      <c r="AJ15" s="42" t="str">
        <f t="shared" si="4"/>
        <v>0</v>
      </c>
      <c r="AK15" s="42" t="str">
        <f t="shared" si="4"/>
        <v>0</v>
      </c>
      <c r="AL15" s="42" t="str">
        <f t="shared" si="4"/>
        <v>0</v>
      </c>
      <c r="AM15" s="42" t="str">
        <f t="shared" si="4"/>
        <v>0</v>
      </c>
      <c r="AN15" s="42" t="str">
        <f t="shared" si="4"/>
        <v>0</v>
      </c>
      <c r="AO15" s="42" t="str">
        <f t="shared" si="4"/>
        <v>0</v>
      </c>
      <c r="AP15" s="42" t="str">
        <f t="shared" si="4"/>
        <v>0</v>
      </c>
      <c r="AQ15" s="42">
        <f t="shared" si="4"/>
        <v>-2.0197135416666665</v>
      </c>
      <c r="AR15" s="42">
        <f t="shared" si="4"/>
        <v>-2.2723177083333335</v>
      </c>
      <c r="AS15" s="42">
        <f t="shared" si="4"/>
        <v>-3.3023958333333332</v>
      </c>
      <c r="AT15" s="42">
        <f t="shared" si="4"/>
        <v>-2.4700000000000002</v>
      </c>
      <c r="AU15" s="42">
        <f t="shared" si="4"/>
        <v>-1.4402864583333332</v>
      </c>
      <c r="AV15" s="42">
        <f t="shared" si="4"/>
        <v>-1.165546875</v>
      </c>
      <c r="AW15" s="42" t="str">
        <f t="shared" si="4"/>
        <v>0</v>
      </c>
      <c r="AX15" s="42" t="str">
        <f t="shared" si="4"/>
        <v>0</v>
      </c>
      <c r="AY15" s="43" t="str">
        <f t="shared" si="4"/>
        <v>0</v>
      </c>
      <c r="AZ15" s="43" t="str">
        <f t="shared" si="4"/>
        <v>0</v>
      </c>
      <c r="BA15" s="43" t="str">
        <f t="shared" si="4"/>
        <v>0</v>
      </c>
      <c r="BB15" s="43">
        <f t="shared" si="4"/>
        <v>-1.0780000000000001</v>
      </c>
      <c r="BC15" s="43">
        <f t="shared" si="4"/>
        <v>-1.19</v>
      </c>
      <c r="BD15" s="43">
        <f t="shared" si="4"/>
        <v>-1.0880000000000001</v>
      </c>
      <c r="BE15" s="43">
        <f t="shared" si="4"/>
        <v>-1.3169999999999999</v>
      </c>
      <c r="BF15" s="43">
        <f t="shared" si="4"/>
        <v>-1.486</v>
      </c>
      <c r="BG15" s="43">
        <f t="shared" si="4"/>
        <v>-0.73399999999999999</v>
      </c>
      <c r="BH15" s="43">
        <f t="shared" si="4"/>
        <v>-0.69199999999999995</v>
      </c>
      <c r="BI15" s="43" t="str">
        <f t="shared" si="4"/>
        <v>0</v>
      </c>
      <c r="BJ15" s="43" t="str">
        <f t="shared" si="4"/>
        <v>0</v>
      </c>
      <c r="BK15" s="43" t="str">
        <f t="shared" si="4"/>
        <v>0</v>
      </c>
      <c r="BL15" s="43" t="str">
        <f t="shared" si="4"/>
        <v>0</v>
      </c>
      <c r="BM15" s="43" t="str">
        <f t="shared" si="4"/>
        <v>0</v>
      </c>
      <c r="BN15" s="43" t="str">
        <f t="shared" si="4"/>
        <v>0</v>
      </c>
      <c r="BO15" s="43">
        <f t="shared" ref="BO15:CT15" si="5">IF(BO$13&lt;=0,BO$13, "0")</f>
        <v>-1.68</v>
      </c>
      <c r="BP15" s="43">
        <f t="shared" si="5"/>
        <v>-1.9339999999999999</v>
      </c>
      <c r="BQ15" s="43">
        <f t="shared" si="5"/>
        <v>-2.7429999999999999</v>
      </c>
      <c r="BR15" s="43">
        <f t="shared" si="5"/>
        <v>-2.2690000000000001</v>
      </c>
      <c r="BS15" s="43">
        <f t="shared" si="5"/>
        <v>-1.7969999999999999</v>
      </c>
      <c r="BT15" s="43">
        <f t="shared" si="5"/>
        <v>-0.39100000000000001</v>
      </c>
      <c r="BU15" s="43">
        <f t="shared" si="5"/>
        <v>-0.28199999999999997</v>
      </c>
      <c r="BV15" s="43" t="str">
        <f t="shared" si="5"/>
        <v>0</v>
      </c>
      <c r="BW15" s="43" t="str">
        <f t="shared" si="5"/>
        <v>0</v>
      </c>
      <c r="BX15" s="43" t="str">
        <f t="shared" si="5"/>
        <v>0</v>
      </c>
      <c r="BY15" s="43" t="str">
        <f t="shared" si="5"/>
        <v>0</v>
      </c>
      <c r="BZ15" s="43">
        <f t="shared" si="5"/>
        <v>-1.8720000000000001</v>
      </c>
      <c r="CA15" s="43">
        <f t="shared" si="5"/>
        <v>-1.665</v>
      </c>
      <c r="CB15" s="43">
        <f t="shared" si="5"/>
        <v>-2.1120000000000001</v>
      </c>
      <c r="CC15" s="43">
        <f t="shared" si="5"/>
        <v>-2.4889999999999999</v>
      </c>
      <c r="CD15" s="43">
        <f t="shared" si="5"/>
        <v>-1.903</v>
      </c>
      <c r="CE15" s="43">
        <f t="shared" si="5"/>
        <v>-1.0149999999999999</v>
      </c>
      <c r="CF15" s="43">
        <f t="shared" si="5"/>
        <v>-0.49099999999999999</v>
      </c>
      <c r="CG15" s="43" t="str">
        <f t="shared" si="5"/>
        <v>0</v>
      </c>
      <c r="CH15" s="43" t="str">
        <f t="shared" si="5"/>
        <v>0</v>
      </c>
      <c r="CI15" s="43" t="str">
        <f t="shared" si="5"/>
        <v>0</v>
      </c>
      <c r="CJ15" s="43" t="str">
        <f t="shared" si="5"/>
        <v>0</v>
      </c>
      <c r="CK15" s="43" t="str">
        <f t="shared" si="5"/>
        <v>0</v>
      </c>
      <c r="CL15" s="43">
        <f t="shared" si="5"/>
        <v>-0.49199999999999999</v>
      </c>
      <c r="CM15" s="43">
        <f t="shared" si="5"/>
        <v>-1.732</v>
      </c>
      <c r="CN15" s="43">
        <f t="shared" si="5"/>
        <v>-2.3860000000000001</v>
      </c>
      <c r="CO15" s="43">
        <f t="shared" si="5"/>
        <v>-3.0139999999999998</v>
      </c>
      <c r="CP15" s="43">
        <f t="shared" si="5"/>
        <v>-3.097</v>
      </c>
      <c r="CQ15" s="43">
        <f t="shared" si="5"/>
        <v>-1.2689999999999999</v>
      </c>
      <c r="CR15" s="43">
        <f t="shared" si="5"/>
        <v>-1.67</v>
      </c>
      <c r="CS15" s="43" t="str">
        <f t="shared" si="5"/>
        <v>0</v>
      </c>
      <c r="CT15" s="43" t="str">
        <f t="shared" si="5"/>
        <v>0</v>
      </c>
      <c r="CU15" s="44">
        <v>0</v>
      </c>
      <c r="CV15" s="17">
        <v>0</v>
      </c>
      <c r="CW15" s="17">
        <v>0</v>
      </c>
      <c r="CX15" s="17">
        <v>0</v>
      </c>
      <c r="CY15" s="17">
        <v>-1.8697428791165898</v>
      </c>
      <c r="CZ15" s="17">
        <v>-3.1247651129655489</v>
      </c>
      <c r="DA15" s="17">
        <v>-3.7885903969084316</v>
      </c>
      <c r="DB15" s="17">
        <v>-2.6620726270016686</v>
      </c>
      <c r="DC15" s="17">
        <v>-2.6539750916596159</v>
      </c>
      <c r="DD15" s="17">
        <v>0</v>
      </c>
      <c r="DE15" s="17">
        <v>0</v>
      </c>
      <c r="DF15" s="17">
        <v>0</v>
      </c>
      <c r="DG15" s="17">
        <v>0</v>
      </c>
      <c r="DH15" s="17">
        <v>0</v>
      </c>
      <c r="DI15" s="17">
        <v>0</v>
      </c>
      <c r="DJ15" s="17">
        <v>0</v>
      </c>
      <c r="DK15" s="17">
        <v>-1.617916562084412</v>
      </c>
      <c r="DL15" s="17">
        <v>-3.4875275517788764</v>
      </c>
      <c r="DM15" s="17">
        <v>-3.4267084250476847</v>
      </c>
      <c r="DN15" s="17">
        <v>-3.7433458911879245</v>
      </c>
      <c r="DO15" s="17">
        <v>-4.1208931902869974</v>
      </c>
      <c r="DP15" s="17">
        <v>0</v>
      </c>
      <c r="DQ15" s="17">
        <v>0</v>
      </c>
      <c r="DR15" s="17">
        <v>0</v>
      </c>
      <c r="DS15" s="17">
        <v>0</v>
      </c>
      <c r="DT15" s="17">
        <v>0</v>
      </c>
      <c r="DU15" s="17">
        <v>0</v>
      </c>
      <c r="DV15" s="17">
        <v>0</v>
      </c>
      <c r="DW15" s="17">
        <v>-3.3262296581835953</v>
      </c>
      <c r="DX15" s="17">
        <v>-4.1246806393765549</v>
      </c>
      <c r="DY15" s="17">
        <v>-2.9275028147880597</v>
      </c>
      <c r="DZ15" s="17">
        <v>-3.5933598094878896</v>
      </c>
      <c r="EA15" s="17">
        <v>-2.6806951018300751</v>
      </c>
      <c r="EB15" s="17">
        <v>0</v>
      </c>
      <c r="EC15" s="17">
        <v>0</v>
      </c>
      <c r="ED15" s="17">
        <v>0</v>
      </c>
      <c r="EE15" s="17">
        <v>0</v>
      </c>
      <c r="EF15" s="17">
        <v>0</v>
      </c>
      <c r="EG15" s="17">
        <v>0</v>
      </c>
      <c r="EH15" s="17">
        <v>0</v>
      </c>
      <c r="EI15" s="17">
        <v>0</v>
      </c>
      <c r="EJ15" s="17">
        <v>-2.0101672327509803</v>
      </c>
      <c r="EK15" s="17">
        <v>-2.6171594742310322</v>
      </c>
      <c r="EL15" s="17">
        <v>-3.8093987476658584</v>
      </c>
      <c r="EM15" s="17">
        <v>-1.671349459723305</v>
      </c>
      <c r="EN15" s="17">
        <v>0</v>
      </c>
      <c r="EO15" s="17">
        <v>0</v>
      </c>
      <c r="EP15" s="17">
        <v>0</v>
      </c>
      <c r="EQ15" s="17">
        <v>0</v>
      </c>
      <c r="ER15" s="17">
        <v>0</v>
      </c>
      <c r="ES15" s="17">
        <v>0</v>
      </c>
      <c r="ET15" s="17">
        <v>0</v>
      </c>
      <c r="EU15" s="17">
        <v>-0.99444122663130674</v>
      </c>
      <c r="EV15" s="17">
        <v>-1.4593271441682365</v>
      </c>
      <c r="EW15" s="17">
        <v>-2.0385706776307053</v>
      </c>
      <c r="EX15" s="17">
        <v>-2.6867565659419861</v>
      </c>
      <c r="EY15" s="17">
        <v>-2.3954599234590006</v>
      </c>
      <c r="EZ15" s="17">
        <v>0</v>
      </c>
      <c r="FA15" s="17">
        <v>0</v>
      </c>
      <c r="FB15" s="17">
        <v>0</v>
      </c>
      <c r="FC15" s="17">
        <v>0</v>
      </c>
      <c r="FD15" s="17">
        <v>0</v>
      </c>
      <c r="FE15" s="17">
        <v>0</v>
      </c>
      <c r="FF15" s="17">
        <v>0</v>
      </c>
      <c r="FG15" s="17">
        <v>-0.84491618370166499</v>
      </c>
      <c r="FH15" s="17">
        <v>-2.3758047259290658</v>
      </c>
      <c r="FI15" s="17">
        <v>-2.3306236354118681</v>
      </c>
      <c r="FJ15" s="17">
        <v>-2.7188165058926614</v>
      </c>
      <c r="FK15" s="17">
        <v>-1.8870913806631151</v>
      </c>
      <c r="FL15" s="17">
        <v>0</v>
      </c>
      <c r="FM15" s="17">
        <v>0</v>
      </c>
      <c r="FN15" s="17">
        <v>0</v>
      </c>
      <c r="FO15" s="17">
        <v>0</v>
      </c>
      <c r="FP15" s="17">
        <v>0</v>
      </c>
      <c r="FQ15" s="17">
        <v>0</v>
      </c>
      <c r="FR15" s="17">
        <v>0</v>
      </c>
      <c r="FS15" s="17">
        <v>-0.49134360452134729</v>
      </c>
      <c r="FT15" s="17">
        <v>-2.3590908465277378</v>
      </c>
      <c r="FU15" s="17">
        <v>-2.9258219389692774</v>
      </c>
      <c r="FV15" s="17">
        <v>-3.4948638013465212</v>
      </c>
      <c r="FW15" s="17">
        <v>-1.868490019927326</v>
      </c>
      <c r="FX15" s="17">
        <v>0</v>
      </c>
      <c r="FY15" s="17">
        <v>0</v>
      </c>
      <c r="FZ15" s="17">
        <v>0</v>
      </c>
      <c r="GA15" s="17">
        <v>0</v>
      </c>
      <c r="GB15" s="17">
        <v>0</v>
      </c>
      <c r="GC15" s="17">
        <v>0</v>
      </c>
      <c r="GD15" s="17">
        <v>0</v>
      </c>
      <c r="GE15" s="17">
        <v>-1.1120273135851173</v>
      </c>
      <c r="GF15" s="17">
        <v>-2.5319936308387221</v>
      </c>
      <c r="GG15" s="17">
        <v>-3.0698119184536479</v>
      </c>
      <c r="GH15" s="17">
        <v>-3.7977358908095518</v>
      </c>
      <c r="GI15" s="17">
        <v>-1.7524395015216321</v>
      </c>
      <c r="GJ15" s="17">
        <v>0</v>
      </c>
      <c r="GK15" s="17">
        <v>0</v>
      </c>
      <c r="GL15" s="17">
        <v>0</v>
      </c>
      <c r="GM15" s="17">
        <v>0</v>
      </c>
      <c r="GN15" s="17">
        <v>0</v>
      </c>
      <c r="GO15" s="17">
        <v>0</v>
      </c>
      <c r="GP15" s="17">
        <v>0</v>
      </c>
      <c r="GQ15" s="17">
        <v>-0.93761305358575786</v>
      </c>
      <c r="GR15" s="17">
        <v>-2.4267503096518785</v>
      </c>
      <c r="GS15" s="17">
        <v>-2.9543735120685595</v>
      </c>
      <c r="GT15" s="17">
        <v>-2.8083345023887767</v>
      </c>
      <c r="GU15" s="17">
        <v>-0.7397673123150863</v>
      </c>
      <c r="GV15" s="17">
        <v>0</v>
      </c>
      <c r="GW15" s="17">
        <v>0</v>
      </c>
      <c r="GX15" s="17">
        <v>0</v>
      </c>
      <c r="GY15" s="17">
        <v>0</v>
      </c>
      <c r="GZ15" s="17">
        <v>0</v>
      </c>
      <c r="HA15" s="17">
        <v>0</v>
      </c>
      <c r="HB15" s="17">
        <v>0</v>
      </c>
      <c r="HC15" s="17">
        <v>0</v>
      </c>
      <c r="HD15" s="17">
        <v>-1.7529381613501887</v>
      </c>
      <c r="HE15" s="17">
        <v>-2.0087800861977447</v>
      </c>
      <c r="HF15" s="17">
        <v>-4.4863988884512063</v>
      </c>
      <c r="HG15" s="17">
        <v>-1.7918730050197107</v>
      </c>
      <c r="HH15" s="17">
        <v>-0.18551946212812087</v>
      </c>
      <c r="HI15" s="17">
        <v>0</v>
      </c>
      <c r="HJ15" s="17">
        <v>0</v>
      </c>
      <c r="HK15" s="17">
        <v>0</v>
      </c>
      <c r="HL15" s="17">
        <v>0</v>
      </c>
      <c r="HM15" s="17">
        <v>0</v>
      </c>
      <c r="HN15" s="17">
        <v>0</v>
      </c>
      <c r="HO15" s="17">
        <v>-0.87528927967188253</v>
      </c>
      <c r="HP15" s="17">
        <v>-1.7162519569585477</v>
      </c>
      <c r="HQ15" s="17">
        <v>-1.967340269939867</v>
      </c>
      <c r="HR15" s="17">
        <v>-3.3735294434384326</v>
      </c>
      <c r="HS15" s="17">
        <v>-0.97196492002390222</v>
      </c>
      <c r="HT15" s="17">
        <v>0</v>
      </c>
      <c r="HU15" s="17">
        <v>0</v>
      </c>
      <c r="HV15" s="17">
        <v>0</v>
      </c>
      <c r="HW15" s="17">
        <v>0</v>
      </c>
      <c r="HX15" s="17">
        <v>0</v>
      </c>
      <c r="HY15" s="17">
        <v>0</v>
      </c>
      <c r="HZ15" s="17">
        <v>0</v>
      </c>
      <c r="IA15" s="17">
        <v>-0.43691949340254954</v>
      </c>
      <c r="IB15" s="17">
        <v>-1.657897565791143</v>
      </c>
      <c r="IC15" s="17">
        <v>-2.2919214535372445</v>
      </c>
      <c r="ID15" s="17">
        <v>-4.5763907790488076</v>
      </c>
      <c r="IE15" s="17">
        <v>-0.9436971340512601</v>
      </c>
      <c r="IF15" s="17">
        <v>0</v>
      </c>
      <c r="IG15" s="17">
        <v>0</v>
      </c>
      <c r="IH15" s="17">
        <v>0</v>
      </c>
      <c r="II15" s="17">
        <v>0</v>
      </c>
      <c r="IJ15" s="17">
        <v>0</v>
      </c>
      <c r="IK15" s="17">
        <v>0</v>
      </c>
      <c r="IL15" s="17">
        <v>0</v>
      </c>
      <c r="IM15" s="17">
        <v>-1.9989305954899788</v>
      </c>
      <c r="IN15" s="17">
        <v>-1.6023342257451318</v>
      </c>
      <c r="IO15" s="17">
        <v>-2.5973683165990717</v>
      </c>
      <c r="IP15" s="17">
        <v>-4.5763907790488076</v>
      </c>
      <c r="IQ15" s="17">
        <v>-2.2664483179759323</v>
      </c>
      <c r="IR15" s="17">
        <v>0</v>
      </c>
      <c r="IS15" s="17">
        <v>0</v>
      </c>
      <c r="IT15" s="17">
        <v>0</v>
      </c>
      <c r="IU15" s="17">
        <v>0</v>
      </c>
      <c r="IV15" s="17">
        <v>0</v>
      </c>
      <c r="IW15" s="17">
        <v>0</v>
      </c>
      <c r="IX15" s="17">
        <v>0</v>
      </c>
      <c r="IY15" s="17">
        <v>-2.5702065983782463</v>
      </c>
      <c r="IZ15" s="17">
        <v>-2.0465599876520422</v>
      </c>
      <c r="JA15" s="17">
        <v>-2.8331904360741831</v>
      </c>
      <c r="JB15" s="17">
        <v>-4.5008163187619363</v>
      </c>
      <c r="JC15" s="17">
        <v>-2.0156715606455666</v>
      </c>
      <c r="JD15" s="17">
        <v>0</v>
      </c>
      <c r="JE15" s="17">
        <v>0</v>
      </c>
      <c r="JF15" s="17">
        <v>0</v>
      </c>
    </row>
    <row r="16" spans="1:302" s="3" customFormat="1" x14ac:dyDescent="0.25">
      <c r="A16" s="5" t="s">
        <v>13</v>
      </c>
      <c r="B16" s="5" t="s">
        <v>82</v>
      </c>
      <c r="C16" s="6">
        <f t="shared" ref="C16:BN16" si="6">C8+C15</f>
        <v>0</v>
      </c>
      <c r="D16" s="6">
        <f t="shared" si="6"/>
        <v>0</v>
      </c>
      <c r="E16" s="6">
        <f t="shared" si="6"/>
        <v>0</v>
      </c>
      <c r="F16" s="6">
        <f t="shared" si="6"/>
        <v>-0.9375</v>
      </c>
      <c r="G16" s="6">
        <f t="shared" si="6"/>
        <v>-1.3125</v>
      </c>
      <c r="H16" s="6">
        <f t="shared" si="6"/>
        <v>-1.875</v>
      </c>
      <c r="I16" s="6">
        <f t="shared" si="6"/>
        <v>-1.78125</v>
      </c>
      <c r="J16" s="6">
        <f t="shared" si="6"/>
        <v>-1.96875</v>
      </c>
      <c r="K16" s="6">
        <f t="shared" si="6"/>
        <v>-0.81562500000000004</v>
      </c>
      <c r="L16" s="6">
        <f t="shared" si="6"/>
        <v>-0.140625</v>
      </c>
      <c r="M16" s="6">
        <f t="shared" si="6"/>
        <v>0</v>
      </c>
      <c r="N16" s="6">
        <f t="shared" si="6"/>
        <v>0</v>
      </c>
      <c r="O16" s="6">
        <f t="shared" si="6"/>
        <v>0</v>
      </c>
      <c r="P16" s="6">
        <f t="shared" si="6"/>
        <v>0</v>
      </c>
      <c r="Q16" s="6">
        <f t="shared" si="6"/>
        <v>0</v>
      </c>
      <c r="R16" s="6">
        <f t="shared" si="6"/>
        <v>-2.0625</v>
      </c>
      <c r="S16" s="6">
        <f t="shared" si="6"/>
        <v>-2.0062500000000001</v>
      </c>
      <c r="T16" s="6">
        <f t="shared" si="6"/>
        <v>-1.4635416666666667</v>
      </c>
      <c r="U16" s="6">
        <f t="shared" si="6"/>
        <v>-1.471875</v>
      </c>
      <c r="V16" s="6">
        <f t="shared" si="6"/>
        <v>-1.246875</v>
      </c>
      <c r="W16" s="6">
        <f t="shared" si="6"/>
        <v>-0.74062499999999998</v>
      </c>
      <c r="X16" s="6">
        <f t="shared" si="6"/>
        <v>-0.140625</v>
      </c>
      <c r="Y16" s="6">
        <f t="shared" si="6"/>
        <v>0</v>
      </c>
      <c r="Z16" s="6">
        <f t="shared" si="6"/>
        <v>0</v>
      </c>
      <c r="AA16" s="6">
        <f t="shared" si="6"/>
        <v>0</v>
      </c>
      <c r="AB16" s="6">
        <f t="shared" si="6"/>
        <v>0</v>
      </c>
      <c r="AC16" s="6">
        <f t="shared" si="6"/>
        <v>-6.8098958333333334E-2</v>
      </c>
      <c r="AD16" s="6">
        <f t="shared" si="6"/>
        <v>-0.5625</v>
      </c>
      <c r="AE16" s="6">
        <f t="shared" si="6"/>
        <v>-1.621875</v>
      </c>
      <c r="AF16" s="6">
        <f t="shared" si="6"/>
        <v>-1.4218489583333334</v>
      </c>
      <c r="AG16" s="6">
        <f t="shared" si="6"/>
        <v>-1.940625</v>
      </c>
      <c r="AH16" s="6">
        <f t="shared" si="6"/>
        <v>-2.024921875</v>
      </c>
      <c r="AI16" s="6">
        <f t="shared" si="6"/>
        <v>-0.65208333333333335</v>
      </c>
      <c r="AJ16" s="6">
        <f t="shared" si="6"/>
        <v>0</v>
      </c>
      <c r="AK16" s="6">
        <f t="shared" si="6"/>
        <v>0</v>
      </c>
      <c r="AL16" s="6">
        <f t="shared" si="6"/>
        <v>0</v>
      </c>
      <c r="AM16" s="6">
        <f t="shared" si="6"/>
        <v>6.6886197916666665</v>
      </c>
      <c r="AN16" s="6">
        <f t="shared" si="6"/>
        <v>6.3467968749999999</v>
      </c>
      <c r="AO16" s="6">
        <f t="shared" si="6"/>
        <v>7.7479427083333334</v>
      </c>
      <c r="AP16" s="6">
        <f t="shared" si="6"/>
        <v>6.9672135416666663</v>
      </c>
      <c r="AQ16" s="6">
        <f t="shared" si="6"/>
        <v>4.420572916666667</v>
      </c>
      <c r="AR16" s="6">
        <f t="shared" si="6"/>
        <v>3.7217708333333333</v>
      </c>
      <c r="AS16" s="6">
        <f t="shared" si="6"/>
        <v>3.4973958333333344</v>
      </c>
      <c r="AT16" s="6">
        <f t="shared" si="6"/>
        <v>4.0447656250000001</v>
      </c>
      <c r="AU16" s="6">
        <f t="shared" si="6"/>
        <v>5.086953125</v>
      </c>
      <c r="AV16" s="6">
        <f t="shared" si="6"/>
        <v>3.8527864583333336</v>
      </c>
      <c r="AW16" s="6">
        <f t="shared" si="6"/>
        <v>5.741458333333334</v>
      </c>
      <c r="AX16" s="6">
        <f t="shared" si="6"/>
        <v>6.473958333333333</v>
      </c>
      <c r="AY16" s="13">
        <f t="shared" si="6"/>
        <v>6.7879999999999994</v>
      </c>
      <c r="AZ16" s="13">
        <f t="shared" si="6"/>
        <v>5.5859999999999994</v>
      </c>
      <c r="BA16" s="13">
        <f t="shared" si="6"/>
        <v>5.9660000000000002</v>
      </c>
      <c r="BB16" s="13">
        <f t="shared" si="6"/>
        <v>3.8119999999999994</v>
      </c>
      <c r="BC16" s="13">
        <f t="shared" si="6"/>
        <v>5.2210000000000001</v>
      </c>
      <c r="BD16" s="13">
        <f t="shared" si="6"/>
        <v>3.2220000000000004</v>
      </c>
      <c r="BE16" s="13">
        <f t="shared" si="6"/>
        <v>4.4529999999999994</v>
      </c>
      <c r="BF16" s="13">
        <f t="shared" si="6"/>
        <v>3.0249999999999995</v>
      </c>
      <c r="BG16" s="13">
        <f t="shared" si="6"/>
        <v>3.9000000000000004</v>
      </c>
      <c r="BH16" s="13">
        <f t="shared" si="6"/>
        <v>5.3589999999999991</v>
      </c>
      <c r="BI16" s="13">
        <f t="shared" si="6"/>
        <v>8.0359999999999996</v>
      </c>
      <c r="BJ16" s="13">
        <f t="shared" si="6"/>
        <v>6.0740000000000007</v>
      </c>
      <c r="BK16" s="13">
        <f t="shared" si="6"/>
        <v>5.3590000000000009</v>
      </c>
      <c r="BL16" s="13">
        <f t="shared" si="6"/>
        <v>4.5179999999999998</v>
      </c>
      <c r="BM16" s="13">
        <f t="shared" si="6"/>
        <v>6.2380000000000004</v>
      </c>
      <c r="BN16" s="13">
        <f t="shared" si="6"/>
        <v>5.5089999999999995</v>
      </c>
      <c r="BO16" s="13">
        <f t="shared" ref="BO16:DZ16" si="7">BO8+BO15</f>
        <v>4.3400000000000007</v>
      </c>
      <c r="BP16" s="13">
        <f t="shared" si="7"/>
        <v>3.8969999999999994</v>
      </c>
      <c r="BQ16" s="13">
        <f t="shared" si="7"/>
        <v>3.4849999999999999</v>
      </c>
      <c r="BR16" s="13">
        <f t="shared" si="7"/>
        <v>3.1959999999999997</v>
      </c>
      <c r="BS16" s="13">
        <f t="shared" si="7"/>
        <v>4.2530000000000001</v>
      </c>
      <c r="BT16" s="13">
        <f t="shared" si="7"/>
        <v>6.6980000000000004</v>
      </c>
      <c r="BU16" s="13">
        <f t="shared" si="7"/>
        <v>6.9640000000000004</v>
      </c>
      <c r="BV16" s="13">
        <f t="shared" si="7"/>
        <v>7.1770000000000005</v>
      </c>
      <c r="BW16" s="13">
        <f t="shared" si="7"/>
        <v>7.7159999999999993</v>
      </c>
      <c r="BX16" s="13">
        <f t="shared" si="7"/>
        <v>7.6769999999999996</v>
      </c>
      <c r="BY16" s="13">
        <f t="shared" si="7"/>
        <v>7.6219999999999999</v>
      </c>
      <c r="BZ16" s="13">
        <f t="shared" si="7"/>
        <v>5.3050000000000006</v>
      </c>
      <c r="CA16" s="13">
        <f t="shared" si="7"/>
        <v>4.6850000000000005</v>
      </c>
      <c r="CB16" s="13">
        <f t="shared" si="7"/>
        <v>3.4360000000000008</v>
      </c>
      <c r="CC16" s="13">
        <f t="shared" si="7"/>
        <v>3.7430000000000003</v>
      </c>
      <c r="CD16" s="13">
        <f t="shared" si="7"/>
        <v>3.7929999999999997</v>
      </c>
      <c r="CE16" s="13">
        <f t="shared" si="7"/>
        <v>3.7770000000000001</v>
      </c>
      <c r="CF16" s="13">
        <f t="shared" si="7"/>
        <v>6.5350000000000001</v>
      </c>
      <c r="CG16" s="13">
        <f t="shared" si="7"/>
        <v>6.887999999999999</v>
      </c>
      <c r="CH16" s="13">
        <f t="shared" si="7"/>
        <v>7.028999999999999</v>
      </c>
      <c r="CI16" s="13">
        <f t="shared" si="7"/>
        <v>6.6790000000000003</v>
      </c>
      <c r="CJ16" s="13">
        <f t="shared" si="7"/>
        <v>6.0710000000000006</v>
      </c>
      <c r="CK16" s="13">
        <f t="shared" si="7"/>
        <v>7.4869999999999992</v>
      </c>
      <c r="CL16" s="13">
        <f t="shared" si="7"/>
        <v>7.0889999999999995</v>
      </c>
      <c r="CM16" s="13">
        <f t="shared" si="7"/>
        <v>5.5230000000000006</v>
      </c>
      <c r="CN16" s="13">
        <f t="shared" si="7"/>
        <v>4.3549999999999995</v>
      </c>
      <c r="CO16" s="13">
        <f t="shared" si="7"/>
        <v>4.8470000000000013</v>
      </c>
      <c r="CP16" s="13">
        <f t="shared" si="7"/>
        <v>4.01</v>
      </c>
      <c r="CQ16" s="13">
        <f t="shared" si="7"/>
        <v>5.1010000000000009</v>
      </c>
      <c r="CR16" s="13">
        <f t="shared" si="7"/>
        <v>5.6560000000000006</v>
      </c>
      <c r="CS16" s="13">
        <f t="shared" si="7"/>
        <v>7.5459999999999994</v>
      </c>
      <c r="CT16" s="13">
        <f t="shared" si="7"/>
        <v>6.42</v>
      </c>
      <c r="CU16" s="18">
        <f t="shared" si="7"/>
        <v>4.979805017779019</v>
      </c>
      <c r="CV16" s="17">
        <f t="shared" si="7"/>
        <v>5.0704419477188587</v>
      </c>
      <c r="CW16" s="17">
        <f t="shared" si="7"/>
        <v>5.2644114417650805</v>
      </c>
      <c r="CX16" s="17">
        <f t="shared" si="7"/>
        <v>5.5507255091223469</v>
      </c>
      <c r="CY16" s="17">
        <f t="shared" si="7"/>
        <v>4.5277325785000366</v>
      </c>
      <c r="CZ16" s="17">
        <f t="shared" si="7"/>
        <v>3.5047396478777246</v>
      </c>
      <c r="DA16" s="17">
        <f t="shared" si="7"/>
        <v>3.5834314117717474</v>
      </c>
      <c r="DB16" s="17">
        <f t="shared" si="7"/>
        <v>3.1899725923016282</v>
      </c>
      <c r="DC16" s="17">
        <f t="shared" si="7"/>
        <v>3.8981984673478447</v>
      </c>
      <c r="DD16" s="17">
        <f t="shared" si="7"/>
        <v>5.3933419813342987</v>
      </c>
      <c r="DE16" s="17">
        <f t="shared" si="7"/>
        <v>4.3389563048936353</v>
      </c>
      <c r="DF16" s="17">
        <f t="shared" si="7"/>
        <v>3.0246006172839506</v>
      </c>
      <c r="DG16" s="17">
        <f t="shared" si="7"/>
        <v>6.3324569887553688</v>
      </c>
      <c r="DH16" s="17">
        <f t="shared" si="7"/>
        <v>5.9182669503478573</v>
      </c>
      <c r="DI16" s="17">
        <f t="shared" si="7"/>
        <v>6.3881119953078276</v>
      </c>
      <c r="DJ16" s="17">
        <f t="shared" si="7"/>
        <v>5.5083770307739988</v>
      </c>
      <c r="DK16" s="17">
        <f t="shared" si="7"/>
        <v>4.4963842672775858</v>
      </c>
      <c r="DL16" s="17">
        <f t="shared" si="7"/>
        <v>3.4843915037811697</v>
      </c>
      <c r="DM16" s="17">
        <f t="shared" si="7"/>
        <v>3.5622371009732019</v>
      </c>
      <c r="DN16" s="17">
        <f t="shared" si="7"/>
        <v>3.1730091150130426</v>
      </c>
      <c r="DO16" s="17">
        <f t="shared" si="7"/>
        <v>3.8736194897413307</v>
      </c>
      <c r="DP16" s="17">
        <f t="shared" si="7"/>
        <v>5.3526858363899343</v>
      </c>
      <c r="DQ16" s="17">
        <f t="shared" si="7"/>
        <v>6.4397916442493965</v>
      </c>
      <c r="DR16" s="17">
        <f t="shared" si="7"/>
        <v>6.4278655714167279</v>
      </c>
      <c r="DS16" s="17">
        <f t="shared" si="7"/>
        <v>5.9529869669220057</v>
      </c>
      <c r="DT16" s="17">
        <f t="shared" si="7"/>
        <v>6.3565472791199076</v>
      </c>
      <c r="DU16" s="17">
        <f t="shared" si="7"/>
        <v>6.3649273398137973</v>
      </c>
      <c r="DV16" s="17">
        <f t="shared" si="7"/>
        <v>5.4699263662879716</v>
      </c>
      <c r="DW16" s="17">
        <f t="shared" si="7"/>
        <v>4.4689337699174532</v>
      </c>
      <c r="DX16" s="17">
        <f t="shared" si="7"/>
        <v>3.4679411735469348</v>
      </c>
      <c r="DY16" s="17">
        <f t="shared" si="7"/>
        <v>3.5449406040369746</v>
      </c>
      <c r="DZ16" s="17">
        <f t="shared" si="7"/>
        <v>3.1599434515867753</v>
      </c>
      <c r="EA16" s="17">
        <f t="shared" ref="EA16:GL16" si="8">EA8+EA15</f>
        <v>3.8529383259971342</v>
      </c>
      <c r="EB16" s="17">
        <f t="shared" si="8"/>
        <v>5.3159275053078909</v>
      </c>
      <c r="EC16" s="17">
        <f t="shared" si="8"/>
        <v>6.4193977343240931</v>
      </c>
      <c r="ED16" s="17">
        <f t="shared" si="8"/>
        <v>6.4068276432832576</v>
      </c>
      <c r="EE16" s="17">
        <f t="shared" si="8"/>
        <v>6.6816795977308603</v>
      </c>
      <c r="EF16" s="17">
        <f t="shared" si="8"/>
        <v>6.7819729527821311</v>
      </c>
      <c r="EG16" s="17">
        <f t="shared" si="8"/>
        <v>6.2855276415922843</v>
      </c>
      <c r="EH16" s="17">
        <f t="shared" si="8"/>
        <v>5.519918597162139</v>
      </c>
      <c r="EI16" s="17">
        <f t="shared" si="8"/>
        <v>4.5161563784984402</v>
      </c>
      <c r="EJ16" s="17">
        <f t="shared" si="8"/>
        <v>3.5123941598347406</v>
      </c>
      <c r="EK16" s="17">
        <f t="shared" si="8"/>
        <v>3.5896066381934864</v>
      </c>
      <c r="EL16" s="17">
        <f t="shared" si="8"/>
        <v>3.2035442463997561</v>
      </c>
      <c r="EM16" s="17">
        <f t="shared" si="8"/>
        <v>3.8984565516284713</v>
      </c>
      <c r="EN16" s="17">
        <f t="shared" si="8"/>
        <v>5.3654936404446465</v>
      </c>
      <c r="EO16" s="17">
        <f t="shared" si="8"/>
        <v>6.8456744524869215</v>
      </c>
      <c r="EP16" s="17">
        <f t="shared" si="8"/>
        <v>6.832934152545965</v>
      </c>
      <c r="EQ16" s="17">
        <f t="shared" si="8"/>
        <v>6.6625116637159021</v>
      </c>
      <c r="ER16" s="17">
        <f t="shared" si="8"/>
        <v>6.7450804482063278</v>
      </c>
      <c r="ES16" s="17">
        <f t="shared" si="8"/>
        <v>6.2691462389938373</v>
      </c>
      <c r="ET16" s="17">
        <f t="shared" si="8"/>
        <v>5.5806090831052142</v>
      </c>
      <c r="EU16" s="17">
        <f t="shared" si="8"/>
        <v>4.5740772421483342</v>
      </c>
      <c r="EV16" s="17">
        <f t="shared" si="8"/>
        <v>3.5675454011914534</v>
      </c>
      <c r="EW16" s="17">
        <f t="shared" si="8"/>
        <v>3.6449709274189068</v>
      </c>
      <c r="EX16" s="17">
        <f t="shared" si="8"/>
        <v>3.2578432962816444</v>
      </c>
      <c r="EY16" s="17">
        <f t="shared" si="8"/>
        <v>3.9546730323287163</v>
      </c>
      <c r="EZ16" s="17">
        <f t="shared" si="8"/>
        <v>5.4257580306503099</v>
      </c>
      <c r="FA16" s="17">
        <f t="shared" si="8"/>
        <v>7.5095808354901887</v>
      </c>
      <c r="FB16" s="17">
        <f t="shared" si="8"/>
        <v>6.756038413456027</v>
      </c>
      <c r="FC16" s="17">
        <f t="shared" si="8"/>
        <v>3.4679339506172839</v>
      </c>
      <c r="FD16" s="17">
        <f t="shared" si="8"/>
        <v>7.835365489668253</v>
      </c>
      <c r="FE16" s="17">
        <f t="shared" si="8"/>
        <v>7.582978409504733</v>
      </c>
      <c r="FF16" s="17">
        <f t="shared" si="8"/>
        <v>5.6360748398285914</v>
      </c>
      <c r="FG16" s="17">
        <f t="shared" si="8"/>
        <v>4.6267733765785319</v>
      </c>
      <c r="FH16" s="17">
        <f t="shared" si="8"/>
        <v>3.6174719133284698</v>
      </c>
      <c r="FI16" s="17">
        <f t="shared" si="8"/>
        <v>3.6951104874246283</v>
      </c>
      <c r="FJ16" s="17">
        <f t="shared" si="8"/>
        <v>3.3069176169438368</v>
      </c>
      <c r="FK16" s="17">
        <f t="shared" si="8"/>
        <v>4.0056647838092623</v>
      </c>
      <c r="FL16" s="17">
        <f t="shared" si="8"/>
        <v>5.4807976916362744</v>
      </c>
      <c r="FM16" s="17">
        <f t="shared" si="8"/>
        <v>5.9960888738435631</v>
      </c>
      <c r="FN16" s="17">
        <f t="shared" si="8"/>
        <v>8.0593138377380473</v>
      </c>
      <c r="FO16" s="17">
        <f t="shared" si="8"/>
        <v>6.2709562233912104</v>
      </c>
      <c r="FP16" s="17">
        <f t="shared" si="8"/>
        <v>7.9715833071021329</v>
      </c>
      <c r="FQ16" s="17">
        <f t="shared" si="8"/>
        <v>4.1805690402909397</v>
      </c>
      <c r="FR16" s="17">
        <f t="shared" si="8"/>
        <v>5.689135562466709</v>
      </c>
      <c r="FS16" s="17">
        <f t="shared" si="8"/>
        <v>4.6770644769234675</v>
      </c>
      <c r="FT16" s="17">
        <f t="shared" si="8"/>
        <v>3.6649933913802242</v>
      </c>
      <c r="FU16" s="17">
        <f t="shared" si="8"/>
        <v>3.7428450133450886</v>
      </c>
      <c r="FV16" s="17">
        <f t="shared" si="8"/>
        <v>3.3535869035207666</v>
      </c>
      <c r="FW16" s="17">
        <f t="shared" si="8"/>
        <v>4.0542515012045497</v>
      </c>
      <c r="FX16" s="17">
        <f t="shared" si="8"/>
        <v>5.5334323185369785</v>
      </c>
      <c r="FY16" s="17">
        <f t="shared" si="8"/>
        <v>6.9235965788936014</v>
      </c>
      <c r="FZ16" s="17">
        <f t="shared" si="8"/>
        <v>7.5365597494635299</v>
      </c>
      <c r="GA16" s="17">
        <f t="shared" si="8"/>
        <v>6.7597155515985206</v>
      </c>
      <c r="GB16" s="17">
        <f t="shared" si="8"/>
        <v>6.9836756474310224</v>
      </c>
      <c r="GC16" s="17">
        <f t="shared" si="8"/>
        <v>3.4714783274160714</v>
      </c>
      <c r="GD16" s="17">
        <f t="shared" si="8"/>
        <v>5.7354787761080699</v>
      </c>
      <c r="GE16" s="17">
        <f t="shared" si="8"/>
        <v>4.720638068271648</v>
      </c>
      <c r="GF16" s="17">
        <f t="shared" si="8"/>
        <v>3.7057973604352266</v>
      </c>
      <c r="GG16" s="17">
        <f t="shared" si="8"/>
        <v>3.7838620302687955</v>
      </c>
      <c r="GH16" s="17">
        <f t="shared" si="8"/>
        <v>3.3935386811009405</v>
      </c>
      <c r="GI16" s="17">
        <f t="shared" si="8"/>
        <v>4.0961207096030803</v>
      </c>
      <c r="GJ16" s="17">
        <f t="shared" si="8"/>
        <v>5.5793494364409293</v>
      </c>
      <c r="GK16" s="17">
        <f t="shared" si="8"/>
        <v>7.6870955219473442</v>
      </c>
      <c r="GL16" s="17">
        <f t="shared" si="8"/>
        <v>8.3208191656730968</v>
      </c>
      <c r="GM16" s="17">
        <f t="shared" ref="GM16:IX16" si="9">GM8+GM15</f>
        <v>6.6233684489488969</v>
      </c>
      <c r="GN16" s="17">
        <f t="shared" si="9"/>
        <v>5.1480725519270969</v>
      </c>
      <c r="GO16" s="17">
        <f t="shared" si="9"/>
        <v>6.7753471969168153</v>
      </c>
      <c r="GP16" s="17">
        <f t="shared" si="9"/>
        <v>5.8409040866459092</v>
      </c>
      <c r="GQ16" s="17">
        <f t="shared" si="9"/>
        <v>4.8121707306027988</v>
      </c>
      <c r="GR16" s="17">
        <f t="shared" si="9"/>
        <v>3.7834373745596883</v>
      </c>
      <c r="GS16" s="17">
        <f t="shared" si="9"/>
        <v>3.8625707096399298</v>
      </c>
      <c r="GT16" s="17">
        <f t="shared" si="9"/>
        <v>3.4669040342387336</v>
      </c>
      <c r="GU16" s="17">
        <f t="shared" si="9"/>
        <v>4.1791040499608858</v>
      </c>
      <c r="GV16" s="17">
        <f t="shared" si="9"/>
        <v>5.682637416485429</v>
      </c>
      <c r="GW16" s="17">
        <f t="shared" si="9"/>
        <v>7.8192374636518869</v>
      </c>
      <c r="GX16" s="17">
        <f t="shared" si="9"/>
        <v>8.5192556111735875</v>
      </c>
      <c r="GY16" s="17">
        <f t="shared" si="9"/>
        <v>5.9182651628840945</v>
      </c>
      <c r="GZ16" s="17">
        <f t="shared" si="9"/>
        <v>5.5060761039924273</v>
      </c>
      <c r="HA16" s="17">
        <f t="shared" si="9"/>
        <v>7.169909199934307</v>
      </c>
      <c r="HB16" s="17">
        <f t="shared" si="9"/>
        <v>5.9440902275181591</v>
      </c>
      <c r="HC16" s="17">
        <f t="shared" si="9"/>
        <v>4.9014642232683636</v>
      </c>
      <c r="HD16" s="17">
        <f t="shared" si="9"/>
        <v>3.8588382190185682</v>
      </c>
      <c r="HE16" s="17">
        <f t="shared" si="9"/>
        <v>3.9390402193454737</v>
      </c>
      <c r="HF16" s="17">
        <f t="shared" si="9"/>
        <v>3.5380302177109408</v>
      </c>
      <c r="HG16" s="17">
        <f t="shared" si="9"/>
        <v>4.2598482206531045</v>
      </c>
      <c r="HH16" s="17">
        <f t="shared" si="9"/>
        <v>5.7836862268643436</v>
      </c>
      <c r="HI16" s="17">
        <f t="shared" si="9"/>
        <v>7.9491402356908436</v>
      </c>
      <c r="HJ16" s="17">
        <f t="shared" si="9"/>
        <v>7.1240497892601455</v>
      </c>
      <c r="HK16" s="17">
        <f t="shared" si="9"/>
        <v>7.2704444264955459</v>
      </c>
      <c r="HL16" s="17">
        <f t="shared" si="9"/>
        <v>9.0771322855741126</v>
      </c>
      <c r="HM16" s="17">
        <f t="shared" si="9"/>
        <v>5.5085426877643311</v>
      </c>
      <c r="HN16" s="17">
        <f t="shared" si="9"/>
        <v>6.0457006564035165</v>
      </c>
      <c r="HO16" s="17">
        <f t="shared" si="9"/>
        <v>4.9891820039470351</v>
      </c>
      <c r="HP16" s="17">
        <f t="shared" si="9"/>
        <v>3.9326633514905511</v>
      </c>
      <c r="HQ16" s="17">
        <f t="shared" si="9"/>
        <v>4.0139340170641278</v>
      </c>
      <c r="HR16" s="17">
        <f t="shared" si="9"/>
        <v>3.6075806891962503</v>
      </c>
      <c r="HS16" s="17">
        <f t="shared" si="9"/>
        <v>4.3390166793584291</v>
      </c>
      <c r="HT16" s="17">
        <f t="shared" si="9"/>
        <v>5.8831593252563641</v>
      </c>
      <c r="HU16" s="17">
        <f t="shared" si="9"/>
        <v>8.0774672957429043</v>
      </c>
      <c r="HV16" s="17">
        <f t="shared" si="9"/>
        <v>7.0090270870934663</v>
      </c>
      <c r="HW16" s="17">
        <f t="shared" si="9"/>
        <v>7.5625259647804075</v>
      </c>
      <c r="HX16" s="17">
        <f t="shared" si="9"/>
        <v>8.4522522410457359</v>
      </c>
      <c r="HY16" s="17">
        <f t="shared" si="9"/>
        <v>5.5654197800097389</v>
      </c>
      <c r="HZ16" s="17">
        <f t="shared" si="9"/>
        <v>6.1458183055118196</v>
      </c>
      <c r="IA16" s="17">
        <f t="shared" si="9"/>
        <v>5.0754070048486506</v>
      </c>
      <c r="IB16" s="17">
        <f t="shared" si="9"/>
        <v>4.0049957041854816</v>
      </c>
      <c r="IC16" s="17">
        <f t="shared" si="9"/>
        <v>4.0873350350057249</v>
      </c>
      <c r="ID16" s="17">
        <f t="shared" si="9"/>
        <v>3.6756383809045055</v>
      </c>
      <c r="IE16" s="17">
        <f t="shared" si="9"/>
        <v>4.4166923582866993</v>
      </c>
      <c r="IF16" s="17">
        <f t="shared" si="9"/>
        <v>5.981139643871332</v>
      </c>
      <c r="IG16" s="17">
        <f t="shared" si="9"/>
        <v>8.2043015760179081</v>
      </c>
      <c r="IH16" s="17">
        <f t="shared" si="9"/>
        <v>6.3334497361918798</v>
      </c>
      <c r="II16" s="17">
        <f t="shared" si="9"/>
        <v>6.122303129670656</v>
      </c>
      <c r="IJ16" s="17">
        <f t="shared" si="9"/>
        <v>7.2897382890539886</v>
      </c>
      <c r="IK16" s="17">
        <f t="shared" si="9"/>
        <v>6.380472685730898</v>
      </c>
      <c r="IL16" s="17">
        <f t="shared" si="9"/>
        <v>6.244360242633225</v>
      </c>
      <c r="IM16" s="17">
        <f t="shared" si="9"/>
        <v>5.16005629376337</v>
      </c>
      <c r="IN16" s="17">
        <f t="shared" si="9"/>
        <v>4.0757523448935142</v>
      </c>
      <c r="IO16" s="17">
        <f t="shared" si="9"/>
        <v>4.1591603409604261</v>
      </c>
      <c r="IP16" s="17">
        <f t="shared" si="9"/>
        <v>3.7421203606258651</v>
      </c>
      <c r="IQ16" s="17">
        <f t="shared" si="9"/>
        <v>4.4927923252280761</v>
      </c>
      <c r="IR16" s="17">
        <f t="shared" si="9"/>
        <v>6.0775442504994004</v>
      </c>
      <c r="IS16" s="17">
        <f t="shared" si="9"/>
        <v>8.3295601443060185</v>
      </c>
      <c r="IT16" s="17">
        <f t="shared" si="9"/>
        <v>7.1386309092370981</v>
      </c>
      <c r="IU16" s="17">
        <f t="shared" si="9"/>
        <v>6.2644817858624524</v>
      </c>
      <c r="IV16" s="17">
        <f t="shared" si="9"/>
        <v>3.9884180173607247</v>
      </c>
      <c r="IW16" s="17">
        <f t="shared" si="9"/>
        <v>7.981560491681809</v>
      </c>
      <c r="IX16" s="17">
        <f t="shared" si="9"/>
        <v>6.244360242633225</v>
      </c>
      <c r="IY16" s="17">
        <f t="shared" ref="IY16:JF16" si="10">IY8+IY15</f>
        <v>5.16005629376337</v>
      </c>
      <c r="IZ16" s="17">
        <f t="shared" si="10"/>
        <v>4.0757523448935151</v>
      </c>
      <c r="JA16" s="17">
        <f t="shared" si="10"/>
        <v>4.159160340960427</v>
      </c>
      <c r="JB16" s="17">
        <f t="shared" si="10"/>
        <v>3.7421203606258668</v>
      </c>
      <c r="JC16" s="17">
        <f t="shared" si="10"/>
        <v>4.4927923252280761</v>
      </c>
      <c r="JD16" s="17">
        <f t="shared" si="10"/>
        <v>6.0775442504994022</v>
      </c>
      <c r="JE16" s="17">
        <f t="shared" si="10"/>
        <v>5.2832955742531631</v>
      </c>
      <c r="JF16" s="17">
        <f t="shared" si="10"/>
        <v>7.4097714956742617</v>
      </c>
    </row>
    <row r="17" spans="1:266" s="3" customFormat="1" x14ac:dyDescent="0.25">
      <c r="A17" s="5" t="s">
        <v>13</v>
      </c>
      <c r="B17" s="5" t="s">
        <v>83</v>
      </c>
      <c r="C17" s="7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8">
        <v>0</v>
      </c>
      <c r="CV17" s="3">
        <v>0</v>
      </c>
      <c r="CW17" s="3">
        <v>0</v>
      </c>
      <c r="CX17" s="3">
        <v>0</v>
      </c>
      <c r="CY17" s="3">
        <v>0</v>
      </c>
      <c r="CZ17" s="3">
        <v>0</v>
      </c>
      <c r="DA17" s="3">
        <v>0</v>
      </c>
      <c r="DB17" s="3">
        <v>0</v>
      </c>
      <c r="DC17" s="3">
        <v>0</v>
      </c>
      <c r="DD17" s="3">
        <v>0</v>
      </c>
      <c r="DE17" s="3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0</v>
      </c>
      <c r="DO17" s="3">
        <v>0</v>
      </c>
      <c r="DP17" s="3">
        <v>0</v>
      </c>
      <c r="DQ17" s="3">
        <v>0</v>
      </c>
      <c r="DR17" s="3">
        <v>0</v>
      </c>
      <c r="DS17" s="3">
        <v>0</v>
      </c>
      <c r="DT17" s="3">
        <v>0</v>
      </c>
      <c r="DU17" s="3">
        <v>0</v>
      </c>
      <c r="DV17" s="3">
        <v>0</v>
      </c>
      <c r="DW17" s="3">
        <v>0</v>
      </c>
      <c r="DX17" s="3">
        <v>0</v>
      </c>
      <c r="DY17" s="3">
        <v>0</v>
      </c>
      <c r="DZ17" s="3">
        <v>0</v>
      </c>
      <c r="EA17" s="3">
        <v>0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</v>
      </c>
      <c r="EH17" s="3">
        <v>0</v>
      </c>
      <c r="EI17" s="3">
        <v>0</v>
      </c>
      <c r="EJ17" s="3">
        <v>0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v>0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</v>
      </c>
      <c r="FR17" s="3">
        <v>0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</v>
      </c>
      <c r="FZ17" s="3">
        <v>0</v>
      </c>
      <c r="GA17" s="3">
        <v>0</v>
      </c>
      <c r="GB17" s="3">
        <v>0</v>
      </c>
      <c r="GC17" s="3">
        <v>0</v>
      </c>
      <c r="GD17" s="3">
        <v>0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>
        <v>0</v>
      </c>
      <c r="GT17" s="3">
        <v>0</v>
      </c>
      <c r="GU17" s="3">
        <v>0</v>
      </c>
      <c r="GV17" s="3">
        <v>0</v>
      </c>
      <c r="GW17" s="3">
        <v>0</v>
      </c>
      <c r="GX17" s="3">
        <v>0</v>
      </c>
      <c r="GY17" s="3">
        <v>0</v>
      </c>
      <c r="GZ17" s="3">
        <v>0</v>
      </c>
      <c r="HA17" s="3">
        <v>0</v>
      </c>
      <c r="HB17" s="3">
        <v>0</v>
      </c>
      <c r="HC17" s="3">
        <v>0</v>
      </c>
      <c r="HD17" s="3">
        <v>0</v>
      </c>
      <c r="HE17" s="3">
        <v>0</v>
      </c>
      <c r="HF17" s="3">
        <v>0</v>
      </c>
      <c r="HG17" s="3">
        <v>0</v>
      </c>
      <c r="HH17" s="3">
        <v>0</v>
      </c>
      <c r="HI17" s="3">
        <v>0</v>
      </c>
      <c r="HJ17" s="3">
        <v>0</v>
      </c>
      <c r="HK17" s="3">
        <v>0</v>
      </c>
      <c r="HL17" s="3">
        <v>0</v>
      </c>
      <c r="HM17" s="3">
        <v>0</v>
      </c>
      <c r="HN17" s="3">
        <v>0</v>
      </c>
      <c r="HO17" s="3">
        <v>0</v>
      </c>
      <c r="HP17" s="3">
        <v>0</v>
      </c>
      <c r="HQ17" s="3">
        <v>0</v>
      </c>
      <c r="HR17" s="3">
        <v>0</v>
      </c>
      <c r="HS17" s="3">
        <v>0</v>
      </c>
      <c r="HT17" s="3">
        <v>0</v>
      </c>
      <c r="HU17" s="3">
        <v>0</v>
      </c>
      <c r="HV17" s="3">
        <v>0</v>
      </c>
      <c r="HW17" s="3">
        <v>0</v>
      </c>
      <c r="HX17" s="3">
        <v>0</v>
      </c>
      <c r="HY17" s="3">
        <v>0</v>
      </c>
      <c r="HZ17" s="3">
        <v>0</v>
      </c>
      <c r="IA17" s="3">
        <v>0</v>
      </c>
      <c r="IB17" s="3">
        <v>0</v>
      </c>
      <c r="IC17" s="3">
        <v>0</v>
      </c>
      <c r="ID17" s="3">
        <v>0</v>
      </c>
      <c r="IE17" s="3">
        <v>0</v>
      </c>
      <c r="IF17" s="3">
        <v>0</v>
      </c>
      <c r="IG17" s="3">
        <v>0</v>
      </c>
      <c r="IH17" s="3">
        <v>0</v>
      </c>
      <c r="II17" s="3">
        <v>0</v>
      </c>
      <c r="IJ17" s="3">
        <v>0</v>
      </c>
      <c r="IK17" s="3">
        <v>0</v>
      </c>
      <c r="IL17" s="3">
        <v>0</v>
      </c>
      <c r="IM17" s="3">
        <v>0</v>
      </c>
      <c r="IN17" s="3">
        <v>0</v>
      </c>
      <c r="IO17" s="3">
        <v>0</v>
      </c>
      <c r="IP17" s="3">
        <v>0</v>
      </c>
      <c r="IQ17" s="3">
        <v>0</v>
      </c>
      <c r="IR17" s="3">
        <v>0</v>
      </c>
      <c r="IS17" s="3">
        <v>0</v>
      </c>
      <c r="IT17" s="3">
        <v>0</v>
      </c>
      <c r="IU17" s="3">
        <v>0</v>
      </c>
      <c r="IV17" s="3">
        <v>0</v>
      </c>
      <c r="IW17" s="3">
        <v>0</v>
      </c>
      <c r="IX17" s="3">
        <v>0</v>
      </c>
      <c r="IY17" s="3">
        <v>0</v>
      </c>
      <c r="IZ17" s="3">
        <v>0</v>
      </c>
      <c r="JA17" s="3">
        <v>0</v>
      </c>
      <c r="JB17" s="3">
        <v>0</v>
      </c>
      <c r="JC17" s="3">
        <v>0</v>
      </c>
      <c r="JD17" s="3">
        <v>0</v>
      </c>
      <c r="JE17" s="3">
        <v>0</v>
      </c>
      <c r="JF17" s="3">
        <v>0</v>
      </c>
    </row>
    <row r="18" spans="1:266" s="3" customFormat="1" x14ac:dyDescent="0.25">
      <c r="A18" s="9"/>
      <c r="B18" s="9"/>
      <c r="C18" s="7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8"/>
    </row>
    <row r="19" spans="1:266" s="3" customFormat="1" x14ac:dyDescent="0.25">
      <c r="A19" s="22"/>
      <c r="B19" s="22"/>
      <c r="C19" s="2" t="s">
        <v>69</v>
      </c>
      <c r="D19" s="2" t="s">
        <v>69</v>
      </c>
      <c r="E19" s="2" t="s">
        <v>69</v>
      </c>
      <c r="F19" s="2" t="s">
        <v>69</v>
      </c>
      <c r="G19" s="2" t="s">
        <v>69</v>
      </c>
      <c r="H19" s="2" t="s">
        <v>69</v>
      </c>
      <c r="I19" s="2" t="s">
        <v>69</v>
      </c>
      <c r="J19" s="2" t="s">
        <v>69</v>
      </c>
      <c r="K19" s="2" t="s">
        <v>69</v>
      </c>
      <c r="L19" s="2" t="s">
        <v>69</v>
      </c>
      <c r="M19" s="2" t="s">
        <v>69</v>
      </c>
      <c r="N19" s="2" t="s">
        <v>69</v>
      </c>
      <c r="O19" s="2" t="s">
        <v>70</v>
      </c>
      <c r="P19" s="2" t="s">
        <v>70</v>
      </c>
      <c r="Q19" s="2" t="s">
        <v>70</v>
      </c>
      <c r="R19" s="2" t="s">
        <v>70</v>
      </c>
      <c r="S19" s="2" t="s">
        <v>70</v>
      </c>
      <c r="T19" s="2" t="s">
        <v>70</v>
      </c>
      <c r="U19" s="2" t="s">
        <v>70</v>
      </c>
      <c r="V19" s="2" t="s">
        <v>70</v>
      </c>
      <c r="W19" s="2" t="s">
        <v>70</v>
      </c>
      <c r="X19" s="2" t="s">
        <v>70</v>
      </c>
      <c r="Y19" s="2" t="s">
        <v>70</v>
      </c>
      <c r="Z19" s="2" t="s">
        <v>70</v>
      </c>
      <c r="AA19" s="2" t="s">
        <v>71</v>
      </c>
      <c r="AB19" s="2" t="s">
        <v>71</v>
      </c>
      <c r="AC19" s="2" t="s">
        <v>71</v>
      </c>
      <c r="AD19" s="2" t="s">
        <v>71</v>
      </c>
      <c r="AE19" s="2" t="s">
        <v>71</v>
      </c>
      <c r="AF19" s="2" t="s">
        <v>71</v>
      </c>
      <c r="AG19" s="2" t="s">
        <v>71</v>
      </c>
      <c r="AH19" s="2" t="s">
        <v>71</v>
      </c>
      <c r="AI19" s="2" t="s">
        <v>71</v>
      </c>
      <c r="AJ19" s="2" t="s">
        <v>71</v>
      </c>
      <c r="AK19" s="2" t="s">
        <v>71</v>
      </c>
      <c r="AL19" s="2" t="s">
        <v>71</v>
      </c>
      <c r="AM19" s="2" t="s">
        <v>72</v>
      </c>
      <c r="AN19" s="2" t="s">
        <v>72</v>
      </c>
      <c r="AO19" s="2" t="s">
        <v>72</v>
      </c>
      <c r="AP19" s="2" t="s">
        <v>72</v>
      </c>
      <c r="AQ19" s="2" t="s">
        <v>72</v>
      </c>
      <c r="AR19" s="2" t="s">
        <v>72</v>
      </c>
      <c r="AS19" s="2" t="s">
        <v>72</v>
      </c>
      <c r="AT19" s="2" t="s">
        <v>72</v>
      </c>
      <c r="AU19" s="2" t="s">
        <v>72</v>
      </c>
      <c r="AV19" s="2" t="s">
        <v>72</v>
      </c>
      <c r="AW19" s="2" t="s">
        <v>72</v>
      </c>
      <c r="AX19" s="2" t="s">
        <v>72</v>
      </c>
      <c r="AY19" s="2" t="s">
        <v>73</v>
      </c>
      <c r="AZ19" s="2" t="s">
        <v>73</v>
      </c>
      <c r="BA19" s="2" t="s">
        <v>73</v>
      </c>
      <c r="BB19" s="2" t="s">
        <v>73</v>
      </c>
      <c r="BC19" s="2" t="s">
        <v>73</v>
      </c>
      <c r="BD19" s="2" t="s">
        <v>73</v>
      </c>
      <c r="BE19" s="2" t="s">
        <v>73</v>
      </c>
      <c r="BF19" s="2" t="s">
        <v>73</v>
      </c>
      <c r="BG19" s="2" t="s">
        <v>73</v>
      </c>
      <c r="BH19" s="2" t="s">
        <v>73</v>
      </c>
      <c r="BI19" s="2" t="s">
        <v>73</v>
      </c>
      <c r="BJ19" s="2" t="s">
        <v>73</v>
      </c>
      <c r="BK19" s="2" t="s">
        <v>12</v>
      </c>
      <c r="BL19" s="2" t="s">
        <v>12</v>
      </c>
      <c r="BM19" s="2" t="s">
        <v>12</v>
      </c>
      <c r="BN19" s="2" t="s">
        <v>12</v>
      </c>
      <c r="BO19" s="2" t="s">
        <v>12</v>
      </c>
      <c r="BP19" s="2" t="s">
        <v>12</v>
      </c>
      <c r="BQ19" s="2" t="s">
        <v>12</v>
      </c>
      <c r="BR19" s="2" t="s">
        <v>12</v>
      </c>
      <c r="BS19" s="2" t="s">
        <v>12</v>
      </c>
      <c r="BT19" s="2" t="s">
        <v>12</v>
      </c>
      <c r="BU19" s="2" t="s">
        <v>12</v>
      </c>
      <c r="BV19" s="2" t="s">
        <v>12</v>
      </c>
      <c r="BW19" s="2" t="s">
        <v>19</v>
      </c>
      <c r="BX19" s="2" t="s">
        <v>19</v>
      </c>
      <c r="BY19" s="2" t="s">
        <v>19</v>
      </c>
      <c r="BZ19" s="2" t="s">
        <v>19</v>
      </c>
      <c r="CA19" s="2" t="s">
        <v>19</v>
      </c>
      <c r="CB19" s="2" t="s">
        <v>19</v>
      </c>
      <c r="CC19" s="2" t="s">
        <v>19</v>
      </c>
      <c r="CD19" s="2" t="s">
        <v>19</v>
      </c>
      <c r="CE19" s="2" t="s">
        <v>19</v>
      </c>
      <c r="CF19" s="2" t="s">
        <v>19</v>
      </c>
      <c r="CG19" s="2" t="s">
        <v>19</v>
      </c>
      <c r="CH19" s="2" t="s">
        <v>19</v>
      </c>
      <c r="CI19" s="2" t="s">
        <v>20</v>
      </c>
      <c r="CJ19" s="2" t="s">
        <v>20</v>
      </c>
      <c r="CK19" s="2" t="s">
        <v>20</v>
      </c>
      <c r="CL19" s="2" t="s">
        <v>20</v>
      </c>
      <c r="CM19" s="2" t="s">
        <v>20</v>
      </c>
      <c r="CN19" s="2" t="s">
        <v>20</v>
      </c>
      <c r="CO19" s="2" t="s">
        <v>20</v>
      </c>
      <c r="CP19" s="2" t="s">
        <v>20</v>
      </c>
      <c r="CQ19" s="2" t="s">
        <v>20</v>
      </c>
      <c r="CR19" s="2" t="s">
        <v>20</v>
      </c>
      <c r="CS19" s="2" t="s">
        <v>20</v>
      </c>
      <c r="CT19" s="2" t="s">
        <v>20</v>
      </c>
      <c r="CU19" s="3" t="s">
        <v>21</v>
      </c>
      <c r="CV19" s="3" t="s">
        <v>21</v>
      </c>
      <c r="CW19" s="3" t="s">
        <v>21</v>
      </c>
      <c r="CX19" s="3" t="s">
        <v>21</v>
      </c>
      <c r="CY19" s="3" t="s">
        <v>21</v>
      </c>
      <c r="CZ19" s="3" t="s">
        <v>21</v>
      </c>
      <c r="DA19" s="3" t="s">
        <v>21</v>
      </c>
      <c r="DB19" s="3" t="s">
        <v>21</v>
      </c>
      <c r="DC19" s="3" t="s">
        <v>21</v>
      </c>
      <c r="DD19" s="3" t="s">
        <v>21</v>
      </c>
      <c r="DE19" s="3" t="s">
        <v>21</v>
      </c>
      <c r="DF19" s="3" t="s">
        <v>21</v>
      </c>
      <c r="DG19" s="34" t="s">
        <v>29</v>
      </c>
      <c r="DH19" s="34" t="s">
        <v>29</v>
      </c>
      <c r="DI19" s="34" t="s">
        <v>29</v>
      </c>
      <c r="DJ19" s="34" t="s">
        <v>29</v>
      </c>
      <c r="DK19" s="34" t="s">
        <v>29</v>
      </c>
      <c r="DL19" s="34" t="s">
        <v>29</v>
      </c>
      <c r="DM19" s="34" t="s">
        <v>29</v>
      </c>
      <c r="DN19" s="34" t="s">
        <v>29</v>
      </c>
      <c r="DO19" s="34" t="s">
        <v>29</v>
      </c>
      <c r="DP19" s="34" t="s">
        <v>29</v>
      </c>
      <c r="DQ19" s="34" t="s">
        <v>29</v>
      </c>
      <c r="DR19" s="34" t="s">
        <v>29</v>
      </c>
      <c r="DS19" s="34" t="s">
        <v>30</v>
      </c>
      <c r="DT19" s="34" t="s">
        <v>30</v>
      </c>
      <c r="DU19" s="34" t="s">
        <v>30</v>
      </c>
      <c r="DV19" s="34" t="s">
        <v>30</v>
      </c>
      <c r="DW19" s="34" t="s">
        <v>30</v>
      </c>
      <c r="DX19" s="34" t="s">
        <v>30</v>
      </c>
      <c r="DY19" s="34" t="s">
        <v>30</v>
      </c>
      <c r="DZ19" s="34" t="s">
        <v>30</v>
      </c>
      <c r="EA19" s="34" t="s">
        <v>30</v>
      </c>
      <c r="EB19" s="34" t="s">
        <v>30</v>
      </c>
      <c r="EC19" s="34" t="s">
        <v>30</v>
      </c>
      <c r="ED19" s="34" t="s">
        <v>30</v>
      </c>
      <c r="EE19" s="34" t="s">
        <v>31</v>
      </c>
      <c r="EF19" s="34" t="s">
        <v>31</v>
      </c>
      <c r="EG19" s="34" t="s">
        <v>31</v>
      </c>
      <c r="EH19" s="34" t="s">
        <v>31</v>
      </c>
      <c r="EI19" s="34" t="s">
        <v>31</v>
      </c>
      <c r="EJ19" s="34" t="s">
        <v>31</v>
      </c>
      <c r="EK19" s="34" t="s">
        <v>31</v>
      </c>
      <c r="EL19" s="34" t="s">
        <v>31</v>
      </c>
      <c r="EM19" s="34" t="s">
        <v>31</v>
      </c>
      <c r="EN19" s="34" t="s">
        <v>31</v>
      </c>
      <c r="EO19" s="34" t="s">
        <v>31</v>
      </c>
      <c r="EP19" s="34" t="s">
        <v>31</v>
      </c>
      <c r="EQ19" s="34" t="s">
        <v>32</v>
      </c>
      <c r="ER19" s="34" t="s">
        <v>32</v>
      </c>
      <c r="ES19" s="34" t="s">
        <v>32</v>
      </c>
      <c r="ET19" s="34" t="s">
        <v>32</v>
      </c>
      <c r="EU19" s="34" t="s">
        <v>32</v>
      </c>
      <c r="EV19" s="34" t="s">
        <v>32</v>
      </c>
      <c r="EW19" s="34" t="s">
        <v>32</v>
      </c>
      <c r="EX19" s="34" t="s">
        <v>32</v>
      </c>
      <c r="EY19" s="34" t="s">
        <v>32</v>
      </c>
      <c r="EZ19" s="34" t="s">
        <v>32</v>
      </c>
      <c r="FA19" s="34" t="s">
        <v>32</v>
      </c>
      <c r="FB19" s="34" t="s">
        <v>32</v>
      </c>
      <c r="FC19" s="34" t="s">
        <v>33</v>
      </c>
      <c r="FD19" s="34" t="s">
        <v>33</v>
      </c>
      <c r="FE19" s="34" t="s">
        <v>33</v>
      </c>
      <c r="FF19" s="34" t="s">
        <v>33</v>
      </c>
      <c r="FG19" s="34" t="s">
        <v>33</v>
      </c>
      <c r="FH19" s="34" t="s">
        <v>33</v>
      </c>
      <c r="FI19" s="34" t="s">
        <v>33</v>
      </c>
      <c r="FJ19" s="34" t="s">
        <v>33</v>
      </c>
      <c r="FK19" s="34" t="s">
        <v>33</v>
      </c>
      <c r="FL19" s="34" t="s">
        <v>33</v>
      </c>
      <c r="FM19" s="34" t="s">
        <v>33</v>
      </c>
      <c r="FN19" s="34" t="s">
        <v>33</v>
      </c>
      <c r="FO19" s="34" t="s">
        <v>34</v>
      </c>
      <c r="FP19" s="34" t="s">
        <v>34</v>
      </c>
      <c r="FQ19" s="34" t="s">
        <v>34</v>
      </c>
      <c r="FR19" s="34" t="s">
        <v>34</v>
      </c>
      <c r="FS19" s="34" t="s">
        <v>34</v>
      </c>
      <c r="FT19" s="34" t="s">
        <v>34</v>
      </c>
      <c r="FU19" s="34" t="s">
        <v>34</v>
      </c>
      <c r="FV19" s="34" t="s">
        <v>34</v>
      </c>
      <c r="FW19" s="34" t="s">
        <v>34</v>
      </c>
      <c r="FX19" s="34" t="s">
        <v>34</v>
      </c>
      <c r="FY19" s="34" t="s">
        <v>34</v>
      </c>
      <c r="FZ19" s="34" t="s">
        <v>34</v>
      </c>
      <c r="GA19" s="34" t="s">
        <v>35</v>
      </c>
      <c r="GB19" s="34" t="s">
        <v>35</v>
      </c>
      <c r="GC19" s="34" t="s">
        <v>35</v>
      </c>
      <c r="GD19" s="34" t="s">
        <v>35</v>
      </c>
      <c r="GE19" s="34" t="s">
        <v>35</v>
      </c>
      <c r="GF19" s="34" t="s">
        <v>35</v>
      </c>
      <c r="GG19" s="34" t="s">
        <v>35</v>
      </c>
      <c r="GH19" s="34" t="s">
        <v>35</v>
      </c>
      <c r="GI19" s="34" t="s">
        <v>35</v>
      </c>
      <c r="GJ19" s="34" t="s">
        <v>35</v>
      </c>
      <c r="GK19" s="34" t="s">
        <v>35</v>
      </c>
      <c r="GL19" s="34" t="s">
        <v>35</v>
      </c>
      <c r="GM19" s="34" t="s">
        <v>36</v>
      </c>
      <c r="GN19" s="34" t="s">
        <v>36</v>
      </c>
      <c r="GO19" s="34" t="s">
        <v>36</v>
      </c>
      <c r="GP19" s="34" t="s">
        <v>36</v>
      </c>
      <c r="GQ19" s="34" t="s">
        <v>36</v>
      </c>
      <c r="GR19" s="34" t="s">
        <v>36</v>
      </c>
      <c r="GS19" s="34" t="s">
        <v>36</v>
      </c>
      <c r="GT19" s="34" t="s">
        <v>36</v>
      </c>
      <c r="GU19" s="34" t="s">
        <v>36</v>
      </c>
      <c r="GV19" s="34" t="s">
        <v>36</v>
      </c>
      <c r="GW19" s="34" t="s">
        <v>36</v>
      </c>
      <c r="GX19" s="34" t="s">
        <v>36</v>
      </c>
      <c r="GY19" s="34" t="s">
        <v>37</v>
      </c>
      <c r="GZ19" s="34" t="s">
        <v>37</v>
      </c>
      <c r="HA19" s="34" t="s">
        <v>37</v>
      </c>
      <c r="HB19" s="34" t="s">
        <v>37</v>
      </c>
      <c r="HC19" s="34" t="s">
        <v>37</v>
      </c>
      <c r="HD19" s="34" t="s">
        <v>37</v>
      </c>
      <c r="HE19" s="34" t="s">
        <v>37</v>
      </c>
      <c r="HF19" s="34" t="s">
        <v>37</v>
      </c>
      <c r="HG19" s="34" t="s">
        <v>37</v>
      </c>
      <c r="HH19" s="34" t="s">
        <v>37</v>
      </c>
      <c r="HI19" s="34" t="s">
        <v>37</v>
      </c>
      <c r="HJ19" s="34" t="s">
        <v>37</v>
      </c>
      <c r="HK19" s="34" t="s">
        <v>38</v>
      </c>
      <c r="HL19" s="34" t="s">
        <v>38</v>
      </c>
      <c r="HM19" s="34" t="s">
        <v>38</v>
      </c>
      <c r="HN19" s="34" t="s">
        <v>38</v>
      </c>
      <c r="HO19" s="34" t="s">
        <v>38</v>
      </c>
      <c r="HP19" s="34" t="s">
        <v>38</v>
      </c>
      <c r="HQ19" s="34" t="s">
        <v>38</v>
      </c>
      <c r="HR19" s="34" t="s">
        <v>38</v>
      </c>
      <c r="HS19" s="34" t="s">
        <v>38</v>
      </c>
      <c r="HT19" s="34" t="s">
        <v>38</v>
      </c>
      <c r="HU19" s="34" t="s">
        <v>38</v>
      </c>
      <c r="HV19" s="34" t="s">
        <v>38</v>
      </c>
      <c r="HW19" s="34" t="s">
        <v>39</v>
      </c>
      <c r="HX19" s="34" t="s">
        <v>39</v>
      </c>
      <c r="HY19" s="34" t="s">
        <v>39</v>
      </c>
      <c r="HZ19" s="34" t="s">
        <v>39</v>
      </c>
      <c r="IA19" s="34" t="s">
        <v>39</v>
      </c>
      <c r="IB19" s="34" t="s">
        <v>39</v>
      </c>
      <c r="IC19" s="34" t="s">
        <v>39</v>
      </c>
      <c r="ID19" s="34" t="s">
        <v>39</v>
      </c>
      <c r="IE19" s="34" t="s">
        <v>39</v>
      </c>
      <c r="IF19" s="34" t="s">
        <v>39</v>
      </c>
      <c r="IG19" s="34" t="s">
        <v>39</v>
      </c>
      <c r="IH19" s="34" t="s">
        <v>39</v>
      </c>
      <c r="II19" s="34" t="s">
        <v>40</v>
      </c>
      <c r="IJ19" s="34" t="s">
        <v>40</v>
      </c>
      <c r="IK19" s="34" t="s">
        <v>40</v>
      </c>
      <c r="IL19" s="34" t="s">
        <v>40</v>
      </c>
      <c r="IM19" s="34" t="s">
        <v>40</v>
      </c>
      <c r="IN19" s="34" t="s">
        <v>40</v>
      </c>
      <c r="IO19" s="34" t="s">
        <v>40</v>
      </c>
      <c r="IP19" s="34" t="s">
        <v>40</v>
      </c>
      <c r="IQ19" s="34" t="s">
        <v>40</v>
      </c>
      <c r="IR19" s="34" t="s">
        <v>40</v>
      </c>
      <c r="IS19" s="34" t="s">
        <v>40</v>
      </c>
      <c r="IT19" s="34" t="s">
        <v>40</v>
      </c>
      <c r="IU19" s="34" t="s">
        <v>41</v>
      </c>
      <c r="IV19" s="34" t="s">
        <v>41</v>
      </c>
      <c r="IW19" s="34" t="s">
        <v>41</v>
      </c>
      <c r="IX19" s="34" t="s">
        <v>41</v>
      </c>
      <c r="IY19" s="34" t="s">
        <v>41</v>
      </c>
      <c r="IZ19" s="34" t="s">
        <v>41</v>
      </c>
      <c r="JA19" s="34" t="s">
        <v>41</v>
      </c>
      <c r="JB19" s="34" t="s">
        <v>41</v>
      </c>
      <c r="JC19" s="34" t="s">
        <v>41</v>
      </c>
      <c r="JD19" s="34" t="s">
        <v>41</v>
      </c>
      <c r="JE19" s="34" t="s">
        <v>41</v>
      </c>
      <c r="JF19" s="34" t="s">
        <v>41</v>
      </c>
    </row>
    <row r="20" spans="1:266" s="3" customFormat="1" x14ac:dyDescent="0.25">
      <c r="A20" s="2"/>
      <c r="B20" s="2"/>
      <c r="C20" s="34" t="s">
        <v>0</v>
      </c>
      <c r="D20" s="34" t="s">
        <v>1</v>
      </c>
      <c r="E20" s="34" t="s">
        <v>2</v>
      </c>
      <c r="F20" s="34" t="s">
        <v>3</v>
      </c>
      <c r="G20" s="34" t="s">
        <v>4</v>
      </c>
      <c r="H20" s="34" t="s">
        <v>5</v>
      </c>
      <c r="I20" s="34" t="s">
        <v>6</v>
      </c>
      <c r="J20" s="34" t="s">
        <v>7</v>
      </c>
      <c r="K20" s="34" t="s">
        <v>8</v>
      </c>
      <c r="L20" s="34" t="s">
        <v>9</v>
      </c>
      <c r="M20" s="34" t="s">
        <v>10</v>
      </c>
      <c r="N20" s="34" t="s">
        <v>11</v>
      </c>
      <c r="O20" s="34" t="s">
        <v>0</v>
      </c>
      <c r="P20" s="34" t="s">
        <v>1</v>
      </c>
      <c r="Q20" s="34" t="s">
        <v>2</v>
      </c>
      <c r="R20" s="34" t="s">
        <v>3</v>
      </c>
      <c r="S20" s="34" t="s">
        <v>4</v>
      </c>
      <c r="T20" s="34" t="s">
        <v>5</v>
      </c>
      <c r="U20" s="34" t="s">
        <v>6</v>
      </c>
      <c r="V20" s="34" t="s">
        <v>7</v>
      </c>
      <c r="W20" s="34" t="s">
        <v>8</v>
      </c>
      <c r="X20" s="34" t="s">
        <v>9</v>
      </c>
      <c r="Y20" s="34" t="s">
        <v>10</v>
      </c>
      <c r="Z20" s="34" t="s">
        <v>11</v>
      </c>
      <c r="AA20" s="34" t="s">
        <v>0</v>
      </c>
      <c r="AB20" s="34" t="s">
        <v>1</v>
      </c>
      <c r="AC20" s="34" t="s">
        <v>2</v>
      </c>
      <c r="AD20" s="34" t="s">
        <v>3</v>
      </c>
      <c r="AE20" s="34" t="s">
        <v>4</v>
      </c>
      <c r="AF20" s="34" t="s">
        <v>5</v>
      </c>
      <c r="AG20" s="34" t="s">
        <v>6</v>
      </c>
      <c r="AH20" s="34" t="s">
        <v>7</v>
      </c>
      <c r="AI20" s="34" t="s">
        <v>8</v>
      </c>
      <c r="AJ20" s="34" t="s">
        <v>9</v>
      </c>
      <c r="AK20" s="34" t="s">
        <v>10</v>
      </c>
      <c r="AL20" s="34" t="s">
        <v>11</v>
      </c>
      <c r="AM20" s="34" t="s">
        <v>0</v>
      </c>
      <c r="AN20" s="34" t="s">
        <v>1</v>
      </c>
      <c r="AO20" s="34" t="s">
        <v>2</v>
      </c>
      <c r="AP20" s="34" t="s">
        <v>3</v>
      </c>
      <c r="AQ20" s="34" t="s">
        <v>4</v>
      </c>
      <c r="AR20" s="34" t="s">
        <v>5</v>
      </c>
      <c r="AS20" s="34" t="s">
        <v>6</v>
      </c>
      <c r="AT20" s="34" t="s">
        <v>7</v>
      </c>
      <c r="AU20" s="34" t="s">
        <v>8</v>
      </c>
      <c r="AV20" s="34" t="s">
        <v>9</v>
      </c>
      <c r="AW20" s="34" t="s">
        <v>10</v>
      </c>
      <c r="AX20" s="34" t="s">
        <v>11</v>
      </c>
      <c r="AY20" s="34" t="s">
        <v>0</v>
      </c>
      <c r="AZ20" s="34" t="s">
        <v>1</v>
      </c>
      <c r="BA20" s="34" t="s">
        <v>2</v>
      </c>
      <c r="BB20" s="34" t="s">
        <v>3</v>
      </c>
      <c r="BC20" s="34" t="s">
        <v>4</v>
      </c>
      <c r="BD20" s="34" t="s">
        <v>5</v>
      </c>
      <c r="BE20" s="34" t="s">
        <v>6</v>
      </c>
      <c r="BF20" s="34" t="s">
        <v>7</v>
      </c>
      <c r="BG20" s="34" t="s">
        <v>8</v>
      </c>
      <c r="BH20" s="34" t="s">
        <v>9</v>
      </c>
      <c r="BI20" s="34" t="s">
        <v>10</v>
      </c>
      <c r="BJ20" s="34" t="s">
        <v>11</v>
      </c>
      <c r="BK20" s="34" t="s">
        <v>0</v>
      </c>
      <c r="BL20" s="34" t="s">
        <v>1</v>
      </c>
      <c r="BM20" s="34" t="s">
        <v>2</v>
      </c>
      <c r="BN20" s="34" t="s">
        <v>3</v>
      </c>
      <c r="BO20" s="34" t="s">
        <v>4</v>
      </c>
      <c r="BP20" s="34" t="s">
        <v>5</v>
      </c>
      <c r="BQ20" s="34" t="s">
        <v>6</v>
      </c>
      <c r="BR20" s="34" t="s">
        <v>7</v>
      </c>
      <c r="BS20" s="34" t="s">
        <v>8</v>
      </c>
      <c r="BT20" s="34" t="s">
        <v>9</v>
      </c>
      <c r="BU20" s="34" t="s">
        <v>10</v>
      </c>
      <c r="BV20" s="34" t="s">
        <v>11</v>
      </c>
      <c r="BW20" s="34" t="s">
        <v>0</v>
      </c>
      <c r="BX20" s="34" t="s">
        <v>1</v>
      </c>
      <c r="BY20" s="34" t="s">
        <v>2</v>
      </c>
      <c r="BZ20" s="34" t="s">
        <v>3</v>
      </c>
      <c r="CA20" s="34" t="s">
        <v>4</v>
      </c>
      <c r="CB20" s="34" t="s">
        <v>5</v>
      </c>
      <c r="CC20" s="34" t="s">
        <v>6</v>
      </c>
      <c r="CD20" s="34" t="s">
        <v>7</v>
      </c>
      <c r="CE20" s="34" t="s">
        <v>8</v>
      </c>
      <c r="CF20" s="34" t="s">
        <v>9</v>
      </c>
      <c r="CG20" s="34" t="s">
        <v>10</v>
      </c>
      <c r="CH20" s="34" t="s">
        <v>11</v>
      </c>
      <c r="CI20" s="34" t="s">
        <v>0</v>
      </c>
      <c r="CJ20" s="34" t="s">
        <v>1</v>
      </c>
      <c r="CK20" s="34" t="s">
        <v>2</v>
      </c>
      <c r="CL20" s="34" t="s">
        <v>3</v>
      </c>
      <c r="CM20" s="34" t="s">
        <v>4</v>
      </c>
      <c r="CN20" s="34" t="s">
        <v>5</v>
      </c>
      <c r="CO20" s="34" t="s">
        <v>6</v>
      </c>
      <c r="CP20" s="34" t="s">
        <v>7</v>
      </c>
      <c r="CQ20" s="34" t="s">
        <v>8</v>
      </c>
      <c r="CR20" s="34" t="s">
        <v>9</v>
      </c>
      <c r="CS20" s="34" t="s">
        <v>10</v>
      </c>
      <c r="CT20" s="34" t="s">
        <v>11</v>
      </c>
      <c r="CU20" s="34" t="s">
        <v>0</v>
      </c>
      <c r="CV20" s="34" t="s">
        <v>1</v>
      </c>
      <c r="CW20" s="34" t="s">
        <v>2</v>
      </c>
      <c r="CX20" s="34" t="s">
        <v>3</v>
      </c>
      <c r="CY20" s="34" t="s">
        <v>4</v>
      </c>
      <c r="CZ20" s="34" t="s">
        <v>5</v>
      </c>
      <c r="DA20" s="34" t="s">
        <v>6</v>
      </c>
      <c r="DB20" s="34" t="s">
        <v>7</v>
      </c>
      <c r="DC20" s="34" t="s">
        <v>8</v>
      </c>
      <c r="DD20" s="34" t="s">
        <v>9</v>
      </c>
      <c r="DE20" s="34" t="s">
        <v>10</v>
      </c>
      <c r="DF20" s="34" t="s">
        <v>11</v>
      </c>
      <c r="DG20" s="34" t="s">
        <v>0</v>
      </c>
      <c r="DH20" s="34" t="s">
        <v>1</v>
      </c>
      <c r="DI20" s="34" t="s">
        <v>2</v>
      </c>
      <c r="DJ20" s="34" t="s">
        <v>3</v>
      </c>
      <c r="DK20" s="34" t="s">
        <v>4</v>
      </c>
      <c r="DL20" s="34" t="s">
        <v>5</v>
      </c>
      <c r="DM20" s="34" t="s">
        <v>6</v>
      </c>
      <c r="DN20" s="34" t="s">
        <v>7</v>
      </c>
      <c r="DO20" s="34" t="s">
        <v>8</v>
      </c>
      <c r="DP20" s="34" t="s">
        <v>9</v>
      </c>
      <c r="DQ20" s="34" t="s">
        <v>10</v>
      </c>
      <c r="DR20" s="34" t="s">
        <v>11</v>
      </c>
      <c r="DS20" s="34" t="s">
        <v>0</v>
      </c>
      <c r="DT20" s="34" t="s">
        <v>1</v>
      </c>
      <c r="DU20" s="34" t="s">
        <v>2</v>
      </c>
      <c r="DV20" s="34" t="s">
        <v>3</v>
      </c>
      <c r="DW20" s="34" t="s">
        <v>4</v>
      </c>
      <c r="DX20" s="34" t="s">
        <v>5</v>
      </c>
      <c r="DY20" s="34" t="s">
        <v>6</v>
      </c>
      <c r="DZ20" s="34" t="s">
        <v>7</v>
      </c>
      <c r="EA20" s="34" t="s">
        <v>8</v>
      </c>
      <c r="EB20" s="34" t="s">
        <v>9</v>
      </c>
      <c r="EC20" s="34" t="s">
        <v>10</v>
      </c>
      <c r="ED20" s="34" t="s">
        <v>11</v>
      </c>
      <c r="EE20" s="34" t="s">
        <v>0</v>
      </c>
      <c r="EF20" s="34" t="s">
        <v>1</v>
      </c>
      <c r="EG20" s="34" t="s">
        <v>2</v>
      </c>
      <c r="EH20" s="34" t="s">
        <v>3</v>
      </c>
      <c r="EI20" s="34" t="s">
        <v>4</v>
      </c>
      <c r="EJ20" s="34" t="s">
        <v>5</v>
      </c>
      <c r="EK20" s="34" t="s">
        <v>6</v>
      </c>
      <c r="EL20" s="34" t="s">
        <v>7</v>
      </c>
      <c r="EM20" s="34" t="s">
        <v>8</v>
      </c>
      <c r="EN20" s="34" t="s">
        <v>9</v>
      </c>
      <c r="EO20" s="34" t="s">
        <v>10</v>
      </c>
      <c r="EP20" s="34" t="s">
        <v>11</v>
      </c>
      <c r="EQ20" s="34" t="s">
        <v>0</v>
      </c>
      <c r="ER20" s="34" t="s">
        <v>1</v>
      </c>
      <c r="ES20" s="34" t="s">
        <v>2</v>
      </c>
      <c r="ET20" s="34" t="s">
        <v>3</v>
      </c>
      <c r="EU20" s="34" t="s">
        <v>4</v>
      </c>
      <c r="EV20" s="34" t="s">
        <v>5</v>
      </c>
      <c r="EW20" s="34" t="s">
        <v>6</v>
      </c>
      <c r="EX20" s="34" t="s">
        <v>7</v>
      </c>
      <c r="EY20" s="34" t="s">
        <v>8</v>
      </c>
      <c r="EZ20" s="34" t="s">
        <v>9</v>
      </c>
      <c r="FA20" s="34" t="s">
        <v>10</v>
      </c>
      <c r="FB20" s="34" t="s">
        <v>11</v>
      </c>
      <c r="FC20" s="34" t="s">
        <v>0</v>
      </c>
      <c r="FD20" s="34" t="s">
        <v>1</v>
      </c>
      <c r="FE20" s="34" t="s">
        <v>2</v>
      </c>
      <c r="FF20" s="34" t="s">
        <v>3</v>
      </c>
      <c r="FG20" s="34" t="s">
        <v>4</v>
      </c>
      <c r="FH20" s="34" t="s">
        <v>5</v>
      </c>
      <c r="FI20" s="34" t="s">
        <v>6</v>
      </c>
      <c r="FJ20" s="34" t="s">
        <v>7</v>
      </c>
      <c r="FK20" s="34" t="s">
        <v>8</v>
      </c>
      <c r="FL20" s="34" t="s">
        <v>9</v>
      </c>
      <c r="FM20" s="34" t="s">
        <v>10</v>
      </c>
      <c r="FN20" s="34" t="s">
        <v>11</v>
      </c>
      <c r="FO20" s="34" t="s">
        <v>0</v>
      </c>
      <c r="FP20" s="34" t="s">
        <v>1</v>
      </c>
      <c r="FQ20" s="34" t="s">
        <v>2</v>
      </c>
      <c r="FR20" s="34" t="s">
        <v>3</v>
      </c>
      <c r="FS20" s="34" t="s">
        <v>4</v>
      </c>
      <c r="FT20" s="34" t="s">
        <v>5</v>
      </c>
      <c r="FU20" s="34" t="s">
        <v>6</v>
      </c>
      <c r="FV20" s="34" t="s">
        <v>7</v>
      </c>
      <c r="FW20" s="34" t="s">
        <v>8</v>
      </c>
      <c r="FX20" s="34" t="s">
        <v>9</v>
      </c>
      <c r="FY20" s="34" t="s">
        <v>10</v>
      </c>
      <c r="FZ20" s="34" t="s">
        <v>11</v>
      </c>
      <c r="GA20" s="34" t="s">
        <v>0</v>
      </c>
      <c r="GB20" s="34" t="s">
        <v>1</v>
      </c>
      <c r="GC20" s="34" t="s">
        <v>2</v>
      </c>
      <c r="GD20" s="34" t="s">
        <v>3</v>
      </c>
      <c r="GE20" s="34" t="s">
        <v>4</v>
      </c>
      <c r="GF20" s="34" t="s">
        <v>5</v>
      </c>
      <c r="GG20" s="34" t="s">
        <v>6</v>
      </c>
      <c r="GH20" s="34" t="s">
        <v>7</v>
      </c>
      <c r="GI20" s="34" t="s">
        <v>8</v>
      </c>
      <c r="GJ20" s="34" t="s">
        <v>9</v>
      </c>
      <c r="GK20" s="34" t="s">
        <v>10</v>
      </c>
      <c r="GL20" s="34" t="s">
        <v>11</v>
      </c>
      <c r="GM20" s="34" t="s">
        <v>0</v>
      </c>
      <c r="GN20" s="34" t="s">
        <v>1</v>
      </c>
      <c r="GO20" s="34" t="s">
        <v>2</v>
      </c>
      <c r="GP20" s="34" t="s">
        <v>3</v>
      </c>
      <c r="GQ20" s="34" t="s">
        <v>4</v>
      </c>
      <c r="GR20" s="34" t="s">
        <v>5</v>
      </c>
      <c r="GS20" s="34" t="s">
        <v>6</v>
      </c>
      <c r="GT20" s="34" t="s">
        <v>7</v>
      </c>
      <c r="GU20" s="34" t="s">
        <v>8</v>
      </c>
      <c r="GV20" s="34" t="s">
        <v>9</v>
      </c>
      <c r="GW20" s="34" t="s">
        <v>10</v>
      </c>
      <c r="GX20" s="34" t="s">
        <v>11</v>
      </c>
      <c r="GY20" s="34" t="s">
        <v>0</v>
      </c>
      <c r="GZ20" s="34" t="s">
        <v>1</v>
      </c>
      <c r="HA20" s="34" t="s">
        <v>2</v>
      </c>
      <c r="HB20" s="34" t="s">
        <v>3</v>
      </c>
      <c r="HC20" s="34" t="s">
        <v>4</v>
      </c>
      <c r="HD20" s="34" t="s">
        <v>5</v>
      </c>
      <c r="HE20" s="34" t="s">
        <v>6</v>
      </c>
      <c r="HF20" s="34" t="s">
        <v>7</v>
      </c>
      <c r="HG20" s="34" t="s">
        <v>8</v>
      </c>
      <c r="HH20" s="34" t="s">
        <v>9</v>
      </c>
      <c r="HI20" s="34" t="s">
        <v>10</v>
      </c>
      <c r="HJ20" s="34" t="s">
        <v>11</v>
      </c>
      <c r="HK20" s="34" t="s">
        <v>0</v>
      </c>
      <c r="HL20" s="34" t="s">
        <v>1</v>
      </c>
      <c r="HM20" s="34" t="s">
        <v>2</v>
      </c>
      <c r="HN20" s="34" t="s">
        <v>3</v>
      </c>
      <c r="HO20" s="34" t="s">
        <v>4</v>
      </c>
      <c r="HP20" s="34" t="s">
        <v>5</v>
      </c>
      <c r="HQ20" s="34" t="s">
        <v>6</v>
      </c>
      <c r="HR20" s="34" t="s">
        <v>7</v>
      </c>
      <c r="HS20" s="34" t="s">
        <v>8</v>
      </c>
      <c r="HT20" s="34" t="s">
        <v>9</v>
      </c>
      <c r="HU20" s="34" t="s">
        <v>10</v>
      </c>
      <c r="HV20" s="34" t="s">
        <v>11</v>
      </c>
      <c r="HW20" s="34" t="s">
        <v>0</v>
      </c>
      <c r="HX20" s="34" t="s">
        <v>1</v>
      </c>
      <c r="HY20" s="34" t="s">
        <v>2</v>
      </c>
      <c r="HZ20" s="34" t="s">
        <v>3</v>
      </c>
      <c r="IA20" s="34" t="s">
        <v>4</v>
      </c>
      <c r="IB20" s="34" t="s">
        <v>5</v>
      </c>
      <c r="IC20" s="34" t="s">
        <v>6</v>
      </c>
      <c r="ID20" s="34" t="s">
        <v>7</v>
      </c>
      <c r="IE20" s="34" t="s">
        <v>8</v>
      </c>
      <c r="IF20" s="34" t="s">
        <v>9</v>
      </c>
      <c r="IG20" s="34" t="s">
        <v>10</v>
      </c>
      <c r="IH20" s="34" t="s">
        <v>11</v>
      </c>
      <c r="II20" s="34" t="s">
        <v>0</v>
      </c>
      <c r="IJ20" s="34" t="s">
        <v>1</v>
      </c>
      <c r="IK20" s="34" t="s">
        <v>2</v>
      </c>
      <c r="IL20" s="34" t="s">
        <v>3</v>
      </c>
      <c r="IM20" s="34" t="s">
        <v>4</v>
      </c>
      <c r="IN20" s="34" t="s">
        <v>5</v>
      </c>
      <c r="IO20" s="34" t="s">
        <v>6</v>
      </c>
      <c r="IP20" s="34" t="s">
        <v>7</v>
      </c>
      <c r="IQ20" s="34" t="s">
        <v>8</v>
      </c>
      <c r="IR20" s="34" t="s">
        <v>9</v>
      </c>
      <c r="IS20" s="34" t="s">
        <v>10</v>
      </c>
      <c r="IT20" s="34" t="s">
        <v>11</v>
      </c>
      <c r="IU20" s="34" t="s">
        <v>0</v>
      </c>
      <c r="IV20" s="34" t="s">
        <v>1</v>
      </c>
      <c r="IW20" s="34" t="s">
        <v>2</v>
      </c>
      <c r="IX20" s="34" t="s">
        <v>3</v>
      </c>
      <c r="IY20" s="34" t="s">
        <v>4</v>
      </c>
      <c r="IZ20" s="34" t="s">
        <v>5</v>
      </c>
      <c r="JA20" s="34" t="s">
        <v>6</v>
      </c>
      <c r="JB20" s="34" t="s">
        <v>7</v>
      </c>
      <c r="JC20" s="34" t="s">
        <v>8</v>
      </c>
      <c r="JD20" s="34" t="s">
        <v>9</v>
      </c>
      <c r="JE20" s="34" t="s">
        <v>10</v>
      </c>
      <c r="JF20" s="34" t="s">
        <v>11</v>
      </c>
    </row>
    <row r="21" spans="1:266" s="3" customFormat="1" x14ac:dyDescent="0.25">
      <c r="A21" s="5" t="s">
        <v>26</v>
      </c>
      <c r="B21" s="5" t="s">
        <v>28</v>
      </c>
      <c r="C21" s="2">
        <v>5.7238541666666665</v>
      </c>
      <c r="D21" s="2">
        <v>5.3904947916666668</v>
      </c>
      <c r="E21" s="2">
        <v>6.0659635416666671</v>
      </c>
      <c r="F21" s="2">
        <v>5.8207552083333329</v>
      </c>
      <c r="G21" s="2">
        <v>5.7781770833333335</v>
      </c>
      <c r="H21" s="2">
        <v>4.7621614583333329</v>
      </c>
      <c r="I21" s="2">
        <v>4.7746354166666665</v>
      </c>
      <c r="J21" s="2">
        <v>4.3910937499999996</v>
      </c>
      <c r="K21" s="2">
        <v>4.5564322916666669</v>
      </c>
      <c r="L21" s="2">
        <v>5.0672135416666668</v>
      </c>
      <c r="M21" s="2">
        <v>4.9258072916666666</v>
      </c>
      <c r="N21" s="2">
        <v>4.9635156250000003</v>
      </c>
      <c r="O21" s="45">
        <v>5.0804166666666664</v>
      </c>
      <c r="P21" s="2">
        <v>4.4588802083333334</v>
      </c>
      <c r="Q21" s="2">
        <v>4.7073177083333331</v>
      </c>
      <c r="R21" s="2">
        <v>4.5739583333333336</v>
      </c>
      <c r="S21" s="2">
        <v>4.064453125</v>
      </c>
      <c r="T21" s="2">
        <v>3.6575260416666668</v>
      </c>
      <c r="U21" s="2">
        <v>3.4684114583333332</v>
      </c>
      <c r="V21" s="2">
        <v>2.8778385416666667</v>
      </c>
      <c r="W21" s="2">
        <v>3.3657812499999999</v>
      </c>
      <c r="X21" s="2">
        <v>4.2859114583333335</v>
      </c>
      <c r="Y21" s="2">
        <v>4.4601041666666665</v>
      </c>
      <c r="Z21" s="2">
        <v>4.3548697916666663</v>
      </c>
      <c r="AA21" s="2">
        <v>4.1684895833333337</v>
      </c>
      <c r="AB21" s="2">
        <v>3.9227864583333334</v>
      </c>
      <c r="AC21" s="2">
        <v>4.2938020833333335</v>
      </c>
      <c r="AD21" s="2">
        <v>3.7239843750000001</v>
      </c>
      <c r="AE21" s="2">
        <v>3.6322916666666667</v>
      </c>
      <c r="AF21" s="2">
        <v>3.4240885416666669</v>
      </c>
      <c r="AG21" s="2">
        <v>3.0862500000000002</v>
      </c>
      <c r="AH21" s="2">
        <v>3.1046093749999999</v>
      </c>
      <c r="AI21" s="2">
        <v>2.5439583333333333</v>
      </c>
      <c r="AJ21" s="2">
        <v>3.4092708333333333</v>
      </c>
      <c r="AK21" s="2">
        <v>3.4967187499999999</v>
      </c>
      <c r="AL21" s="2">
        <v>3.4457552083333334</v>
      </c>
      <c r="AM21" s="2">
        <v>3.7538541666666667</v>
      </c>
      <c r="AN21" s="2">
        <v>3.2745312499999999</v>
      </c>
      <c r="AO21" s="2">
        <v>3.5696093750000002</v>
      </c>
      <c r="AP21" s="2">
        <v>3.6053645833333334</v>
      </c>
      <c r="AQ21" s="2">
        <v>3.6614062500000002</v>
      </c>
      <c r="AR21" s="2">
        <v>3.3846093750000001</v>
      </c>
      <c r="AS21" s="2">
        <v>2.9755729166666667</v>
      </c>
      <c r="AT21" s="2">
        <v>2.6488020833333334</v>
      </c>
      <c r="AU21" s="2">
        <v>2.8687760416666666</v>
      </c>
      <c r="AV21" s="2">
        <v>3.2135416666666665</v>
      </c>
      <c r="AW21" s="2">
        <v>3.3198958333333333</v>
      </c>
      <c r="AX21" s="2">
        <v>3.4840364583333332</v>
      </c>
      <c r="AY21" s="37">
        <v>3.5619999999999998</v>
      </c>
      <c r="AZ21" s="37">
        <v>3.2669999999999999</v>
      </c>
      <c r="BA21" s="37">
        <v>3.4670000000000001</v>
      </c>
      <c r="BB21" s="37">
        <v>3.3879999999999999</v>
      </c>
      <c r="BC21" s="37">
        <v>3.411</v>
      </c>
      <c r="BD21" s="37">
        <v>2.9550000000000001</v>
      </c>
      <c r="BE21" s="37">
        <v>3.0579999999999998</v>
      </c>
      <c r="BF21" s="37">
        <v>2.819</v>
      </c>
      <c r="BG21" s="37">
        <v>2.6469999999999998</v>
      </c>
      <c r="BH21" s="37">
        <v>3.1080000000000001</v>
      </c>
      <c r="BI21" s="37">
        <v>3.331</v>
      </c>
      <c r="BJ21" s="37">
        <v>3.3969999999999998</v>
      </c>
      <c r="BK21" s="37">
        <v>3.6360000000000001</v>
      </c>
      <c r="BL21" s="37">
        <v>3.145</v>
      </c>
      <c r="BM21" s="37">
        <v>3.6509999999999998</v>
      </c>
      <c r="BN21" s="37">
        <v>3.399</v>
      </c>
      <c r="BO21" s="37">
        <v>3.9430000000000001</v>
      </c>
      <c r="BP21" s="37">
        <v>3.3530000000000002</v>
      </c>
      <c r="BQ21" s="37">
        <v>2.9980000000000002</v>
      </c>
      <c r="BR21" s="37">
        <v>3.06</v>
      </c>
      <c r="BS21" s="37">
        <v>2.9510000000000001</v>
      </c>
      <c r="BT21" s="37">
        <v>3.5289999999999999</v>
      </c>
      <c r="BU21" s="37">
        <v>3.7050000000000001</v>
      </c>
      <c r="BV21" s="37">
        <v>3.8279999999999998</v>
      </c>
      <c r="BW21" s="37">
        <v>3.7650000000000001</v>
      </c>
      <c r="BX21" s="37">
        <v>3.3069999999999999</v>
      </c>
      <c r="BY21" s="37">
        <v>3.548</v>
      </c>
      <c r="BZ21" s="37">
        <v>3.4950000000000001</v>
      </c>
      <c r="CA21" s="37">
        <v>3.5830000000000002</v>
      </c>
      <c r="CB21" s="37">
        <v>3.016</v>
      </c>
      <c r="CC21" s="37">
        <v>3.6</v>
      </c>
      <c r="CD21" s="37">
        <v>3.085</v>
      </c>
      <c r="CE21" s="37">
        <v>3.2189999999999999</v>
      </c>
      <c r="CF21" s="37">
        <v>3.61</v>
      </c>
      <c r="CG21" s="37">
        <v>3.581</v>
      </c>
      <c r="CH21" s="37">
        <v>3.7970000000000002</v>
      </c>
      <c r="CI21" s="37">
        <v>4.0510000000000002</v>
      </c>
      <c r="CJ21" s="37">
        <v>3.395</v>
      </c>
      <c r="CK21" s="37">
        <v>3.734</v>
      </c>
      <c r="CL21" s="37">
        <v>3.6749999999999998</v>
      </c>
      <c r="CM21" s="37">
        <v>3.718</v>
      </c>
      <c r="CN21" s="37">
        <v>3.2839999999999998</v>
      </c>
      <c r="CO21" s="37">
        <v>3.1920000000000002</v>
      </c>
      <c r="CP21" s="37">
        <v>2.6890000000000001</v>
      </c>
      <c r="CQ21" s="37">
        <v>3.0790000000000002</v>
      </c>
      <c r="CR21" s="37">
        <v>4.0199999999999996</v>
      </c>
      <c r="CS21" s="37">
        <v>3.9430000000000001</v>
      </c>
      <c r="CT21" s="37">
        <v>3.1070000000000002</v>
      </c>
      <c r="CU21" s="17">
        <v>2.8206978676469698</v>
      </c>
      <c r="CV21" s="17">
        <v>2.8206978676469698</v>
      </c>
      <c r="CW21" s="17">
        <v>2.8206978676469698</v>
      </c>
      <c r="CX21" s="17">
        <v>2.8206978676469698</v>
      </c>
      <c r="CY21" s="17">
        <v>2.8206978676469698</v>
      </c>
      <c r="CZ21" s="17">
        <v>2.8206978676469698</v>
      </c>
      <c r="DA21" s="17">
        <v>2.8206978676469698</v>
      </c>
      <c r="DB21" s="17">
        <v>2.8206978676469698</v>
      </c>
      <c r="DC21" s="17">
        <v>2.8206978676469698</v>
      </c>
      <c r="DD21" s="17">
        <v>2.8206978676469698</v>
      </c>
      <c r="DE21" s="17">
        <v>2.8206978676469698</v>
      </c>
      <c r="DF21" s="17">
        <v>2.8206978676469698</v>
      </c>
      <c r="DG21" s="17">
        <v>2.5324513702231908</v>
      </c>
      <c r="DH21" s="17">
        <v>2.5324513702231908</v>
      </c>
      <c r="DI21" s="17">
        <v>2.5324513702231908</v>
      </c>
      <c r="DJ21" s="17">
        <v>2.5324513702231908</v>
      </c>
      <c r="DK21" s="17">
        <v>2.5324513702231908</v>
      </c>
      <c r="DL21" s="17">
        <v>2.5324513702231908</v>
      </c>
      <c r="DM21" s="17">
        <v>2.5324513702231908</v>
      </c>
      <c r="DN21" s="17">
        <v>2.5324513702231908</v>
      </c>
      <c r="DO21" s="17">
        <v>2.5324513702231908</v>
      </c>
      <c r="DP21" s="17">
        <v>2.5324513702231908</v>
      </c>
      <c r="DQ21" s="17">
        <v>2.5324513702231908</v>
      </c>
      <c r="DR21" s="17">
        <v>2.5324513702231908</v>
      </c>
      <c r="DS21" s="17">
        <v>2.3266433710626151</v>
      </c>
      <c r="DT21" s="17">
        <v>2.3266433710626151</v>
      </c>
      <c r="DU21" s="17">
        <v>2.3266433710626151</v>
      </c>
      <c r="DV21" s="17">
        <v>2.3266433710626151</v>
      </c>
      <c r="DW21" s="17">
        <v>2.3266433710626151</v>
      </c>
      <c r="DX21" s="17">
        <v>2.3266433710626151</v>
      </c>
      <c r="DY21" s="17">
        <v>2.3266433710626151</v>
      </c>
      <c r="DZ21" s="17">
        <v>2.3266433710626151</v>
      </c>
      <c r="EA21" s="17">
        <v>2.3266433710626151</v>
      </c>
      <c r="EB21" s="17">
        <v>2.3266433710626151</v>
      </c>
      <c r="EC21" s="17">
        <v>2.3266433710626151</v>
      </c>
      <c r="ED21" s="17">
        <v>2.3266433710626151</v>
      </c>
      <c r="EE21" s="17">
        <v>2.2031091578809945</v>
      </c>
      <c r="EF21" s="17">
        <v>2.2031091578809945</v>
      </c>
      <c r="EG21" s="17">
        <v>2.2031091578809945</v>
      </c>
      <c r="EH21" s="17">
        <v>2.2031091578809945</v>
      </c>
      <c r="EI21" s="17">
        <v>2.2031091578809945</v>
      </c>
      <c r="EJ21" s="17">
        <v>2.2031091578809945</v>
      </c>
      <c r="EK21" s="17">
        <v>2.2031091578809945</v>
      </c>
      <c r="EL21" s="17">
        <v>2.2031091578809945</v>
      </c>
      <c r="EM21" s="17">
        <v>2.2031091578809945</v>
      </c>
      <c r="EN21" s="17">
        <v>2.2031091578809945</v>
      </c>
      <c r="EO21" s="17">
        <v>2.2031091578809945</v>
      </c>
      <c r="EP21" s="17">
        <v>2.2031091578809945</v>
      </c>
      <c r="EQ21" s="17">
        <v>2.1205883034756736</v>
      </c>
      <c r="ER21" s="17">
        <v>2.1205883034756736</v>
      </c>
      <c r="ES21" s="17">
        <v>2.1205883034756736</v>
      </c>
      <c r="ET21" s="17">
        <v>2.1205883034756736</v>
      </c>
      <c r="EU21" s="17">
        <v>2.1205883034756736</v>
      </c>
      <c r="EV21" s="17">
        <v>2.1205883034756736</v>
      </c>
      <c r="EW21" s="17">
        <v>2.1205883034756736</v>
      </c>
      <c r="EX21" s="17">
        <v>2.1205883034756736</v>
      </c>
      <c r="EY21" s="17">
        <v>2.1205883034756736</v>
      </c>
      <c r="EZ21" s="17">
        <v>2.1205883034756736</v>
      </c>
      <c r="FA21" s="17">
        <v>2.1205883034756736</v>
      </c>
      <c r="FB21" s="17">
        <v>2.1205883034756736</v>
      </c>
      <c r="FC21" s="17">
        <v>2.038314517496715</v>
      </c>
      <c r="FD21" s="17">
        <v>2.038314517496715</v>
      </c>
      <c r="FE21" s="17">
        <v>2.038314517496715</v>
      </c>
      <c r="FF21" s="17">
        <v>2.038314517496715</v>
      </c>
      <c r="FG21" s="17">
        <v>2.038314517496715</v>
      </c>
      <c r="FH21" s="17">
        <v>2.038314517496715</v>
      </c>
      <c r="FI21" s="17">
        <v>2.038314517496715</v>
      </c>
      <c r="FJ21" s="17">
        <v>2.038314517496715</v>
      </c>
      <c r="FK21" s="17">
        <v>2.038314517496715</v>
      </c>
      <c r="FL21" s="17">
        <v>2.038314517496715</v>
      </c>
      <c r="FM21" s="17">
        <v>2.038314517496715</v>
      </c>
      <c r="FN21" s="17">
        <v>2.038314517496715</v>
      </c>
      <c r="FO21" s="17">
        <v>1.914862660457217</v>
      </c>
      <c r="FP21" s="17">
        <v>1.914862660457217</v>
      </c>
      <c r="FQ21" s="17">
        <v>1.914862660457217</v>
      </c>
      <c r="FR21" s="17">
        <v>1.914862660457217</v>
      </c>
      <c r="FS21" s="17">
        <v>1.914862660457217</v>
      </c>
      <c r="FT21" s="17">
        <v>1.914862660457217</v>
      </c>
      <c r="FU21" s="17">
        <v>1.914862660457217</v>
      </c>
      <c r="FV21" s="17">
        <v>1.914862660457217</v>
      </c>
      <c r="FW21" s="17">
        <v>1.914862660457217</v>
      </c>
      <c r="FX21" s="17">
        <v>1.914862660457217</v>
      </c>
      <c r="FY21" s="17">
        <v>1.914862660457217</v>
      </c>
      <c r="FZ21" s="17">
        <v>1.914862660457217</v>
      </c>
      <c r="GA21" s="17">
        <v>1.750068020072937</v>
      </c>
      <c r="GB21" s="17">
        <v>1.750068020072937</v>
      </c>
      <c r="GC21" s="17">
        <v>1.750068020072937</v>
      </c>
      <c r="GD21" s="17">
        <v>1.750068020072937</v>
      </c>
      <c r="GE21" s="17">
        <v>1.750068020072937</v>
      </c>
      <c r="GF21" s="17">
        <v>1.750068020072937</v>
      </c>
      <c r="GG21" s="17">
        <v>1.750068020072937</v>
      </c>
      <c r="GH21" s="17">
        <v>1.750068020072937</v>
      </c>
      <c r="GI21" s="17">
        <v>1.750068020072937</v>
      </c>
      <c r="GJ21" s="17">
        <v>1.750068020072937</v>
      </c>
      <c r="GK21" s="17">
        <v>1.750068020072937</v>
      </c>
      <c r="GL21" s="17">
        <v>1.750068020072937</v>
      </c>
      <c r="GM21" s="17">
        <v>1.6060271275031694</v>
      </c>
      <c r="GN21" s="17">
        <v>1.6060271275031694</v>
      </c>
      <c r="GO21" s="17">
        <v>1.6060271275031694</v>
      </c>
      <c r="GP21" s="17">
        <v>1.6060271275031694</v>
      </c>
      <c r="GQ21" s="17">
        <v>1.6060271275031694</v>
      </c>
      <c r="GR21" s="17">
        <v>1.6060271275031694</v>
      </c>
      <c r="GS21" s="17">
        <v>1.6060271275031694</v>
      </c>
      <c r="GT21" s="17">
        <v>1.6060271275031694</v>
      </c>
      <c r="GU21" s="17">
        <v>1.6060271275031694</v>
      </c>
      <c r="GV21" s="17">
        <v>1.6060271275031694</v>
      </c>
      <c r="GW21" s="17">
        <v>1.6060271275031694</v>
      </c>
      <c r="GX21" s="17">
        <v>1.6060271275031694</v>
      </c>
      <c r="GY21" s="17">
        <v>1.4617391665070378</v>
      </c>
      <c r="GZ21" s="17">
        <v>1.4617391665070378</v>
      </c>
      <c r="HA21" s="17">
        <v>1.4617391665070378</v>
      </c>
      <c r="HB21" s="17">
        <v>1.4617391665070378</v>
      </c>
      <c r="HC21" s="17">
        <v>1.4617391665070378</v>
      </c>
      <c r="HD21" s="17">
        <v>1.4617391665070378</v>
      </c>
      <c r="HE21" s="17">
        <v>1.4617391665070378</v>
      </c>
      <c r="HF21" s="17">
        <v>1.4617391665070378</v>
      </c>
      <c r="HG21" s="17">
        <v>1.4617391665070378</v>
      </c>
      <c r="HH21" s="17">
        <v>1.4617391665070378</v>
      </c>
      <c r="HI21" s="17">
        <v>1.4617391665070378</v>
      </c>
      <c r="HJ21" s="17">
        <v>1.4617391665070378</v>
      </c>
      <c r="HK21" s="17">
        <v>1.3382049533254188</v>
      </c>
      <c r="HL21" s="17">
        <v>1.3382049533254188</v>
      </c>
      <c r="HM21" s="17">
        <v>1.3382049533254188</v>
      </c>
      <c r="HN21" s="17">
        <v>1.3382049533254188</v>
      </c>
      <c r="HO21" s="17">
        <v>1.3382049533254188</v>
      </c>
      <c r="HP21" s="17">
        <v>1.3382049533254188</v>
      </c>
      <c r="HQ21" s="17">
        <v>1.3382049533254188</v>
      </c>
      <c r="HR21" s="17">
        <v>1.3382049533254188</v>
      </c>
      <c r="HS21" s="17">
        <v>1.3382049533254188</v>
      </c>
      <c r="HT21" s="17">
        <v>1.3382049533254188</v>
      </c>
      <c r="HU21" s="17">
        <v>1.3382049533254188</v>
      </c>
      <c r="HV21" s="17">
        <v>1.3382049533254188</v>
      </c>
      <c r="HW21" s="17">
        <v>1.1941640607556512</v>
      </c>
      <c r="HX21" s="17">
        <v>1.1941640607556512</v>
      </c>
      <c r="HY21" s="17">
        <v>1.1941640607556512</v>
      </c>
      <c r="HZ21" s="17">
        <v>1.1941640607556512</v>
      </c>
      <c r="IA21" s="17">
        <v>1.1941640607556512</v>
      </c>
      <c r="IB21" s="17">
        <v>1.1941640607556512</v>
      </c>
      <c r="IC21" s="17">
        <v>1.1941640607556512</v>
      </c>
      <c r="ID21" s="17">
        <v>1.1941640607556512</v>
      </c>
      <c r="IE21" s="17">
        <v>1.1941640607556512</v>
      </c>
      <c r="IF21" s="17">
        <v>1.1941640607556512</v>
      </c>
      <c r="IG21" s="17">
        <v>1.1941640607556512</v>
      </c>
      <c r="IH21" s="17">
        <v>1.1941640607556512</v>
      </c>
      <c r="II21" s="17">
        <v>1.0912188831043019</v>
      </c>
      <c r="IJ21" s="17">
        <v>1.0912188831043019</v>
      </c>
      <c r="IK21" s="17">
        <v>1.0912188831043019</v>
      </c>
      <c r="IL21" s="17">
        <v>1.0912188831043019</v>
      </c>
      <c r="IM21" s="17">
        <v>1.0912188831043019</v>
      </c>
      <c r="IN21" s="17">
        <v>1.0912188831043019</v>
      </c>
      <c r="IO21" s="17">
        <v>1.0912188831043019</v>
      </c>
      <c r="IP21" s="17">
        <v>1.0912188831043019</v>
      </c>
      <c r="IQ21" s="17">
        <v>1.0912188831043019</v>
      </c>
      <c r="IR21" s="17">
        <v>1.0912188831043019</v>
      </c>
      <c r="IS21" s="17">
        <v>1.0912188831043019</v>
      </c>
      <c r="IT21" s="17">
        <v>1.0912188831043019</v>
      </c>
      <c r="IU21" s="17">
        <v>1.0912188831043022</v>
      </c>
      <c r="IV21" s="17">
        <v>1.0912188831043022</v>
      </c>
      <c r="IW21" s="17">
        <v>1.0912188831043022</v>
      </c>
      <c r="IX21" s="17">
        <v>1.0912188831043022</v>
      </c>
      <c r="IY21" s="17">
        <v>1.0912188831043022</v>
      </c>
      <c r="IZ21" s="17">
        <v>1.0912188831043022</v>
      </c>
      <c r="JA21" s="17">
        <v>1.0912188831043022</v>
      </c>
      <c r="JB21" s="17">
        <v>1.0912188831043022</v>
      </c>
      <c r="JC21" s="17">
        <v>1.0912188831043022</v>
      </c>
      <c r="JD21" s="17">
        <v>1.0912188831043022</v>
      </c>
      <c r="JE21" s="17">
        <v>1.0912188831043022</v>
      </c>
      <c r="JF21" s="17">
        <v>1.0912188831043022</v>
      </c>
    </row>
    <row r="22" spans="1:266" x14ac:dyDescent="0.25">
      <c r="A22" s="5" t="s">
        <v>26</v>
      </c>
      <c r="B22" s="5" t="s">
        <v>74</v>
      </c>
      <c r="C22" s="2">
        <v>4.9288281249999999</v>
      </c>
      <c r="D22" s="2">
        <v>4.2617708333333333</v>
      </c>
      <c r="E22" s="2">
        <v>4.4565364583333329</v>
      </c>
      <c r="F22" s="2">
        <v>3.1490364583333332</v>
      </c>
      <c r="G22" s="2">
        <v>3.0828906250000001</v>
      </c>
      <c r="H22" s="2">
        <v>3.0160677083333334</v>
      </c>
      <c r="I22" s="2">
        <v>2.8382031250000002</v>
      </c>
      <c r="J22" s="2">
        <v>3.0532291666666667</v>
      </c>
      <c r="K22" s="2">
        <v>2.6436458333333333</v>
      </c>
      <c r="L22" s="2">
        <v>4.6022395833333336</v>
      </c>
      <c r="M22" s="2">
        <v>5.6391145833333329</v>
      </c>
      <c r="N22" s="2">
        <v>7.2308854166666663</v>
      </c>
      <c r="O22" s="45">
        <v>6.5370572916666667</v>
      </c>
      <c r="P22" s="2">
        <v>5.0895312500000003</v>
      </c>
      <c r="Q22" s="2">
        <v>5.3432031249999996</v>
      </c>
      <c r="R22" s="2">
        <v>4.4868750000000004</v>
      </c>
      <c r="S22" s="2">
        <v>4.1623958333333331</v>
      </c>
      <c r="T22" s="2">
        <v>3.3354947916666666</v>
      </c>
      <c r="U22" s="2">
        <v>3.7837239583333333</v>
      </c>
      <c r="V22" s="2">
        <v>4.1029687499999996</v>
      </c>
      <c r="W22" s="2">
        <v>3.5116406250000001</v>
      </c>
      <c r="X22" s="2">
        <v>4.2917708333333335</v>
      </c>
      <c r="Y22" s="2">
        <v>4.6321874999999997</v>
      </c>
      <c r="Z22" s="2">
        <v>5.5119270833333331</v>
      </c>
      <c r="AA22" s="2">
        <v>5.6277604166666668</v>
      </c>
      <c r="AB22" s="2">
        <v>5.1827343749999999</v>
      </c>
      <c r="AC22" s="2">
        <v>4.8925520833333334</v>
      </c>
      <c r="AD22" s="2">
        <v>4.3120572916666671</v>
      </c>
      <c r="AE22" s="2">
        <v>3.8854947916666664</v>
      </c>
      <c r="AF22" s="2">
        <v>3.0863541666666667</v>
      </c>
      <c r="AG22" s="2">
        <v>3.3350520833333333</v>
      </c>
      <c r="AH22" s="2">
        <v>3.14453125</v>
      </c>
      <c r="AI22" s="2">
        <v>2.3126822916666665</v>
      </c>
      <c r="AJ22" s="2">
        <v>4.0558593749999998</v>
      </c>
      <c r="AK22" s="2">
        <v>5.0819270833333334</v>
      </c>
      <c r="AL22" s="2">
        <v>6.0981249999999996</v>
      </c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37"/>
      <c r="CS22" s="37"/>
      <c r="CT22" s="3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</row>
    <row r="23" spans="1:266" x14ac:dyDescent="0.25">
      <c r="A23" s="5" t="s">
        <v>26</v>
      </c>
      <c r="B23" s="5" t="s">
        <v>75</v>
      </c>
      <c r="AM23" s="2">
        <v>4.8590364583333336</v>
      </c>
      <c r="AN23" s="2">
        <v>4.3949218749999996</v>
      </c>
      <c r="AO23" s="2">
        <v>5.726197916666667</v>
      </c>
      <c r="AP23" s="2">
        <v>4.091432291666667</v>
      </c>
      <c r="AQ23" s="2">
        <v>2.5040104166666666</v>
      </c>
      <c r="AR23" s="2">
        <v>2.3696354166666671</v>
      </c>
      <c r="AS23" s="2">
        <v>1.4378385416666668</v>
      </c>
      <c r="AT23" s="2">
        <v>1.4608072916666668</v>
      </c>
      <c r="AU23" s="2">
        <v>1.528359375</v>
      </c>
      <c r="AV23" s="2">
        <v>2.5103906249999999</v>
      </c>
      <c r="AW23" s="2">
        <v>4.5616406249999999</v>
      </c>
      <c r="AX23" s="2">
        <v>4.4278906249999999</v>
      </c>
      <c r="AY23" s="37">
        <v>4.2059999999999995</v>
      </c>
      <c r="AZ23" s="37">
        <v>3.6269999999999998</v>
      </c>
      <c r="BA23" s="37">
        <v>3.343</v>
      </c>
      <c r="BB23" s="37">
        <v>2.2960000000000003</v>
      </c>
      <c r="BC23" s="37">
        <v>1.7990000000000002</v>
      </c>
      <c r="BD23" s="37">
        <v>2.0190000000000001</v>
      </c>
      <c r="BE23" s="37">
        <v>1.5630000000000002</v>
      </c>
      <c r="BF23" s="37">
        <v>1.5289999999999999</v>
      </c>
      <c r="BG23" s="37">
        <v>1.4809999999999999</v>
      </c>
      <c r="BH23" s="37">
        <v>2.427</v>
      </c>
      <c r="BI23" s="37">
        <v>3.6430000000000002</v>
      </c>
      <c r="BJ23" s="37">
        <v>4.6280000000000001</v>
      </c>
      <c r="BK23" s="37">
        <v>4.3360000000000003</v>
      </c>
      <c r="BL23" s="37">
        <v>4.1080000000000005</v>
      </c>
      <c r="BM23" s="37">
        <v>3.6199999999999997</v>
      </c>
      <c r="BN23" s="37">
        <v>1.9259999999999999</v>
      </c>
      <c r="BO23" s="37">
        <v>1.694</v>
      </c>
      <c r="BP23" s="37">
        <v>1.6840000000000002</v>
      </c>
      <c r="BQ23" s="37">
        <v>1.4350000000000001</v>
      </c>
      <c r="BR23" s="37">
        <v>1.6359999999999999</v>
      </c>
      <c r="BS23" s="37">
        <v>1.615</v>
      </c>
      <c r="BT23" s="37">
        <v>2.6219999999999999</v>
      </c>
      <c r="BU23" s="37">
        <v>3.2450000000000001</v>
      </c>
      <c r="BV23" s="37">
        <v>3.1679999999999997</v>
      </c>
      <c r="BW23" s="37">
        <v>4.0609999999999999</v>
      </c>
      <c r="BX23" s="37">
        <v>4.25</v>
      </c>
      <c r="BY23" s="37">
        <v>4.75</v>
      </c>
      <c r="BZ23" s="37">
        <v>3.4969999999999999</v>
      </c>
      <c r="CA23" s="37">
        <v>2.0819999999999999</v>
      </c>
      <c r="CB23" s="37">
        <v>2.274</v>
      </c>
      <c r="CC23" s="37">
        <v>1.1050000000000002</v>
      </c>
      <c r="CD23" s="37">
        <v>1.077</v>
      </c>
      <c r="CE23" s="37">
        <v>1.3410000000000002</v>
      </c>
      <c r="CF23" s="37">
        <v>3.194</v>
      </c>
      <c r="CG23" s="37">
        <v>5.282</v>
      </c>
      <c r="CH23" s="37">
        <v>5.2439999999999998</v>
      </c>
      <c r="CI23" s="37">
        <v>5.468</v>
      </c>
      <c r="CJ23" s="37">
        <v>4.609</v>
      </c>
      <c r="CK23" s="37">
        <v>3.9340000000000002</v>
      </c>
      <c r="CL23" s="37">
        <v>2.2619999999999996</v>
      </c>
      <c r="CM23" s="37">
        <v>1.456</v>
      </c>
      <c r="CN23" s="37">
        <v>1.1739999999999999</v>
      </c>
      <c r="CO23" s="37">
        <v>1.1960000000000002</v>
      </c>
      <c r="CP23" s="37">
        <v>1.6099999999999999</v>
      </c>
      <c r="CQ23" s="37">
        <v>1.4250000000000003</v>
      </c>
      <c r="CR23" s="37">
        <v>2.3930000000000002</v>
      </c>
      <c r="CS23" s="37">
        <v>4.4489999999999998</v>
      </c>
      <c r="CT23" s="37">
        <v>6.3</v>
      </c>
      <c r="CU23" s="17">
        <v>3.7138108798743246</v>
      </c>
      <c r="CV23" s="17">
        <v>3.326276448377476</v>
      </c>
      <c r="CW23" s="17">
        <v>2.8569149010008341</v>
      </c>
      <c r="CX23" s="17">
        <v>3.2707111570305805</v>
      </c>
      <c r="CY23" s="17">
        <v>2.3979044084846097</v>
      </c>
      <c r="CZ23" s="17">
        <v>1.5374082382940997</v>
      </c>
      <c r="DA23" s="17">
        <v>1.1462736154802315</v>
      </c>
      <c r="DB23" s="17">
        <v>1.1462736154802315</v>
      </c>
      <c r="DC23" s="17">
        <v>1.5374082382941006</v>
      </c>
      <c r="DD23" s="17">
        <v>2.2874038067173443</v>
      </c>
      <c r="DE23" s="17">
        <v>3.7897641011414192</v>
      </c>
      <c r="DF23" s="17">
        <v>3.728064386904133</v>
      </c>
      <c r="DG23" s="17">
        <v>3.5915853027617386</v>
      </c>
      <c r="DH23" s="17">
        <v>3.7417404046781364</v>
      </c>
      <c r="DI23" s="17">
        <v>3.4102835288147464</v>
      </c>
      <c r="DJ23" s="17">
        <v>3.3354035332038423</v>
      </c>
      <c r="DK23" s="17">
        <v>2.9191777332521838</v>
      </c>
      <c r="DL23" s="17">
        <v>2.0519816340648358</v>
      </c>
      <c r="DM23" s="17">
        <v>1.6578015889796793</v>
      </c>
      <c r="DN23" s="17">
        <v>1.6578015889796793</v>
      </c>
      <c r="DO23" s="17">
        <v>2.0519816340648358</v>
      </c>
      <c r="DP23" s="17">
        <v>3.230327204134106</v>
      </c>
      <c r="DQ23" s="17">
        <v>3.8914893027617401</v>
      </c>
      <c r="DR23" s="17">
        <v>3.6970977073437492</v>
      </c>
      <c r="DS23" s="17">
        <v>3.5621537202374647</v>
      </c>
      <c r="DT23" s="17">
        <v>3.7959137202374658</v>
      </c>
      <c r="DU23" s="17">
        <v>3.4877773156554568</v>
      </c>
      <c r="DV23" s="17">
        <v>3.4524151570305799</v>
      </c>
      <c r="DW23" s="17">
        <v>3.167012559756551</v>
      </c>
      <c r="DX23" s="17">
        <v>2.2931165315723669</v>
      </c>
      <c r="DY23" s="17">
        <v>1.8958910642159204</v>
      </c>
      <c r="DZ23" s="17">
        <v>1.8958910642159195</v>
      </c>
      <c r="EA23" s="17">
        <v>2.2931165315723669</v>
      </c>
      <c r="EB23" s="17">
        <v>3.3615229920821266</v>
      </c>
      <c r="EC23" s="17">
        <v>3.8738337202374664</v>
      </c>
      <c r="ED23" s="17">
        <v>3.7861737202374659</v>
      </c>
      <c r="EE23" s="17">
        <v>3.4171699759009004</v>
      </c>
      <c r="EF23" s="17">
        <v>3.3786259759008996</v>
      </c>
      <c r="EG23" s="17">
        <v>3.501117975900899</v>
      </c>
      <c r="EH23" s="17">
        <v>3.3118645227263754</v>
      </c>
      <c r="EI23" s="17">
        <v>3.3420805887049725</v>
      </c>
      <c r="EJ23" s="17">
        <v>2.4613240971376755</v>
      </c>
      <c r="EK23" s="17">
        <v>2.0609802373343595</v>
      </c>
      <c r="EL23" s="17">
        <v>2.0609802373343595</v>
      </c>
      <c r="EM23" s="17">
        <v>2.4613240971376746</v>
      </c>
      <c r="EN23" s="17">
        <v>3.2203003577779223</v>
      </c>
      <c r="EO23" s="17">
        <v>3.5793113739591509</v>
      </c>
      <c r="EP23" s="17">
        <v>3.6389819759008994</v>
      </c>
      <c r="EQ23" s="17">
        <v>3.1163306490400542</v>
      </c>
      <c r="ER23" s="17">
        <v>3.345482649040056</v>
      </c>
      <c r="ES23" s="17">
        <v>3.0751132509818015</v>
      </c>
      <c r="ET23" s="17">
        <v>2.8576502995254947</v>
      </c>
      <c r="EU23" s="17">
        <v>3.2076824644739483</v>
      </c>
      <c r="EV23" s="17">
        <v>2.6225183039266842</v>
      </c>
      <c r="EW23" s="17">
        <v>2.2190560516764979</v>
      </c>
      <c r="EX23" s="17">
        <v>2.2190560516764979</v>
      </c>
      <c r="EY23" s="17">
        <v>2.6225183039266851</v>
      </c>
      <c r="EZ23" s="17">
        <v>2.9244862995254932</v>
      </c>
      <c r="FA23" s="17">
        <v>3.4218666490400569</v>
      </c>
      <c r="FB23" s="17">
        <v>3.3359346490400563</v>
      </c>
      <c r="FC23" s="17">
        <v>4.3755358205610939</v>
      </c>
      <c r="FD23" s="17">
        <v>4.382425257050663</v>
      </c>
      <c r="FE23" s="17">
        <v>4.4061783840715201</v>
      </c>
      <c r="FF23" s="17">
        <v>4.089064357623224</v>
      </c>
      <c r="FG23" s="17">
        <v>3.6354428606228528</v>
      </c>
      <c r="FH23" s="17">
        <v>2.7409654422893293</v>
      </c>
      <c r="FI23" s="17">
        <v>2.3343847975922727</v>
      </c>
      <c r="FJ23" s="17">
        <v>2.3343847975922736</v>
      </c>
      <c r="FK23" s="17">
        <v>2.7409654422893301</v>
      </c>
      <c r="FL23" s="17">
        <v>3.9135575033414933</v>
      </c>
      <c r="FM23" s="17">
        <v>4.6666666666666661</v>
      </c>
      <c r="FN23" s="17">
        <v>4.3229318205610916</v>
      </c>
      <c r="FO23" s="17">
        <v>4.2314521571306702</v>
      </c>
      <c r="FP23" s="17">
        <v>4.4559961571306701</v>
      </c>
      <c r="FQ23" s="17">
        <v>4.3218373110250967</v>
      </c>
      <c r="FR23" s="17">
        <v>4.1465813933766258</v>
      </c>
      <c r="FS23" s="17">
        <v>3.8019285334291526</v>
      </c>
      <c r="FT23" s="17">
        <v>2.9005906517125162</v>
      </c>
      <c r="FU23" s="17">
        <v>2.4908916145685911</v>
      </c>
      <c r="FV23" s="17">
        <v>2.4908916145685911</v>
      </c>
      <c r="FW23" s="17">
        <v>2.9005906517125162</v>
      </c>
      <c r="FX23" s="17">
        <v>4.2021090614775449</v>
      </c>
      <c r="FY23" s="17">
        <v>4.5308441571306721</v>
      </c>
      <c r="FZ23" s="17">
        <v>4.4466401571306715</v>
      </c>
      <c r="GA23" s="17">
        <v>4.6666666666666652</v>
      </c>
      <c r="GB23" s="17">
        <v>4.666666666666667</v>
      </c>
      <c r="GC23" s="17">
        <v>4.666666666666667</v>
      </c>
      <c r="GD23" s="17">
        <v>4.2559524757908012</v>
      </c>
      <c r="GE23" s="17">
        <v>4.0097569895802314</v>
      </c>
      <c r="GF23" s="17">
        <v>3.101558644480483</v>
      </c>
      <c r="GG23" s="17">
        <v>2.6887412148896876</v>
      </c>
      <c r="GH23" s="17">
        <v>2.6887412148896876</v>
      </c>
      <c r="GI23" s="17">
        <v>3.101558644480483</v>
      </c>
      <c r="GJ23" s="17">
        <v>4.5214921396423842</v>
      </c>
      <c r="GK23" s="17">
        <v>4.6666666666666661</v>
      </c>
      <c r="GL23" s="17">
        <v>4.6666666666666661</v>
      </c>
      <c r="GM23" s="17">
        <v>4.6140851464700958</v>
      </c>
      <c r="GN23" s="17">
        <v>4.6666666666666679</v>
      </c>
      <c r="GO23" s="17">
        <v>4.6666666666666661</v>
      </c>
      <c r="GP23" s="17">
        <v>4.5334393405447635</v>
      </c>
      <c r="GQ23" s="17">
        <v>4.0965650465940104</v>
      </c>
      <c r="GR23" s="17">
        <v>3.1974907767278258</v>
      </c>
      <c r="GS23" s="17">
        <v>2.7888206540613774</v>
      </c>
      <c r="GT23" s="17">
        <v>2.7888206540613782</v>
      </c>
      <c r="GU23" s="17">
        <v>3.1974907767278258</v>
      </c>
      <c r="GV23" s="17">
        <v>4.4002026998337218</v>
      </c>
      <c r="GW23" s="17">
        <v>4.6666666666666661</v>
      </c>
      <c r="GX23" s="17">
        <v>4.6666666666666661</v>
      </c>
      <c r="GY23" s="17">
        <v>4.666666666666667</v>
      </c>
      <c r="GZ23" s="17">
        <v>4.666666666666667</v>
      </c>
      <c r="HA23" s="17">
        <v>4.6666666666666679</v>
      </c>
      <c r="HB23" s="17">
        <v>4.481674418314757</v>
      </c>
      <c r="HC23" s="17">
        <v>4.183620172034157</v>
      </c>
      <c r="HD23" s="17">
        <v>3.2936699774015352</v>
      </c>
      <c r="HE23" s="17">
        <v>2.8891471616594337</v>
      </c>
      <c r="HF23" s="17">
        <v>2.8891471616594337</v>
      </c>
      <c r="HG23" s="17">
        <v>3.2936699774015352</v>
      </c>
      <c r="HH23" s="17">
        <v>4.5505264183147567</v>
      </c>
      <c r="HI23" s="17">
        <v>4.6666666666666679</v>
      </c>
      <c r="HJ23" s="17">
        <v>4.666666666666667</v>
      </c>
      <c r="HK23" s="17">
        <v>4.6666666666666652</v>
      </c>
      <c r="HL23" s="17">
        <v>4.6666666666666661</v>
      </c>
      <c r="HM23" s="17">
        <v>4.666666666666667</v>
      </c>
      <c r="HN23" s="17">
        <v>4.511553633946785</v>
      </c>
      <c r="HO23" s="17">
        <v>4.2499215496597866</v>
      </c>
      <c r="HP23" s="17">
        <v>3.369095430260729</v>
      </c>
      <c r="HQ23" s="17">
        <v>2.9687199214429745</v>
      </c>
      <c r="HR23" s="17">
        <v>2.9687199214429745</v>
      </c>
      <c r="HS23" s="17">
        <v>3.3690954302607299</v>
      </c>
      <c r="HT23" s="17">
        <v>4.5824216339467867</v>
      </c>
      <c r="HU23" s="17">
        <v>4.666666666666667</v>
      </c>
      <c r="HV23" s="17">
        <v>4.666666666666667</v>
      </c>
      <c r="HW23" s="17">
        <v>4.666666666666667</v>
      </c>
      <c r="HX23" s="17">
        <v>3.900076146295083</v>
      </c>
      <c r="HY23" s="17">
        <v>4.4126988350952923</v>
      </c>
      <c r="HZ23" s="17">
        <v>4.6666666666666679</v>
      </c>
      <c r="IA23" s="17">
        <v>4.3367296066735683</v>
      </c>
      <c r="IB23" s="17">
        <v>3.4650275625080713</v>
      </c>
      <c r="IC23" s="17">
        <v>3.0687993606146655</v>
      </c>
      <c r="ID23" s="17">
        <v>3.0687993606146655</v>
      </c>
      <c r="IE23" s="17">
        <v>3.4650275625080713</v>
      </c>
      <c r="IF23" s="17">
        <v>4.666666666666667</v>
      </c>
      <c r="IG23" s="17">
        <v>4.6666666666666679</v>
      </c>
      <c r="IH23" s="17">
        <v>4.4365405136139193</v>
      </c>
      <c r="II23" s="17">
        <v>4.6666666666666661</v>
      </c>
      <c r="IJ23" s="17">
        <v>3.9069562883124096</v>
      </c>
      <c r="IK23" s="17">
        <v>4.0482087468536978</v>
      </c>
      <c r="IL23" s="17">
        <v>4.5922330332681272</v>
      </c>
      <c r="IM23" s="17">
        <v>4.2633753136690249</v>
      </c>
      <c r="IN23" s="17">
        <v>3.5198639798369964</v>
      </c>
      <c r="IO23" s="17">
        <v>3.1277830848679358</v>
      </c>
      <c r="IP23" s="17">
        <v>2.913314838160856</v>
      </c>
      <c r="IQ23" s="17">
        <v>3.5198639798369964</v>
      </c>
      <c r="IR23" s="17">
        <v>3.885171932405119</v>
      </c>
      <c r="IS23" s="17">
        <v>4.2625562883124095</v>
      </c>
      <c r="IT23" s="17">
        <v>4.3383665994343401</v>
      </c>
      <c r="IU23" s="17">
        <v>4.6666666666666661</v>
      </c>
      <c r="IV23" s="17">
        <v>4.4367968678555361</v>
      </c>
      <c r="IW23" s="17">
        <v>3.8320562883124101</v>
      </c>
      <c r="IX23" s="17">
        <v>4.5922330332681289</v>
      </c>
      <c r="IY23" s="17">
        <v>4.2633753136690249</v>
      </c>
      <c r="IZ23" s="17">
        <v>3.5198639798369964</v>
      </c>
      <c r="JA23" s="17">
        <v>3.1277830848679358</v>
      </c>
      <c r="JB23" s="17">
        <v>2.8991571983017961</v>
      </c>
      <c r="JC23" s="17">
        <v>3.5198639798369964</v>
      </c>
      <c r="JD23" s="17">
        <v>3.8851719324051182</v>
      </c>
      <c r="JE23" s="17">
        <v>4.6666666666666661</v>
      </c>
      <c r="JF23" s="17">
        <v>4.6666666666666652</v>
      </c>
    </row>
    <row r="24" spans="1:266" x14ac:dyDescent="0.25">
      <c r="A24" s="5" t="s">
        <v>26</v>
      </c>
      <c r="B24" s="5" t="s">
        <v>17</v>
      </c>
      <c r="C24" s="22">
        <v>12.024401041666666</v>
      </c>
      <c r="D24" s="22">
        <v>10.613333333333333</v>
      </c>
      <c r="E24" s="22">
        <v>10.492968749999999</v>
      </c>
      <c r="F24" s="22">
        <v>7.9336718749999999</v>
      </c>
      <c r="G24" s="22">
        <v>7.7073697916666664</v>
      </c>
      <c r="H24" s="22">
        <v>6.4118489583333336</v>
      </c>
      <c r="I24" s="22">
        <v>5.1702604166666664</v>
      </c>
      <c r="J24" s="22">
        <v>5.4143749999999997</v>
      </c>
      <c r="K24" s="22">
        <v>5.8377864583333334</v>
      </c>
      <c r="L24" s="22">
        <v>7.5842447916666664</v>
      </c>
      <c r="M24" s="22">
        <v>9.9320312499999996</v>
      </c>
      <c r="N24" s="22">
        <v>12.898177083333334</v>
      </c>
      <c r="O24" s="22">
        <v>11.348723958333334</v>
      </c>
      <c r="P24" s="22">
        <v>9.0639843750000004</v>
      </c>
      <c r="Q24" s="22">
        <v>9.0561718750000004</v>
      </c>
      <c r="R24" s="22">
        <v>6.2792708333333334</v>
      </c>
      <c r="S24" s="22">
        <v>5.884401041666667</v>
      </c>
      <c r="T24" s="22">
        <v>5.0764062499999998</v>
      </c>
      <c r="U24" s="22">
        <v>5.0686458333333331</v>
      </c>
      <c r="V24" s="22">
        <v>4.9424739583333333</v>
      </c>
      <c r="W24" s="22">
        <v>5.2739583333333337</v>
      </c>
      <c r="X24" s="22">
        <v>6.4722395833333337</v>
      </c>
      <c r="Y24" s="22">
        <v>7.3225520833333331</v>
      </c>
      <c r="Z24" s="22">
        <v>9.1281510416666674</v>
      </c>
      <c r="AA24" s="22">
        <v>9.4005989583333331</v>
      </c>
      <c r="AB24" s="22">
        <v>9.5028124999999992</v>
      </c>
      <c r="AC24" s="22">
        <v>7.3364062499999996</v>
      </c>
      <c r="AD24" s="22">
        <v>7.046510416666667</v>
      </c>
      <c r="AE24" s="22">
        <v>5.82</v>
      </c>
      <c r="AF24" s="22">
        <v>4.7600260416666664</v>
      </c>
      <c r="AG24" s="22">
        <v>4.2152864583333329</v>
      </c>
      <c r="AH24" s="22">
        <v>3.9558072916666664</v>
      </c>
      <c r="AI24" s="22">
        <v>4.265625</v>
      </c>
      <c r="AJ24" s="22">
        <v>6.5902604166666663</v>
      </c>
      <c r="AK24" s="22">
        <v>8.0278645833333329</v>
      </c>
      <c r="AL24" s="22">
        <v>9.317135416666666</v>
      </c>
      <c r="AM24" s="22">
        <v>9.8751562499999999</v>
      </c>
      <c r="AN24" s="22">
        <v>9.3498958333333331</v>
      </c>
      <c r="AO24" s="22">
        <v>10.056171875</v>
      </c>
      <c r="AP24" s="22">
        <v>7.1407031249999999</v>
      </c>
      <c r="AQ24" s="22">
        <v>5.536744791666667</v>
      </c>
      <c r="AR24" s="22">
        <v>4.5242708333333335</v>
      </c>
      <c r="AS24" s="22">
        <v>3.7254947916666667</v>
      </c>
      <c r="AT24" s="22">
        <v>3.5057031250000001</v>
      </c>
      <c r="AU24" s="22">
        <v>4.3108072916666664</v>
      </c>
      <c r="AV24" s="22">
        <v>5.1893750000000001</v>
      </c>
      <c r="AW24" s="22">
        <v>8.0599479166666672</v>
      </c>
      <c r="AX24" s="22">
        <v>8.2246354166666666</v>
      </c>
      <c r="AY24" s="46">
        <v>8.4410000000000007</v>
      </c>
      <c r="AZ24" s="46">
        <v>7.6219999999999999</v>
      </c>
      <c r="BA24" s="46">
        <v>6.8979999999999997</v>
      </c>
      <c r="BB24" s="46">
        <v>5.3120000000000003</v>
      </c>
      <c r="BC24" s="46">
        <v>4.78</v>
      </c>
      <c r="BD24" s="46">
        <v>4.1900000000000004</v>
      </c>
      <c r="BE24" s="46">
        <v>4.25</v>
      </c>
      <c r="BF24" s="46">
        <v>4.1619999999999999</v>
      </c>
      <c r="BG24" s="46">
        <v>4.0510000000000002</v>
      </c>
      <c r="BH24" s="46">
        <v>5.4240000000000004</v>
      </c>
      <c r="BI24" s="46">
        <v>7.2320000000000002</v>
      </c>
      <c r="BJ24" s="46">
        <v>8.52</v>
      </c>
      <c r="BK24" s="46">
        <v>9.2349999999999994</v>
      </c>
      <c r="BL24" s="46">
        <v>8.6129999999999995</v>
      </c>
      <c r="BM24" s="46">
        <v>7.77</v>
      </c>
      <c r="BN24" s="46">
        <v>5.556</v>
      </c>
      <c r="BO24" s="46">
        <v>5.2960000000000003</v>
      </c>
      <c r="BP24" s="46">
        <v>4.2210000000000001</v>
      </c>
      <c r="BQ24" s="46">
        <v>3.3740000000000001</v>
      </c>
      <c r="BR24" s="46">
        <v>3.899</v>
      </c>
      <c r="BS24" s="46">
        <v>4.5960000000000001</v>
      </c>
      <c r="BT24" s="46">
        <v>5.8250000000000002</v>
      </c>
      <c r="BU24" s="46">
        <v>6.9089999999999998</v>
      </c>
      <c r="BV24" s="46">
        <v>7.05</v>
      </c>
      <c r="BW24" s="46">
        <v>9.1349999999999998</v>
      </c>
      <c r="BX24" s="46">
        <v>8.5790000000000006</v>
      </c>
      <c r="BY24" s="46">
        <v>8.8149999999999995</v>
      </c>
      <c r="BZ24" s="46">
        <v>7.3129999999999997</v>
      </c>
      <c r="CA24" s="46">
        <v>5.1749999999999998</v>
      </c>
      <c r="CB24" s="46">
        <v>4.593</v>
      </c>
      <c r="CC24" s="46">
        <v>4.29</v>
      </c>
      <c r="CD24" s="46">
        <v>4.1440000000000001</v>
      </c>
      <c r="CE24" s="46">
        <v>4.5250000000000004</v>
      </c>
      <c r="CF24" s="46">
        <v>6.7430000000000003</v>
      </c>
      <c r="CG24" s="46">
        <v>8.9090000000000007</v>
      </c>
      <c r="CH24" s="46">
        <v>9.3010000000000002</v>
      </c>
      <c r="CI24" s="46">
        <v>10.295</v>
      </c>
      <c r="CJ24" s="46">
        <v>8.2230000000000008</v>
      </c>
      <c r="CK24" s="46">
        <v>7.9039999999999999</v>
      </c>
      <c r="CL24" s="46">
        <v>6.343</v>
      </c>
      <c r="CM24" s="46">
        <v>5.218</v>
      </c>
      <c r="CN24" s="46">
        <v>4.1639999999999997</v>
      </c>
      <c r="CO24" s="46">
        <v>4.1769999999999996</v>
      </c>
      <c r="CP24" s="46">
        <v>4.1760000000000002</v>
      </c>
      <c r="CQ24" s="46">
        <v>4.7930000000000001</v>
      </c>
      <c r="CR24" s="46">
        <v>5.9729999999999999</v>
      </c>
      <c r="CS24" s="46">
        <v>8.4629999999999992</v>
      </c>
      <c r="CT24" s="46">
        <v>9.6780000000000008</v>
      </c>
      <c r="CU24" s="47">
        <v>9.5436847966583809</v>
      </c>
      <c r="CV24" s="17">
        <v>8.7614155510306446</v>
      </c>
      <c r="CW24" s="17">
        <v>8.2920540036540036</v>
      </c>
      <c r="CX24" s="17">
        <v>6.4146078141474367</v>
      </c>
      <c r="CY24" s="17">
        <v>5.39765779483138</v>
      </c>
      <c r="CZ24" s="17">
        <v>4.5371616246408699</v>
      </c>
      <c r="DA24" s="17">
        <v>4.1460270018270018</v>
      </c>
      <c r="DB24" s="17">
        <v>4.1460270018270018</v>
      </c>
      <c r="DC24" s="17">
        <v>4.5371616246408699</v>
      </c>
      <c r="DD24" s="17">
        <v>6.0234731913335677</v>
      </c>
      <c r="DE24" s="17">
        <v>7.7444655317145887</v>
      </c>
      <c r="DF24" s="17">
        <v>8.6049617019050988</v>
      </c>
      <c r="DG24" s="17">
        <v>9.6179931000778414</v>
      </c>
      <c r="DH24" s="17">
        <v>8.8296330099075266</v>
      </c>
      <c r="DI24" s="17">
        <v>8.3566169558053378</v>
      </c>
      <c r="DJ24" s="17">
        <v>6.4645527393965825</v>
      </c>
      <c r="DK24" s="17">
        <v>5.4396846221751733</v>
      </c>
      <c r="DL24" s="17">
        <v>4.5724885229878263</v>
      </c>
      <c r="DM24" s="17">
        <v>4.1783084779026689</v>
      </c>
      <c r="DN24" s="17">
        <v>4.1783084779026689</v>
      </c>
      <c r="DO24" s="17">
        <v>4.5724885229878263</v>
      </c>
      <c r="DP24" s="17">
        <v>6.0703726943114233</v>
      </c>
      <c r="DQ24" s="17">
        <v>7.8047648926861175</v>
      </c>
      <c r="DR24" s="17">
        <v>8.6719609918734637</v>
      </c>
      <c r="DS24" s="17">
        <v>9.6923014034973018</v>
      </c>
      <c r="DT24" s="17">
        <v>8.8978504687844087</v>
      </c>
      <c r="DU24" s="17">
        <v>8.4211799079566703</v>
      </c>
      <c r="DV24" s="17">
        <v>6.5144976646457273</v>
      </c>
      <c r="DW24" s="17">
        <v>5.4817114495189658</v>
      </c>
      <c r="DX24" s="17">
        <v>4.6078154213347826</v>
      </c>
      <c r="DY24" s="17">
        <v>4.2105899539783351</v>
      </c>
      <c r="DZ24" s="17">
        <v>4.2105899539783351</v>
      </c>
      <c r="EA24" s="17">
        <v>4.6078154213347826</v>
      </c>
      <c r="EB24" s="17">
        <v>6.117272197289279</v>
      </c>
      <c r="EC24" s="17">
        <v>7.8650642536576463</v>
      </c>
      <c r="ED24" s="17">
        <v>8.7389602818418286</v>
      </c>
      <c r="EE24" s="17">
        <v>9.7683901792009191</v>
      </c>
      <c r="EF24" s="17">
        <v>8.9677024595942871</v>
      </c>
      <c r="EG24" s="17">
        <v>8.4872898278303062</v>
      </c>
      <c r="EH24" s="17">
        <v>6.5656393007743876</v>
      </c>
      <c r="EI24" s="17">
        <v>5.524745265285766</v>
      </c>
      <c r="EJ24" s="17">
        <v>4.6439887737184691</v>
      </c>
      <c r="EK24" s="17">
        <v>4.2436449139151531</v>
      </c>
      <c r="EL24" s="17">
        <v>4.2436449139151531</v>
      </c>
      <c r="EM24" s="17">
        <v>4.6439887737184691</v>
      </c>
      <c r="EN24" s="17">
        <v>6.1652954409710707</v>
      </c>
      <c r="EO24" s="17">
        <v>7.9268084241056629</v>
      </c>
      <c r="EP24" s="17">
        <v>8.807564915672959</v>
      </c>
      <c r="EQ24" s="17">
        <v>9.8444789549045364</v>
      </c>
      <c r="ER24" s="17">
        <v>9.0375544504041656</v>
      </c>
      <c r="ES24" s="17">
        <v>8.5533997477039421</v>
      </c>
      <c r="ET24" s="17">
        <v>6.6167809369030488</v>
      </c>
      <c r="EU24" s="17">
        <v>5.5677790810525654</v>
      </c>
      <c r="EV24" s="17">
        <v>4.6801621261021573</v>
      </c>
      <c r="EW24" s="17">
        <v>4.276699873851971</v>
      </c>
      <c r="EX24" s="17">
        <v>4.276699873851971</v>
      </c>
      <c r="EY24" s="17">
        <v>4.6801621261021573</v>
      </c>
      <c r="EZ24" s="17">
        <v>6.2133186846528625</v>
      </c>
      <c r="FA24" s="17">
        <v>7.9885525945536822</v>
      </c>
      <c r="FB24" s="17">
        <v>8.8761695495040911</v>
      </c>
      <c r="FC24" s="17">
        <v>9.9205677306081554</v>
      </c>
      <c r="FD24" s="17">
        <v>9.1074064412140459</v>
      </c>
      <c r="FE24" s="17">
        <v>8.619509667577578</v>
      </c>
      <c r="FF24" s="17">
        <v>6.6679225730317109</v>
      </c>
      <c r="FG24" s="17">
        <v>5.6108128968193673</v>
      </c>
      <c r="FH24" s="17">
        <v>4.7163354784858447</v>
      </c>
      <c r="FI24" s="17">
        <v>4.309754833788789</v>
      </c>
      <c r="FJ24" s="17">
        <v>4.309754833788789</v>
      </c>
      <c r="FK24" s="17">
        <v>4.7163354784858447</v>
      </c>
      <c r="FL24" s="17">
        <v>6.2613419283346552</v>
      </c>
      <c r="FM24" s="17">
        <v>8.0502967650017005</v>
      </c>
      <c r="FN24" s="17">
        <v>8.9447741833352232</v>
      </c>
      <c r="FO24" s="17">
        <v>9.9966565063117727</v>
      </c>
      <c r="FP24" s="17">
        <v>9.1772584320239243</v>
      </c>
      <c r="FQ24" s="17">
        <v>8.6856195874512139</v>
      </c>
      <c r="FR24" s="17">
        <v>6.7190642091603729</v>
      </c>
      <c r="FS24" s="17">
        <v>5.6538467125861676</v>
      </c>
      <c r="FT24" s="17">
        <v>4.752508830869532</v>
      </c>
      <c r="FU24" s="17">
        <v>4.3428097937256069</v>
      </c>
      <c r="FV24" s="17">
        <v>4.3428097937256069</v>
      </c>
      <c r="FW24" s="17">
        <v>4.752508830869532</v>
      </c>
      <c r="FX24" s="17">
        <v>6.3093651720164461</v>
      </c>
      <c r="FY24" s="17">
        <v>8.112040935449718</v>
      </c>
      <c r="FZ24" s="17">
        <v>9.0133788171663536</v>
      </c>
      <c r="GA24" s="17">
        <v>10.07274528201539</v>
      </c>
      <c r="GB24" s="17">
        <v>9.2471104228338028</v>
      </c>
      <c r="GC24" s="17">
        <v>8.751729507324848</v>
      </c>
      <c r="GD24" s="17">
        <v>6.7702058452890341</v>
      </c>
      <c r="GE24" s="17">
        <v>5.6968805283529669</v>
      </c>
      <c r="GF24" s="17">
        <v>4.7886821832532194</v>
      </c>
      <c r="GG24" s="17">
        <v>4.375864753662424</v>
      </c>
      <c r="GH24" s="17">
        <v>4.375864753662424</v>
      </c>
      <c r="GI24" s="17">
        <v>4.7886821832532194</v>
      </c>
      <c r="GJ24" s="17">
        <v>6.3573884156982379</v>
      </c>
      <c r="GK24" s="17">
        <v>8.1737851058977355</v>
      </c>
      <c r="GL24" s="17">
        <v>9.0819834509974839</v>
      </c>
      <c r="GM24" s="17">
        <v>9.971550993061328</v>
      </c>
      <c r="GN24" s="17">
        <v>9.1542107477284329</v>
      </c>
      <c r="GO24" s="17">
        <v>8.6638066005286944</v>
      </c>
      <c r="GP24" s="17">
        <v>6.7021900117297442</v>
      </c>
      <c r="GQ24" s="17">
        <v>5.6396476927969807</v>
      </c>
      <c r="GR24" s="17">
        <v>4.7405734229307956</v>
      </c>
      <c r="GS24" s="17">
        <v>4.3319033002643472</v>
      </c>
      <c r="GT24" s="17">
        <v>4.3319033002643472</v>
      </c>
      <c r="GU24" s="17">
        <v>4.7405734229307956</v>
      </c>
      <c r="GV24" s="17">
        <v>6.2935198890632966</v>
      </c>
      <c r="GW24" s="17">
        <v>8.0916684287956677</v>
      </c>
      <c r="GX24" s="17">
        <v>8.9907426986618528</v>
      </c>
      <c r="GY24" s="17">
        <v>9.8703567041072642</v>
      </c>
      <c r="GZ24" s="17">
        <v>9.0613110726230612</v>
      </c>
      <c r="HA24" s="17">
        <v>8.5758836937325409</v>
      </c>
      <c r="HB24" s="17">
        <v>6.6341741781704551</v>
      </c>
      <c r="HC24" s="17">
        <v>5.5824148572409928</v>
      </c>
      <c r="HD24" s="17">
        <v>4.6924646626083719</v>
      </c>
      <c r="HE24" s="17">
        <v>4.2879418468662704</v>
      </c>
      <c r="HF24" s="17">
        <v>4.2879418468662704</v>
      </c>
      <c r="HG24" s="17">
        <v>4.6924646626083719</v>
      </c>
      <c r="HH24" s="17">
        <v>6.2296513624283545</v>
      </c>
      <c r="HI24" s="17">
        <v>8.0095517516935999</v>
      </c>
      <c r="HJ24" s="17">
        <v>8.8995019463262217</v>
      </c>
      <c r="HK24" s="17">
        <v>9.7691624151531986</v>
      </c>
      <c r="HL24" s="17">
        <v>8.9684113975176878</v>
      </c>
      <c r="HM24" s="17">
        <v>8.4879607869363856</v>
      </c>
      <c r="HN24" s="17">
        <v>6.566158344611166</v>
      </c>
      <c r="HO24" s="17">
        <v>5.5251820216850058</v>
      </c>
      <c r="HP24" s="17">
        <v>4.6443559022859473</v>
      </c>
      <c r="HQ24" s="17">
        <v>4.2439803934681928</v>
      </c>
      <c r="HR24" s="17">
        <v>4.2439803934681928</v>
      </c>
      <c r="HS24" s="17">
        <v>4.6443559022859473</v>
      </c>
      <c r="HT24" s="17">
        <v>6.1657828357934115</v>
      </c>
      <c r="HU24" s="17">
        <v>7.9274350745915294</v>
      </c>
      <c r="HV24" s="17">
        <v>8.8082611939905888</v>
      </c>
      <c r="HW24" s="17">
        <v>9.6679681261991348</v>
      </c>
      <c r="HX24" s="17">
        <v>8.8755117224123197</v>
      </c>
      <c r="HY24" s="17">
        <v>8.400037880140232</v>
      </c>
      <c r="HZ24" s="17">
        <v>6.4981425110518769</v>
      </c>
      <c r="IA24" s="17">
        <v>5.4679491861290188</v>
      </c>
      <c r="IB24" s="17">
        <v>4.5962471419635218</v>
      </c>
      <c r="IC24" s="17">
        <v>4.200018940070116</v>
      </c>
      <c r="ID24" s="17">
        <v>4.200018940070116</v>
      </c>
      <c r="IE24" s="17">
        <v>4.5962471419635218</v>
      </c>
      <c r="IF24" s="17">
        <v>6.1019143091584702</v>
      </c>
      <c r="IG24" s="17">
        <v>7.8453183974894607</v>
      </c>
      <c r="IH24" s="17">
        <v>8.7170204416549577</v>
      </c>
      <c r="II24" s="17">
        <v>9.566773837245071</v>
      </c>
      <c r="IJ24" s="17">
        <v>8.7826120473069498</v>
      </c>
      <c r="IK24" s="17">
        <v>8.3121149733440767</v>
      </c>
      <c r="IL24" s="17">
        <v>6.4301266774925887</v>
      </c>
      <c r="IM24" s="17">
        <v>5.4107163505730318</v>
      </c>
      <c r="IN24" s="17">
        <v>4.548138381641099</v>
      </c>
      <c r="IO24" s="17">
        <v>4.1560574866720383</v>
      </c>
      <c r="IP24" s="17">
        <v>4.1560574866720383</v>
      </c>
      <c r="IQ24" s="17">
        <v>4.548138381641099</v>
      </c>
      <c r="IR24" s="17">
        <v>6.0380457825235272</v>
      </c>
      <c r="IS24" s="17">
        <v>7.7632017203873929</v>
      </c>
      <c r="IT24" s="17">
        <v>8.6257796893193266</v>
      </c>
      <c r="IU24" s="17">
        <v>9.566773837245071</v>
      </c>
      <c r="IV24" s="17">
        <v>8.7826120473069498</v>
      </c>
      <c r="IW24" s="17">
        <v>8.3121149733440767</v>
      </c>
      <c r="IX24" s="17">
        <v>6.4301266774925887</v>
      </c>
      <c r="IY24" s="17">
        <v>5.4107163505730318</v>
      </c>
      <c r="IZ24" s="17">
        <v>4.548138381641099</v>
      </c>
      <c r="JA24" s="17">
        <v>4.1560574866720383</v>
      </c>
      <c r="JB24" s="17">
        <v>4.1560574866720383</v>
      </c>
      <c r="JC24" s="17">
        <v>4.548138381641099</v>
      </c>
      <c r="JD24" s="17">
        <v>6.0380457825235272</v>
      </c>
      <c r="JE24" s="17">
        <v>7.7632017203873929</v>
      </c>
      <c r="JF24" s="17">
        <v>8.6257796893193266</v>
      </c>
    </row>
    <row r="25" spans="1:266" x14ac:dyDescent="0.25">
      <c r="A25" s="5" t="s">
        <v>26</v>
      </c>
      <c r="B25" s="5" t="s">
        <v>76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>
        <v>0</v>
      </c>
      <c r="P25" s="35">
        <v>0</v>
      </c>
      <c r="Q25" s="35">
        <v>0</v>
      </c>
      <c r="R25" s="35">
        <v>0</v>
      </c>
      <c r="S25" s="35">
        <v>0</v>
      </c>
      <c r="T25" s="35">
        <v>0</v>
      </c>
      <c r="U25" s="35">
        <v>0</v>
      </c>
      <c r="V25" s="35">
        <v>0</v>
      </c>
      <c r="W25" s="35">
        <v>0</v>
      </c>
      <c r="X25" s="35">
        <v>0</v>
      </c>
      <c r="Y25" s="35">
        <v>0</v>
      </c>
      <c r="Z25" s="35">
        <v>0</v>
      </c>
      <c r="AA25" s="35">
        <v>0</v>
      </c>
      <c r="AB25" s="35">
        <v>0</v>
      </c>
      <c r="AC25" s="35">
        <v>0</v>
      </c>
      <c r="AD25" s="35">
        <v>0</v>
      </c>
      <c r="AE25" s="35">
        <v>8.0334905660377348E-2</v>
      </c>
      <c r="AF25" s="35">
        <v>4.7738679245283008E-2</v>
      </c>
      <c r="AG25" s="35">
        <v>5.2992452830188684E-2</v>
      </c>
      <c r="AH25" s="35">
        <v>4.8818867924528303E-2</v>
      </c>
      <c r="AI25" s="35">
        <v>0.12172264150943397</v>
      </c>
      <c r="AJ25" s="35">
        <v>6.1186792452830194E-2</v>
      </c>
      <c r="AK25" s="35">
        <v>6.9462264150943392E-2</v>
      </c>
      <c r="AL25" s="35">
        <v>9.2938679245283012E-2</v>
      </c>
      <c r="AM25" s="35">
        <v>0.11794433962264152</v>
      </c>
      <c r="AN25" s="35">
        <v>0.20581226415094336</v>
      </c>
      <c r="AO25" s="35">
        <v>0.14462169811320749</v>
      </c>
      <c r="AP25" s="35">
        <v>9.7310377358490574E-2</v>
      </c>
      <c r="AQ25" s="35">
        <v>0.18043490566037734</v>
      </c>
      <c r="AR25" s="35">
        <v>7.7464150943396218E-2</v>
      </c>
      <c r="AS25" s="35">
        <v>0.11329905660377361</v>
      </c>
      <c r="AT25" s="35">
        <v>0.14606603773584906</v>
      </c>
      <c r="AU25" s="35">
        <v>0.14903396226415094</v>
      </c>
      <c r="AV25" s="35">
        <v>7.9036792452830212E-2</v>
      </c>
      <c r="AW25" s="35">
        <v>6.7702830188679258E-2</v>
      </c>
      <c r="AX25" s="35">
        <v>0.1610028301886792</v>
      </c>
      <c r="AY25" s="36">
        <v>4.7980188679245292E-2</v>
      </c>
      <c r="AZ25" s="36">
        <v>4.8664150943396219E-2</v>
      </c>
      <c r="BA25" s="36">
        <v>8.3255660377358487E-2</v>
      </c>
      <c r="BB25" s="36">
        <v>0.10935849056603773</v>
      </c>
      <c r="BC25" s="36">
        <v>0.16760283018867919</v>
      </c>
      <c r="BD25" s="36">
        <v>3.8541509433962264E-2</v>
      </c>
      <c r="BE25" s="36">
        <v>8.8982075471698119E-2</v>
      </c>
      <c r="BF25" s="36">
        <v>9.0765094339622654E-2</v>
      </c>
      <c r="BG25" s="36">
        <v>7.6920754716981135E-2</v>
      </c>
      <c r="BH25" s="36">
        <v>8.9416037735849038E-2</v>
      </c>
      <c r="BI25" s="36">
        <v>4.172075471698114E-2</v>
      </c>
      <c r="BJ25" s="36">
        <v>4.7573584905660389E-2</v>
      </c>
      <c r="BK25" s="36">
        <v>8.5872641509433967E-2</v>
      </c>
      <c r="BL25" s="36">
        <v>0.16109811320754719</v>
      </c>
      <c r="BM25" s="36">
        <v>7.1090566037735864E-2</v>
      </c>
      <c r="BN25" s="36">
        <v>0.10216698113207548</v>
      </c>
      <c r="BO25" s="36">
        <v>2.5712264150943399E-2</v>
      </c>
      <c r="BP25" s="36">
        <v>5.7922641509433964E-2</v>
      </c>
      <c r="BQ25" s="36">
        <v>7.3601886792452831E-2</v>
      </c>
      <c r="BR25" s="36">
        <v>4.21311320754717E-2</v>
      </c>
      <c r="BS25" s="13">
        <v>5.267169811320755E-2</v>
      </c>
      <c r="BT25" s="13">
        <v>8.3916037735849061E-2</v>
      </c>
      <c r="BU25" s="13">
        <v>7.2572641509433961E-2</v>
      </c>
      <c r="BV25" s="13">
        <v>6.278301886792452E-2</v>
      </c>
      <c r="BW25" s="13">
        <v>0.13560943396226413</v>
      </c>
      <c r="BX25" s="13">
        <v>6.8048113207547167E-2</v>
      </c>
      <c r="BY25" s="13">
        <v>2.3775471698113209E-2</v>
      </c>
      <c r="BZ25" s="13">
        <v>0.20658584905660371</v>
      </c>
      <c r="CA25" s="13">
        <v>8.704339622641509E-2</v>
      </c>
      <c r="CB25" s="13">
        <v>0.11835188679245284</v>
      </c>
      <c r="CC25" s="13">
        <v>8.4919811320754712E-2</v>
      </c>
      <c r="CD25" s="13">
        <v>0.26608018867924532</v>
      </c>
      <c r="CE25" s="13">
        <v>0.17240377358490569</v>
      </c>
      <c r="CF25" s="13">
        <v>0.20361226415094341</v>
      </c>
      <c r="CG25" s="13">
        <v>0.31594528301886793</v>
      </c>
      <c r="CH25" s="13">
        <v>0.33788207547169818</v>
      </c>
      <c r="CI25" s="13">
        <v>0.55402264150943403</v>
      </c>
      <c r="CJ25" s="13">
        <v>0.34939245283018877</v>
      </c>
      <c r="CK25" s="13">
        <v>0.30226037735849065</v>
      </c>
      <c r="CL25" s="13">
        <v>0.47966320754716979</v>
      </c>
      <c r="CM25" s="13">
        <v>0.18589150943396224</v>
      </c>
      <c r="CN25" s="13">
        <v>0.27561415094339625</v>
      </c>
      <c r="CO25" s="13">
        <v>0.16697735849056602</v>
      </c>
      <c r="CP25" s="13">
        <v>0.21754528301886791</v>
      </c>
      <c r="CQ25" s="13">
        <v>0.43400377358490572</v>
      </c>
      <c r="CR25" s="13">
        <v>0.23314056603773584</v>
      </c>
      <c r="CS25" s="13">
        <v>0.21955849056603777</v>
      </c>
      <c r="CT25" s="13">
        <v>0.55820849056603772</v>
      </c>
      <c r="CU25" s="21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</row>
    <row r="26" spans="1:266" x14ac:dyDescent="0.25">
      <c r="A26" s="5" t="s">
        <v>26</v>
      </c>
      <c r="B26" s="39" t="s">
        <v>77</v>
      </c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>
        <v>0</v>
      </c>
      <c r="P26" s="35">
        <v>0</v>
      </c>
      <c r="Q26" s="35">
        <v>0</v>
      </c>
      <c r="R26" s="35">
        <v>0</v>
      </c>
      <c r="S26" s="35">
        <v>0</v>
      </c>
      <c r="T26" s="35">
        <v>0</v>
      </c>
      <c r="U26" s="35">
        <v>0</v>
      </c>
      <c r="V26" s="35">
        <v>0</v>
      </c>
      <c r="W26" s="35">
        <v>0</v>
      </c>
      <c r="X26" s="35">
        <v>0</v>
      </c>
      <c r="Y26" s="35">
        <v>0</v>
      </c>
      <c r="Z26" s="35">
        <v>0</v>
      </c>
      <c r="AA26" s="35">
        <v>0</v>
      </c>
      <c r="AB26" s="35">
        <v>0</v>
      </c>
      <c r="AC26" s="35">
        <v>0</v>
      </c>
      <c r="AD26" s="35">
        <v>0</v>
      </c>
      <c r="AE26" s="35">
        <v>8.0334905660377348E-2</v>
      </c>
      <c r="AF26" s="35">
        <v>4.7738679245283008E-2</v>
      </c>
      <c r="AG26" s="35">
        <v>5.2992452830188684E-2</v>
      </c>
      <c r="AH26" s="35">
        <v>4.8818867924528303E-2</v>
      </c>
      <c r="AI26" s="35">
        <v>0.12172264150943397</v>
      </c>
      <c r="AJ26" s="35">
        <v>6.1186792452830194E-2</v>
      </c>
      <c r="AK26" s="35">
        <v>6.9462264150943392E-2</v>
      </c>
      <c r="AL26" s="35">
        <v>9.2938679245283012E-2</v>
      </c>
      <c r="AM26" s="35">
        <v>0.11794433962264152</v>
      </c>
      <c r="AN26" s="35">
        <v>0.20581226415094336</v>
      </c>
      <c r="AO26" s="35">
        <v>0.14462169811320749</v>
      </c>
      <c r="AP26" s="35">
        <v>9.7310377358490574E-2</v>
      </c>
      <c r="AQ26" s="35">
        <v>0.18043490566037734</v>
      </c>
      <c r="AR26" s="35">
        <v>7.7464150943396218E-2</v>
      </c>
      <c r="AS26" s="35">
        <v>0.11329905660377361</v>
      </c>
      <c r="AT26" s="35">
        <v>0.14606603773584906</v>
      </c>
      <c r="AU26" s="35">
        <v>0.14903396226415094</v>
      </c>
      <c r="AV26" s="35">
        <v>7.9036792452830212E-2</v>
      </c>
      <c r="AW26" s="35">
        <v>6.7702830188679258E-2</v>
      </c>
      <c r="AX26" s="35">
        <v>0.1610028301886792</v>
      </c>
      <c r="AY26" s="36">
        <v>4.7980188679245292E-2</v>
      </c>
      <c r="AZ26" s="36">
        <v>4.8664150943396219E-2</v>
      </c>
      <c r="BA26" s="36">
        <v>8.3255660377358487E-2</v>
      </c>
      <c r="BB26" s="36">
        <v>0.10935849056603773</v>
      </c>
      <c r="BC26" s="36">
        <v>0.16760283018867919</v>
      </c>
      <c r="BD26" s="36">
        <v>3.8541509433962264E-2</v>
      </c>
      <c r="BE26" s="36">
        <v>8.8982075471698119E-2</v>
      </c>
      <c r="BF26" s="36">
        <v>9.0765094339622654E-2</v>
      </c>
      <c r="BG26" s="36">
        <v>7.6920754716981135E-2</v>
      </c>
      <c r="BH26" s="36">
        <v>8.9416037735849038E-2</v>
      </c>
      <c r="BI26" s="36">
        <v>4.172075471698114E-2</v>
      </c>
      <c r="BJ26" s="36">
        <v>4.7573584905660389E-2</v>
      </c>
      <c r="BK26" s="36">
        <v>8.5872641509433967E-2</v>
      </c>
      <c r="BL26" s="36">
        <v>0.16109811320754719</v>
      </c>
      <c r="BM26" s="36">
        <v>7.1090566037735864E-2</v>
      </c>
      <c r="BN26" s="36">
        <v>0.10216698113207548</v>
      </c>
      <c r="BO26" s="36">
        <v>2.5712264150943399E-2</v>
      </c>
      <c r="BP26" s="36">
        <v>5.7922641509433964E-2</v>
      </c>
      <c r="BQ26" s="36">
        <v>7.3601886792452831E-2</v>
      </c>
      <c r="BR26" s="36">
        <v>4.21311320754717E-2</v>
      </c>
      <c r="BS26" s="36">
        <v>5.267169811320755E-2</v>
      </c>
      <c r="BT26" s="36">
        <v>8.3916037735849061E-2</v>
      </c>
      <c r="BU26" s="36">
        <v>7.2572641509433961E-2</v>
      </c>
      <c r="BV26" s="36">
        <v>6.278301886792452E-2</v>
      </c>
      <c r="BW26" s="36">
        <v>0.13560943396226413</v>
      </c>
      <c r="BX26" s="36">
        <v>6.8048113207547167E-2</v>
      </c>
      <c r="BY26" s="36">
        <v>2.3775471698113209E-2</v>
      </c>
      <c r="BZ26" s="36">
        <v>0.20658584905660371</v>
      </c>
      <c r="CA26" s="36">
        <v>8.704339622641509E-2</v>
      </c>
      <c r="CB26" s="36">
        <v>0.11835188679245284</v>
      </c>
      <c r="CC26" s="36">
        <v>8.4919811320754712E-2</v>
      </c>
      <c r="CD26" s="36">
        <v>0.26608018867924532</v>
      </c>
      <c r="CE26" s="36">
        <v>0.17240377358490569</v>
      </c>
      <c r="CF26" s="36">
        <v>0.20361226415094341</v>
      </c>
      <c r="CG26" s="36">
        <v>0.31594528301886793</v>
      </c>
      <c r="CH26" s="36">
        <v>0.33788207547169818</v>
      </c>
      <c r="CI26" s="36">
        <v>0.55402264150943403</v>
      </c>
      <c r="CJ26" s="36">
        <v>0.34939245283018877</v>
      </c>
      <c r="CK26" s="36">
        <v>0.30226037735849065</v>
      </c>
      <c r="CL26" s="36">
        <v>0.47966320754716979</v>
      </c>
      <c r="CM26" s="36">
        <v>0.18589150943396224</v>
      </c>
      <c r="CN26" s="36">
        <v>0.27561415094339625</v>
      </c>
      <c r="CO26" s="36">
        <v>0.16697735849056602</v>
      </c>
      <c r="CP26" s="36">
        <v>0.21754528301886791</v>
      </c>
      <c r="CQ26" s="36">
        <v>0.43400377358490572</v>
      </c>
      <c r="CR26" s="13">
        <v>0.23314056603773584</v>
      </c>
      <c r="CS26" s="13">
        <v>0.21955849056603777</v>
      </c>
      <c r="CT26" s="13">
        <v>0.55820849056603772</v>
      </c>
      <c r="CU26" s="21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</row>
    <row r="27" spans="1:266" s="10" customFormat="1" x14ac:dyDescent="0.25">
      <c r="A27" s="48" t="s">
        <v>26</v>
      </c>
      <c r="B27" s="5" t="s">
        <v>78</v>
      </c>
      <c r="C27" s="49">
        <f t="shared" ref="C27:BN27" si="11">C25-C26</f>
        <v>0</v>
      </c>
      <c r="D27" s="49">
        <f t="shared" si="11"/>
        <v>0</v>
      </c>
      <c r="E27" s="49">
        <f t="shared" si="11"/>
        <v>0</v>
      </c>
      <c r="F27" s="49">
        <f t="shared" si="11"/>
        <v>0</v>
      </c>
      <c r="G27" s="49">
        <f t="shared" si="11"/>
        <v>0</v>
      </c>
      <c r="H27" s="49">
        <f t="shared" si="11"/>
        <v>0</v>
      </c>
      <c r="I27" s="49">
        <f t="shared" si="11"/>
        <v>0</v>
      </c>
      <c r="J27" s="49">
        <f t="shared" si="11"/>
        <v>0</v>
      </c>
      <c r="K27" s="49">
        <f t="shared" si="11"/>
        <v>0</v>
      </c>
      <c r="L27" s="49">
        <f t="shared" si="11"/>
        <v>0</v>
      </c>
      <c r="M27" s="49">
        <f t="shared" si="11"/>
        <v>0</v>
      </c>
      <c r="N27" s="49">
        <f t="shared" si="11"/>
        <v>0</v>
      </c>
      <c r="O27" s="49">
        <f t="shared" si="11"/>
        <v>0</v>
      </c>
      <c r="P27" s="49">
        <f t="shared" si="11"/>
        <v>0</v>
      </c>
      <c r="Q27" s="49">
        <f t="shared" si="11"/>
        <v>0</v>
      </c>
      <c r="R27" s="49">
        <f t="shared" si="11"/>
        <v>0</v>
      </c>
      <c r="S27" s="49">
        <f t="shared" si="11"/>
        <v>0</v>
      </c>
      <c r="T27" s="49">
        <f t="shared" si="11"/>
        <v>0</v>
      </c>
      <c r="U27" s="49">
        <f t="shared" si="11"/>
        <v>0</v>
      </c>
      <c r="V27" s="49">
        <f t="shared" si="11"/>
        <v>0</v>
      </c>
      <c r="W27" s="49">
        <f t="shared" si="11"/>
        <v>0</v>
      </c>
      <c r="X27" s="49">
        <f t="shared" si="11"/>
        <v>0</v>
      </c>
      <c r="Y27" s="49">
        <f t="shared" si="11"/>
        <v>0</v>
      </c>
      <c r="Z27" s="49">
        <f t="shared" si="11"/>
        <v>0</v>
      </c>
      <c r="AA27" s="49">
        <f t="shared" si="11"/>
        <v>0</v>
      </c>
      <c r="AB27" s="49">
        <f t="shared" si="11"/>
        <v>0</v>
      </c>
      <c r="AC27" s="49">
        <f t="shared" si="11"/>
        <v>0</v>
      </c>
      <c r="AD27" s="49">
        <f t="shared" si="11"/>
        <v>0</v>
      </c>
      <c r="AE27" s="49">
        <f t="shared" si="11"/>
        <v>0</v>
      </c>
      <c r="AF27" s="49">
        <f t="shared" si="11"/>
        <v>0</v>
      </c>
      <c r="AG27" s="49">
        <f t="shared" si="11"/>
        <v>0</v>
      </c>
      <c r="AH27" s="49">
        <f t="shared" si="11"/>
        <v>0</v>
      </c>
      <c r="AI27" s="49">
        <f t="shared" si="11"/>
        <v>0</v>
      </c>
      <c r="AJ27" s="49">
        <f t="shared" si="11"/>
        <v>0</v>
      </c>
      <c r="AK27" s="49">
        <f t="shared" si="11"/>
        <v>0</v>
      </c>
      <c r="AL27" s="49">
        <f t="shared" si="11"/>
        <v>0</v>
      </c>
      <c r="AM27" s="49">
        <f t="shared" si="11"/>
        <v>0</v>
      </c>
      <c r="AN27" s="49">
        <f t="shared" si="11"/>
        <v>0</v>
      </c>
      <c r="AO27" s="49">
        <f t="shared" si="11"/>
        <v>0</v>
      </c>
      <c r="AP27" s="49">
        <f t="shared" si="11"/>
        <v>0</v>
      </c>
      <c r="AQ27" s="49">
        <f t="shared" si="11"/>
        <v>0</v>
      </c>
      <c r="AR27" s="49">
        <f t="shared" si="11"/>
        <v>0</v>
      </c>
      <c r="AS27" s="49">
        <f t="shared" si="11"/>
        <v>0</v>
      </c>
      <c r="AT27" s="49">
        <f t="shared" si="11"/>
        <v>0</v>
      </c>
      <c r="AU27" s="49">
        <f t="shared" si="11"/>
        <v>0</v>
      </c>
      <c r="AV27" s="49">
        <f t="shared" si="11"/>
        <v>0</v>
      </c>
      <c r="AW27" s="49">
        <f t="shared" si="11"/>
        <v>0</v>
      </c>
      <c r="AX27" s="49">
        <f t="shared" si="11"/>
        <v>0</v>
      </c>
      <c r="AY27" s="12">
        <f t="shared" si="11"/>
        <v>0</v>
      </c>
      <c r="AZ27" s="12">
        <f t="shared" si="11"/>
        <v>0</v>
      </c>
      <c r="BA27" s="12">
        <f t="shared" si="11"/>
        <v>0</v>
      </c>
      <c r="BB27" s="12">
        <f t="shared" si="11"/>
        <v>0</v>
      </c>
      <c r="BC27" s="12">
        <f t="shared" si="11"/>
        <v>0</v>
      </c>
      <c r="BD27" s="12">
        <f t="shared" si="11"/>
        <v>0</v>
      </c>
      <c r="BE27" s="12">
        <f t="shared" si="11"/>
        <v>0</v>
      </c>
      <c r="BF27" s="12">
        <f t="shared" si="11"/>
        <v>0</v>
      </c>
      <c r="BG27" s="12">
        <f t="shared" si="11"/>
        <v>0</v>
      </c>
      <c r="BH27" s="12">
        <f t="shared" si="11"/>
        <v>0</v>
      </c>
      <c r="BI27" s="12">
        <f t="shared" si="11"/>
        <v>0</v>
      </c>
      <c r="BJ27" s="12">
        <f t="shared" si="11"/>
        <v>0</v>
      </c>
      <c r="BK27" s="12">
        <f t="shared" si="11"/>
        <v>0</v>
      </c>
      <c r="BL27" s="12">
        <f t="shared" si="11"/>
        <v>0</v>
      </c>
      <c r="BM27" s="12">
        <f t="shared" si="11"/>
        <v>0</v>
      </c>
      <c r="BN27" s="12">
        <f t="shared" si="11"/>
        <v>0</v>
      </c>
      <c r="BO27" s="12">
        <f t="shared" ref="BO27:CT27" si="12">BO25-BO26</f>
        <v>0</v>
      </c>
      <c r="BP27" s="12">
        <f t="shared" si="12"/>
        <v>0</v>
      </c>
      <c r="BQ27" s="12">
        <f t="shared" si="12"/>
        <v>0</v>
      </c>
      <c r="BR27" s="12">
        <f t="shared" si="12"/>
        <v>0</v>
      </c>
      <c r="BS27" s="12">
        <f t="shared" si="12"/>
        <v>0</v>
      </c>
      <c r="BT27" s="12">
        <f t="shared" si="12"/>
        <v>0</v>
      </c>
      <c r="BU27" s="12">
        <f t="shared" si="12"/>
        <v>0</v>
      </c>
      <c r="BV27" s="12">
        <f t="shared" si="12"/>
        <v>0</v>
      </c>
      <c r="BW27" s="12">
        <f t="shared" si="12"/>
        <v>0</v>
      </c>
      <c r="BX27" s="12">
        <f t="shared" si="12"/>
        <v>0</v>
      </c>
      <c r="BY27" s="12">
        <f t="shared" si="12"/>
        <v>0</v>
      </c>
      <c r="BZ27" s="12">
        <f t="shared" si="12"/>
        <v>0</v>
      </c>
      <c r="CA27" s="12">
        <f t="shared" si="12"/>
        <v>0</v>
      </c>
      <c r="CB27" s="12">
        <f t="shared" si="12"/>
        <v>0</v>
      </c>
      <c r="CC27" s="12">
        <f t="shared" si="12"/>
        <v>0</v>
      </c>
      <c r="CD27" s="12">
        <f t="shared" si="12"/>
        <v>0</v>
      </c>
      <c r="CE27" s="12">
        <f t="shared" si="12"/>
        <v>0</v>
      </c>
      <c r="CF27" s="12">
        <f t="shared" si="12"/>
        <v>0</v>
      </c>
      <c r="CG27" s="12">
        <f t="shared" si="12"/>
        <v>0</v>
      </c>
      <c r="CH27" s="12">
        <f t="shared" si="12"/>
        <v>0</v>
      </c>
      <c r="CI27" s="12">
        <f t="shared" si="12"/>
        <v>0</v>
      </c>
      <c r="CJ27" s="12">
        <f t="shared" si="12"/>
        <v>0</v>
      </c>
      <c r="CK27" s="12">
        <f t="shared" si="12"/>
        <v>0</v>
      </c>
      <c r="CL27" s="12">
        <f t="shared" si="12"/>
        <v>0</v>
      </c>
      <c r="CM27" s="12">
        <f t="shared" si="12"/>
        <v>0</v>
      </c>
      <c r="CN27" s="12">
        <f t="shared" si="12"/>
        <v>0</v>
      </c>
      <c r="CO27" s="12">
        <f t="shared" si="12"/>
        <v>0</v>
      </c>
      <c r="CP27" s="12">
        <f t="shared" si="12"/>
        <v>0</v>
      </c>
      <c r="CQ27" s="12">
        <f t="shared" si="12"/>
        <v>0</v>
      </c>
      <c r="CR27" s="12">
        <f t="shared" si="12"/>
        <v>0</v>
      </c>
      <c r="CS27" s="12">
        <f t="shared" si="12"/>
        <v>0</v>
      </c>
      <c r="CT27" s="12">
        <f t="shared" si="12"/>
        <v>0</v>
      </c>
      <c r="CU27" s="14"/>
      <c r="CV27" s="15"/>
      <c r="CW27" s="15"/>
      <c r="CX27" s="15"/>
      <c r="CY27" s="15"/>
      <c r="CZ27" s="15"/>
      <c r="DA27" s="15"/>
      <c r="DB27" s="15"/>
      <c r="DC27" s="15"/>
      <c r="DD27" s="15"/>
      <c r="DE27" s="15"/>
      <c r="DF27" s="15"/>
      <c r="DG27" s="15"/>
      <c r="DH27" s="15"/>
      <c r="DI27" s="15"/>
      <c r="DJ27" s="15"/>
      <c r="DK27" s="15"/>
      <c r="DL27" s="15"/>
      <c r="DM27" s="15"/>
      <c r="DN27" s="15"/>
      <c r="DO27" s="15"/>
      <c r="DP27" s="15"/>
      <c r="DQ27" s="15"/>
      <c r="DR27" s="15"/>
      <c r="DS27" s="15"/>
      <c r="DT27" s="15"/>
      <c r="DU27" s="15"/>
      <c r="DV27" s="15"/>
      <c r="DW27" s="15"/>
      <c r="DX27" s="15"/>
      <c r="DY27" s="15"/>
      <c r="DZ27" s="15"/>
      <c r="EA27" s="15"/>
      <c r="EB27" s="15"/>
      <c r="EC27" s="15"/>
      <c r="ED27" s="15"/>
      <c r="EE27" s="15"/>
      <c r="EF27" s="15"/>
      <c r="EG27" s="15"/>
      <c r="EH27" s="15"/>
      <c r="EI27" s="15"/>
      <c r="EJ27" s="15"/>
      <c r="EK27" s="15"/>
      <c r="EL27" s="15"/>
      <c r="EM27" s="15"/>
      <c r="EN27" s="15"/>
      <c r="EO27" s="15"/>
      <c r="EP27" s="15"/>
      <c r="EQ27" s="15"/>
      <c r="ER27" s="15"/>
      <c r="ES27" s="15"/>
      <c r="ET27" s="15"/>
      <c r="EU27" s="15"/>
      <c r="EV27" s="15"/>
      <c r="EW27" s="15"/>
      <c r="EX27" s="15"/>
      <c r="EY27" s="15"/>
      <c r="EZ27" s="15"/>
      <c r="FA27" s="15"/>
      <c r="FB27" s="15"/>
      <c r="FC27" s="15"/>
      <c r="FD27" s="15"/>
      <c r="FE27" s="15"/>
      <c r="FF27" s="15"/>
      <c r="FG27" s="15"/>
      <c r="FH27" s="15"/>
      <c r="FI27" s="15"/>
      <c r="FJ27" s="15"/>
      <c r="FK27" s="15"/>
      <c r="FL27" s="15"/>
      <c r="FM27" s="15"/>
      <c r="FN27" s="15"/>
      <c r="FO27" s="15"/>
      <c r="FP27" s="15"/>
      <c r="FQ27" s="15"/>
      <c r="FR27" s="15"/>
      <c r="FS27" s="15"/>
      <c r="FT27" s="15"/>
      <c r="FU27" s="15"/>
      <c r="FV27" s="15"/>
      <c r="FW27" s="15"/>
      <c r="FX27" s="15"/>
      <c r="FY27" s="15"/>
      <c r="FZ27" s="15"/>
      <c r="GA27" s="15"/>
      <c r="GB27" s="15"/>
      <c r="GC27" s="15"/>
      <c r="GD27" s="15"/>
      <c r="GE27" s="15"/>
      <c r="GF27" s="15"/>
      <c r="GG27" s="15"/>
      <c r="GH27" s="15"/>
      <c r="GI27" s="15"/>
      <c r="GJ27" s="15"/>
      <c r="GK27" s="15"/>
      <c r="GL27" s="15"/>
      <c r="GM27" s="15"/>
      <c r="GN27" s="15"/>
      <c r="GO27" s="15"/>
      <c r="GP27" s="15"/>
      <c r="GQ27" s="15"/>
      <c r="GR27" s="15"/>
      <c r="GS27" s="15"/>
      <c r="GT27" s="15"/>
      <c r="GU27" s="15"/>
      <c r="GV27" s="15"/>
      <c r="GW27" s="15"/>
      <c r="GX27" s="15"/>
      <c r="GY27" s="15"/>
      <c r="GZ27" s="15"/>
      <c r="HA27" s="15"/>
      <c r="HB27" s="15"/>
      <c r="HC27" s="15"/>
      <c r="HD27" s="15"/>
      <c r="HE27" s="15"/>
      <c r="HF27" s="15"/>
      <c r="HG27" s="15"/>
      <c r="HH27" s="15"/>
      <c r="HI27" s="15"/>
      <c r="HJ27" s="15"/>
      <c r="HK27" s="15"/>
      <c r="HL27" s="15"/>
      <c r="HM27" s="15"/>
      <c r="HN27" s="15"/>
      <c r="HO27" s="15"/>
      <c r="HP27" s="15"/>
      <c r="HQ27" s="15"/>
      <c r="HR27" s="15"/>
      <c r="HS27" s="15"/>
      <c r="HT27" s="15"/>
      <c r="HU27" s="15"/>
      <c r="HV27" s="15"/>
      <c r="HW27" s="15"/>
      <c r="HX27" s="15"/>
      <c r="HY27" s="15"/>
      <c r="HZ27" s="15"/>
      <c r="IA27" s="15"/>
      <c r="IB27" s="15"/>
      <c r="IC27" s="15"/>
      <c r="ID27" s="15"/>
      <c r="IE27" s="15"/>
      <c r="IF27" s="15"/>
      <c r="IG27" s="15"/>
      <c r="IH27" s="15"/>
      <c r="II27" s="15"/>
      <c r="IJ27" s="15"/>
      <c r="IK27" s="15"/>
      <c r="IL27" s="15"/>
      <c r="IM27" s="15"/>
      <c r="IN27" s="15"/>
      <c r="IO27" s="15"/>
      <c r="IP27" s="15"/>
      <c r="IQ27" s="15"/>
      <c r="IR27" s="15"/>
      <c r="IS27" s="15"/>
      <c r="IT27" s="15"/>
      <c r="IU27" s="15"/>
      <c r="IV27" s="15"/>
      <c r="IW27" s="15"/>
      <c r="IX27" s="15"/>
      <c r="IY27" s="15"/>
      <c r="IZ27" s="15"/>
      <c r="JA27" s="15"/>
      <c r="JB27" s="15"/>
      <c r="JC27" s="15"/>
      <c r="JD27" s="15"/>
      <c r="JE27" s="15"/>
      <c r="JF27" s="15"/>
    </row>
    <row r="28" spans="1:266" x14ac:dyDescent="0.25">
      <c r="A28" s="5" t="s">
        <v>26</v>
      </c>
      <c r="B28" s="5" t="s">
        <v>79</v>
      </c>
      <c r="C28" s="20">
        <v>-1.6136197916666666</v>
      </c>
      <c r="D28" s="20">
        <v>-1.149375</v>
      </c>
      <c r="E28" s="20">
        <v>-0.28932291666666665</v>
      </c>
      <c r="F28" s="20">
        <v>0.62390625</v>
      </c>
      <c r="G28" s="20">
        <v>0.62343749999999998</v>
      </c>
      <c r="H28" s="20">
        <v>0.79950520833333338</v>
      </c>
      <c r="I28" s="20">
        <v>0.55953125000000004</v>
      </c>
      <c r="J28" s="20">
        <v>0.44333333333333336</v>
      </c>
      <c r="K28" s="20">
        <v>0.20109374999999999</v>
      </c>
      <c r="L28" s="20">
        <v>-8.3333333333333339E-4</v>
      </c>
      <c r="M28" s="20">
        <v>-0.43059895833333334</v>
      </c>
      <c r="N28" s="20">
        <v>-1.4335677083333334</v>
      </c>
      <c r="O28" s="20">
        <v>-0.55609375000000005</v>
      </c>
      <c r="P28" s="20">
        <v>-0.32135416666666666</v>
      </c>
      <c r="Q28" s="20">
        <v>0.22713541666666667</v>
      </c>
      <c r="R28" s="20">
        <v>0.91903645833333336</v>
      </c>
      <c r="S28" s="20">
        <v>0.59653645833333335</v>
      </c>
      <c r="T28" s="20">
        <v>0.49013020833333332</v>
      </c>
      <c r="U28" s="20">
        <v>0.58575520833333339</v>
      </c>
      <c r="V28" s="20">
        <v>6.3932291666666669E-2</v>
      </c>
      <c r="W28" s="20">
        <v>0.30242187500000001</v>
      </c>
      <c r="X28" s="20">
        <v>-2.0572916666666665E-3</v>
      </c>
      <c r="Y28" s="20">
        <v>3.7499999999999999E-3</v>
      </c>
      <c r="Z28" s="20">
        <v>-0.41005208333333332</v>
      </c>
      <c r="AA28" s="20">
        <v>-0.61359375000000005</v>
      </c>
      <c r="AB28" s="20">
        <v>-1.3221093749999999</v>
      </c>
      <c r="AC28" s="20">
        <v>0.62703125000000004</v>
      </c>
      <c r="AD28" s="20">
        <v>-0.34010416666666665</v>
      </c>
      <c r="AE28" s="20">
        <v>0.44091145833333334</v>
      </c>
      <c r="AF28" s="20">
        <v>0.67026041666666669</v>
      </c>
      <c r="AG28" s="20">
        <v>0.56226562499999999</v>
      </c>
      <c r="AH28" s="20">
        <v>0.45148437499999999</v>
      </c>
      <c r="AI28" s="20">
        <v>-0.18424479166666666</v>
      </c>
      <c r="AJ28" s="20">
        <v>0.22763020833333333</v>
      </c>
      <c r="AK28" s="20">
        <v>-0.119609375</v>
      </c>
      <c r="AL28" s="20">
        <v>-0.52359374999999997</v>
      </c>
      <c r="AM28" s="20">
        <v>-1.2622656249999999</v>
      </c>
      <c r="AN28" s="20">
        <v>-1.6804427083333333</v>
      </c>
      <c r="AO28" s="20">
        <v>-0.76036458333333334</v>
      </c>
      <c r="AP28" s="20">
        <v>0.55609375000000005</v>
      </c>
      <c r="AQ28" s="20">
        <v>0.62867187499999999</v>
      </c>
      <c r="AR28" s="20">
        <v>1.2299739583333333</v>
      </c>
      <c r="AS28" s="20">
        <v>0.68791666666666662</v>
      </c>
      <c r="AT28" s="20">
        <v>0.60390624999999998</v>
      </c>
      <c r="AU28" s="20">
        <v>8.6328125000000006E-2</v>
      </c>
      <c r="AV28" s="20">
        <v>0.53455729166666666</v>
      </c>
      <c r="AW28" s="20">
        <v>-0.17841145833333333</v>
      </c>
      <c r="AX28" s="20">
        <v>-0.31270833333333331</v>
      </c>
      <c r="AY28" s="40">
        <v>0.67300000000000004</v>
      </c>
      <c r="AZ28" s="40">
        <v>0.72799999999999998</v>
      </c>
      <c r="BA28" s="40">
        <v>8.7999999999999995E-2</v>
      </c>
      <c r="BB28" s="40">
        <v>-0.372</v>
      </c>
      <c r="BC28" s="40">
        <v>-0.43</v>
      </c>
      <c r="BD28" s="40">
        <v>-0.78400000000000003</v>
      </c>
      <c r="BE28" s="40">
        <v>-0.371</v>
      </c>
      <c r="BF28" s="40">
        <v>-0.186</v>
      </c>
      <c r="BG28" s="40">
        <v>-7.6999999999999999E-2</v>
      </c>
      <c r="BH28" s="40">
        <v>-0.111</v>
      </c>
      <c r="BI28" s="40">
        <v>0.25800000000000001</v>
      </c>
      <c r="BJ28" s="40">
        <v>0.495</v>
      </c>
      <c r="BK28" s="40">
        <v>1.2629999999999999</v>
      </c>
      <c r="BL28" s="40">
        <v>1.36</v>
      </c>
      <c r="BM28" s="40">
        <v>0.499</v>
      </c>
      <c r="BN28" s="40">
        <v>0.23100000000000001</v>
      </c>
      <c r="BO28" s="40">
        <v>-0.34100000000000003</v>
      </c>
      <c r="BP28" s="40">
        <v>-0.81599999999999995</v>
      </c>
      <c r="BQ28" s="40">
        <v>-1.0589999999999999</v>
      </c>
      <c r="BR28" s="40">
        <v>-0.79700000000000004</v>
      </c>
      <c r="BS28" s="40">
        <v>0.03</v>
      </c>
      <c r="BT28" s="40">
        <v>-0.32600000000000001</v>
      </c>
      <c r="BU28" s="40">
        <v>-4.1000000000000002E-2</v>
      </c>
      <c r="BV28" s="40">
        <v>5.3999999999999999E-2</v>
      </c>
      <c r="BW28" s="40">
        <v>1.3089999999999999</v>
      </c>
      <c r="BX28" s="40">
        <v>1.022</v>
      </c>
      <c r="BY28" s="40">
        <v>0.51700000000000002</v>
      </c>
      <c r="BZ28" s="40">
        <v>0.32100000000000001</v>
      </c>
      <c r="CA28" s="40">
        <v>-0.49</v>
      </c>
      <c r="CB28" s="40">
        <v>-0.69699999999999995</v>
      </c>
      <c r="CC28" s="40">
        <v>-0.41499999999999998</v>
      </c>
      <c r="CD28" s="40">
        <v>-1.7999999999999999E-2</v>
      </c>
      <c r="CE28" s="40">
        <v>-3.5000000000000003E-2</v>
      </c>
      <c r="CF28" s="40">
        <v>-6.0999999999999999E-2</v>
      </c>
      <c r="CG28" s="40">
        <v>4.5999999999999999E-2</v>
      </c>
      <c r="CH28" s="40">
        <v>0.26</v>
      </c>
      <c r="CI28" s="40">
        <v>0.77600000000000002</v>
      </c>
      <c r="CJ28" s="40">
        <v>0.219</v>
      </c>
      <c r="CK28" s="40">
        <v>0.23599999999999999</v>
      </c>
      <c r="CL28" s="40">
        <v>0.40600000000000003</v>
      </c>
      <c r="CM28" s="40">
        <v>4.3999999999999997E-2</v>
      </c>
      <c r="CN28" s="40">
        <v>-0.29399999999999998</v>
      </c>
      <c r="CO28" s="40">
        <v>-0.21099999999999999</v>
      </c>
      <c r="CP28" s="40">
        <v>-0.123</v>
      </c>
      <c r="CQ28" s="40">
        <v>0.28899999999999998</v>
      </c>
      <c r="CR28" s="40">
        <v>-0.44</v>
      </c>
      <c r="CS28" s="40">
        <v>7.0999999999999994E-2</v>
      </c>
      <c r="CT28" s="40">
        <v>0.27100000000000002</v>
      </c>
      <c r="CU28" s="18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</row>
    <row r="29" spans="1:266" s="10" customFormat="1" x14ac:dyDescent="0.25">
      <c r="A29" s="5" t="s">
        <v>26</v>
      </c>
      <c r="B29" s="5" t="s">
        <v>80</v>
      </c>
      <c r="C29" s="42" t="str">
        <f t="shared" ref="C29:BN29" si="13">IF(C$28&gt;=0,C$28, "0")</f>
        <v>0</v>
      </c>
      <c r="D29" s="42" t="str">
        <f t="shared" si="13"/>
        <v>0</v>
      </c>
      <c r="E29" s="42" t="str">
        <f t="shared" si="13"/>
        <v>0</v>
      </c>
      <c r="F29" s="42">
        <f t="shared" si="13"/>
        <v>0.62390625</v>
      </c>
      <c r="G29" s="42">
        <f t="shared" si="13"/>
        <v>0.62343749999999998</v>
      </c>
      <c r="H29" s="42">
        <f t="shared" si="13"/>
        <v>0.79950520833333338</v>
      </c>
      <c r="I29" s="42">
        <f t="shared" si="13"/>
        <v>0.55953125000000004</v>
      </c>
      <c r="J29" s="42">
        <f t="shared" si="13"/>
        <v>0.44333333333333336</v>
      </c>
      <c r="K29" s="42">
        <f t="shared" si="13"/>
        <v>0.20109374999999999</v>
      </c>
      <c r="L29" s="42" t="str">
        <f t="shared" si="13"/>
        <v>0</v>
      </c>
      <c r="M29" s="42" t="str">
        <f t="shared" si="13"/>
        <v>0</v>
      </c>
      <c r="N29" s="42" t="str">
        <f t="shared" si="13"/>
        <v>0</v>
      </c>
      <c r="O29" s="42" t="str">
        <f t="shared" si="13"/>
        <v>0</v>
      </c>
      <c r="P29" s="42" t="str">
        <f t="shared" si="13"/>
        <v>0</v>
      </c>
      <c r="Q29" s="42">
        <f t="shared" si="13"/>
        <v>0.22713541666666667</v>
      </c>
      <c r="R29" s="42">
        <f t="shared" si="13"/>
        <v>0.91903645833333336</v>
      </c>
      <c r="S29" s="42">
        <f t="shared" si="13"/>
        <v>0.59653645833333335</v>
      </c>
      <c r="T29" s="42">
        <f t="shared" si="13"/>
        <v>0.49013020833333332</v>
      </c>
      <c r="U29" s="42">
        <f t="shared" si="13"/>
        <v>0.58575520833333339</v>
      </c>
      <c r="V29" s="42">
        <f t="shared" si="13"/>
        <v>6.3932291666666669E-2</v>
      </c>
      <c r="W29" s="42">
        <f t="shared" si="13"/>
        <v>0.30242187500000001</v>
      </c>
      <c r="X29" s="42" t="str">
        <f t="shared" si="13"/>
        <v>0</v>
      </c>
      <c r="Y29" s="42">
        <f t="shared" si="13"/>
        <v>3.7499999999999999E-3</v>
      </c>
      <c r="Z29" s="42" t="str">
        <f t="shared" si="13"/>
        <v>0</v>
      </c>
      <c r="AA29" s="42" t="str">
        <f t="shared" si="13"/>
        <v>0</v>
      </c>
      <c r="AB29" s="42" t="str">
        <f t="shared" si="13"/>
        <v>0</v>
      </c>
      <c r="AC29" s="42">
        <f t="shared" si="13"/>
        <v>0.62703125000000004</v>
      </c>
      <c r="AD29" s="42" t="str">
        <f t="shared" si="13"/>
        <v>0</v>
      </c>
      <c r="AE29" s="42">
        <f t="shared" si="13"/>
        <v>0.44091145833333334</v>
      </c>
      <c r="AF29" s="42">
        <f t="shared" si="13"/>
        <v>0.67026041666666669</v>
      </c>
      <c r="AG29" s="42">
        <f t="shared" si="13"/>
        <v>0.56226562499999999</v>
      </c>
      <c r="AH29" s="42">
        <f t="shared" si="13"/>
        <v>0.45148437499999999</v>
      </c>
      <c r="AI29" s="42" t="str">
        <f t="shared" si="13"/>
        <v>0</v>
      </c>
      <c r="AJ29" s="42">
        <f t="shared" si="13"/>
        <v>0.22763020833333333</v>
      </c>
      <c r="AK29" s="42" t="str">
        <f t="shared" si="13"/>
        <v>0</v>
      </c>
      <c r="AL29" s="42" t="str">
        <f t="shared" si="13"/>
        <v>0</v>
      </c>
      <c r="AM29" s="42" t="str">
        <f t="shared" si="13"/>
        <v>0</v>
      </c>
      <c r="AN29" s="42" t="str">
        <f t="shared" si="13"/>
        <v>0</v>
      </c>
      <c r="AO29" s="42" t="str">
        <f t="shared" si="13"/>
        <v>0</v>
      </c>
      <c r="AP29" s="42">
        <f t="shared" si="13"/>
        <v>0.55609375000000005</v>
      </c>
      <c r="AQ29" s="42">
        <f t="shared" si="13"/>
        <v>0.62867187499999999</v>
      </c>
      <c r="AR29" s="42">
        <f t="shared" si="13"/>
        <v>1.2299739583333333</v>
      </c>
      <c r="AS29" s="42">
        <f t="shared" si="13"/>
        <v>0.68791666666666662</v>
      </c>
      <c r="AT29" s="42">
        <f t="shared" si="13"/>
        <v>0.60390624999999998</v>
      </c>
      <c r="AU29" s="42">
        <f t="shared" si="13"/>
        <v>8.6328125000000006E-2</v>
      </c>
      <c r="AV29" s="42">
        <f t="shared" si="13"/>
        <v>0.53455729166666666</v>
      </c>
      <c r="AW29" s="42" t="str">
        <f t="shared" si="13"/>
        <v>0</v>
      </c>
      <c r="AX29" s="42" t="str">
        <f t="shared" si="13"/>
        <v>0</v>
      </c>
      <c r="AY29" s="43">
        <f t="shared" si="13"/>
        <v>0.67300000000000004</v>
      </c>
      <c r="AZ29" s="43">
        <f t="shared" si="13"/>
        <v>0.72799999999999998</v>
      </c>
      <c r="BA29" s="43">
        <f t="shared" si="13"/>
        <v>8.7999999999999995E-2</v>
      </c>
      <c r="BB29" s="43" t="str">
        <f t="shared" si="13"/>
        <v>0</v>
      </c>
      <c r="BC29" s="43" t="str">
        <f t="shared" si="13"/>
        <v>0</v>
      </c>
      <c r="BD29" s="43" t="str">
        <f t="shared" si="13"/>
        <v>0</v>
      </c>
      <c r="BE29" s="43" t="str">
        <f t="shared" si="13"/>
        <v>0</v>
      </c>
      <c r="BF29" s="43" t="str">
        <f t="shared" si="13"/>
        <v>0</v>
      </c>
      <c r="BG29" s="43" t="str">
        <f t="shared" si="13"/>
        <v>0</v>
      </c>
      <c r="BH29" s="43" t="str">
        <f t="shared" si="13"/>
        <v>0</v>
      </c>
      <c r="BI29" s="43">
        <f t="shared" si="13"/>
        <v>0.25800000000000001</v>
      </c>
      <c r="BJ29" s="43">
        <f t="shared" si="13"/>
        <v>0.495</v>
      </c>
      <c r="BK29" s="43">
        <f t="shared" si="13"/>
        <v>1.2629999999999999</v>
      </c>
      <c r="BL29" s="43">
        <f t="shared" si="13"/>
        <v>1.36</v>
      </c>
      <c r="BM29" s="43">
        <f t="shared" si="13"/>
        <v>0.499</v>
      </c>
      <c r="BN29" s="43">
        <f t="shared" si="13"/>
        <v>0.23100000000000001</v>
      </c>
      <c r="BO29" s="43" t="str">
        <f t="shared" ref="BO29:CT29" si="14">IF(BO$28&gt;=0,BO$28, "0")</f>
        <v>0</v>
      </c>
      <c r="BP29" s="43" t="str">
        <f t="shared" si="14"/>
        <v>0</v>
      </c>
      <c r="BQ29" s="43" t="str">
        <f t="shared" si="14"/>
        <v>0</v>
      </c>
      <c r="BR29" s="43" t="str">
        <f t="shared" si="14"/>
        <v>0</v>
      </c>
      <c r="BS29" s="43">
        <f t="shared" si="14"/>
        <v>0.03</v>
      </c>
      <c r="BT29" s="43" t="str">
        <f t="shared" si="14"/>
        <v>0</v>
      </c>
      <c r="BU29" s="43" t="str">
        <f t="shared" si="14"/>
        <v>0</v>
      </c>
      <c r="BV29" s="43">
        <f t="shared" si="14"/>
        <v>5.3999999999999999E-2</v>
      </c>
      <c r="BW29" s="43">
        <f t="shared" si="14"/>
        <v>1.3089999999999999</v>
      </c>
      <c r="BX29" s="43">
        <f t="shared" si="14"/>
        <v>1.022</v>
      </c>
      <c r="BY29" s="43">
        <f t="shared" si="14"/>
        <v>0.51700000000000002</v>
      </c>
      <c r="BZ29" s="43">
        <f t="shared" si="14"/>
        <v>0.32100000000000001</v>
      </c>
      <c r="CA29" s="43" t="str">
        <f t="shared" si="14"/>
        <v>0</v>
      </c>
      <c r="CB29" s="43" t="str">
        <f t="shared" si="14"/>
        <v>0</v>
      </c>
      <c r="CC29" s="43" t="str">
        <f t="shared" si="14"/>
        <v>0</v>
      </c>
      <c r="CD29" s="43" t="str">
        <f t="shared" si="14"/>
        <v>0</v>
      </c>
      <c r="CE29" s="43" t="str">
        <f t="shared" si="14"/>
        <v>0</v>
      </c>
      <c r="CF29" s="43" t="str">
        <f t="shared" si="14"/>
        <v>0</v>
      </c>
      <c r="CG29" s="43">
        <f t="shared" si="14"/>
        <v>4.5999999999999999E-2</v>
      </c>
      <c r="CH29" s="43">
        <f t="shared" si="14"/>
        <v>0.26</v>
      </c>
      <c r="CI29" s="43">
        <f t="shared" si="14"/>
        <v>0.77600000000000002</v>
      </c>
      <c r="CJ29" s="43">
        <f t="shared" si="14"/>
        <v>0.219</v>
      </c>
      <c r="CK29" s="43">
        <f t="shared" si="14"/>
        <v>0.23599999999999999</v>
      </c>
      <c r="CL29" s="43">
        <f t="shared" si="14"/>
        <v>0.40600000000000003</v>
      </c>
      <c r="CM29" s="43">
        <f t="shared" si="14"/>
        <v>4.3999999999999997E-2</v>
      </c>
      <c r="CN29" s="43" t="str">
        <f t="shared" si="14"/>
        <v>0</v>
      </c>
      <c r="CO29" s="43" t="str">
        <f t="shared" si="14"/>
        <v>0</v>
      </c>
      <c r="CP29" s="43" t="str">
        <f t="shared" si="14"/>
        <v>0</v>
      </c>
      <c r="CQ29" s="43">
        <f t="shared" si="14"/>
        <v>0.28899999999999998</v>
      </c>
      <c r="CR29" s="43" t="str">
        <f t="shared" si="14"/>
        <v>0</v>
      </c>
      <c r="CS29" s="43">
        <f t="shared" si="14"/>
        <v>7.0999999999999994E-2</v>
      </c>
      <c r="CT29" s="43">
        <f t="shared" si="14"/>
        <v>0.27100000000000002</v>
      </c>
      <c r="CU29" s="14">
        <v>1.4944412350062002</v>
      </c>
      <c r="CV29" s="15">
        <v>1.4944412350062002</v>
      </c>
      <c r="CW29" s="15">
        <v>1.4944412350062002</v>
      </c>
      <c r="CX29" s="15">
        <v>0</v>
      </c>
      <c r="CY29" s="15">
        <v>0</v>
      </c>
      <c r="CZ29" s="15">
        <v>0</v>
      </c>
      <c r="DA29" s="15">
        <v>0</v>
      </c>
      <c r="DB29" s="15">
        <v>0</v>
      </c>
      <c r="DC29" s="15">
        <v>0</v>
      </c>
      <c r="DD29" s="15">
        <v>0</v>
      </c>
      <c r="DE29" s="15">
        <v>1.400356292620053E-2</v>
      </c>
      <c r="DF29" s="15">
        <v>0.93619944735399496</v>
      </c>
      <c r="DG29" s="15">
        <v>1.5754412350062001</v>
      </c>
      <c r="DH29" s="15">
        <v>1.5754412350062001</v>
      </c>
      <c r="DI29" s="15">
        <v>1.4338820567674047</v>
      </c>
      <c r="DJ29" s="15">
        <v>0</v>
      </c>
      <c r="DK29" s="15">
        <v>0</v>
      </c>
      <c r="DL29" s="15">
        <v>0</v>
      </c>
      <c r="DM29" s="15">
        <v>0</v>
      </c>
      <c r="DN29" s="15">
        <v>0</v>
      </c>
      <c r="DO29" s="15">
        <v>0</v>
      </c>
      <c r="DP29" s="15">
        <v>0</v>
      </c>
      <c r="DQ29" s="15">
        <v>0.24678100982464546</v>
      </c>
      <c r="DR29" s="15">
        <v>1.462411914306526</v>
      </c>
      <c r="DS29" s="15">
        <v>1.5754412350062001</v>
      </c>
      <c r="DT29" s="15">
        <v>0.97489214291642767</v>
      </c>
      <c r="DU29" s="15">
        <v>1.5754412350062001</v>
      </c>
      <c r="DV29" s="15">
        <v>0</v>
      </c>
      <c r="DW29" s="15">
        <v>0</v>
      </c>
      <c r="DX29" s="15">
        <v>0</v>
      </c>
      <c r="DY29" s="15">
        <v>0</v>
      </c>
      <c r="DZ29" s="15">
        <v>0</v>
      </c>
      <c r="EA29" s="15">
        <v>0</v>
      </c>
      <c r="EB29" s="15">
        <v>0</v>
      </c>
      <c r="EC29" s="15">
        <v>0.40797661395696228</v>
      </c>
      <c r="ED29" s="15">
        <v>1.4086586226405133</v>
      </c>
      <c r="EE29" s="15">
        <v>1.5889412350062</v>
      </c>
      <c r="EF29" s="15">
        <v>1.5889412350062</v>
      </c>
      <c r="EG29" s="15">
        <v>0.5880044061199392</v>
      </c>
      <c r="EH29" s="15">
        <v>0</v>
      </c>
      <c r="EI29" s="15">
        <v>0</v>
      </c>
      <c r="EJ29" s="15">
        <v>0</v>
      </c>
      <c r="EK29" s="15">
        <v>0</v>
      </c>
      <c r="EL29" s="15">
        <v>0</v>
      </c>
      <c r="EM29" s="15">
        <v>0</v>
      </c>
      <c r="EN29" s="15">
        <v>0</v>
      </c>
      <c r="EO29" s="15">
        <v>0.77969163108225104</v>
      </c>
      <c r="EP29" s="15">
        <v>0.7902766694832053</v>
      </c>
      <c r="EQ29" s="15">
        <v>1.6564412350062001</v>
      </c>
      <c r="ER29" s="15">
        <v>1.6295127613797407</v>
      </c>
      <c r="ES29" s="15">
        <v>0.22720408980178242</v>
      </c>
      <c r="ET29" s="15">
        <v>0</v>
      </c>
      <c r="EU29" s="15">
        <v>0</v>
      </c>
      <c r="EV29" s="15">
        <v>0</v>
      </c>
      <c r="EW29" s="15">
        <v>0</v>
      </c>
      <c r="EX29" s="15">
        <v>0</v>
      </c>
      <c r="EY29" s="15">
        <v>0</v>
      </c>
      <c r="EZ29" s="15">
        <v>0</v>
      </c>
      <c r="FA29" s="15">
        <v>1.452430693078127</v>
      </c>
      <c r="FB29" s="15">
        <v>1.6564412350062001</v>
      </c>
      <c r="FC29" s="15">
        <v>1.6564412350062001</v>
      </c>
      <c r="FD29" s="15">
        <v>0</v>
      </c>
      <c r="FE29" s="15">
        <v>0</v>
      </c>
      <c r="FF29" s="15">
        <v>0</v>
      </c>
      <c r="FG29" s="15">
        <v>0</v>
      </c>
      <c r="FH29" s="15">
        <v>0</v>
      </c>
      <c r="FI29" s="15">
        <v>0</v>
      </c>
      <c r="FJ29" s="15">
        <v>0</v>
      </c>
      <c r="FK29" s="15">
        <v>0</v>
      </c>
      <c r="FL29" s="15">
        <v>0</v>
      </c>
      <c r="FM29" s="15">
        <v>0.16087562703904723</v>
      </c>
      <c r="FN29" s="15">
        <v>1.6035278452774158</v>
      </c>
      <c r="FO29" s="15">
        <v>1.6564412350062001</v>
      </c>
      <c r="FP29" s="15">
        <v>1.4564709307238273</v>
      </c>
      <c r="FQ29" s="15">
        <v>1.257651899013509</v>
      </c>
      <c r="FR29" s="15">
        <v>0</v>
      </c>
      <c r="FS29" s="15">
        <v>0</v>
      </c>
      <c r="FT29" s="15">
        <v>0</v>
      </c>
      <c r="FU29" s="15">
        <v>0</v>
      </c>
      <c r="FV29" s="15">
        <v>0</v>
      </c>
      <c r="FW29" s="15">
        <v>0</v>
      </c>
      <c r="FX29" s="15">
        <v>0</v>
      </c>
      <c r="FY29" s="15">
        <v>0.68633411786183096</v>
      </c>
      <c r="FZ29" s="15">
        <v>1.6564412350062001</v>
      </c>
      <c r="GA29" s="15">
        <v>1.6564412350062001</v>
      </c>
      <c r="GB29" s="15">
        <v>1.6564412350062001</v>
      </c>
      <c r="GC29" s="15">
        <v>0.47930971417956769</v>
      </c>
      <c r="GD29" s="15">
        <v>0</v>
      </c>
      <c r="GE29" s="15">
        <v>0</v>
      </c>
      <c r="GF29" s="15">
        <v>0</v>
      </c>
      <c r="GG29" s="15">
        <v>0</v>
      </c>
      <c r="GH29" s="15">
        <v>0</v>
      </c>
      <c r="GI29" s="15">
        <v>0</v>
      </c>
      <c r="GJ29" s="15">
        <v>0</v>
      </c>
      <c r="GK29" s="15">
        <v>0</v>
      </c>
      <c r="GL29" s="15">
        <v>1.4617765420356577</v>
      </c>
      <c r="GM29" s="15">
        <v>1.6564412350062001</v>
      </c>
      <c r="GN29" s="15">
        <v>1.6056369536592729</v>
      </c>
      <c r="GO29" s="15">
        <v>1.4111128063588687</v>
      </c>
      <c r="GP29" s="15">
        <v>0</v>
      </c>
      <c r="GQ29" s="15">
        <v>0</v>
      </c>
      <c r="GR29" s="15">
        <v>0</v>
      </c>
      <c r="GS29" s="15">
        <v>0</v>
      </c>
      <c r="GT29" s="15">
        <v>0</v>
      </c>
      <c r="GU29" s="15">
        <v>0</v>
      </c>
      <c r="GV29" s="15">
        <v>0</v>
      </c>
      <c r="GW29" s="15">
        <v>0.14062512918036418</v>
      </c>
      <c r="GX29" s="15">
        <v>1.2864211822646139</v>
      </c>
      <c r="GY29" s="15">
        <v>1.6564412350062001</v>
      </c>
      <c r="GZ29" s="15">
        <v>1.6564412350062001</v>
      </c>
      <c r="HA29" s="15">
        <v>1.3950387556026209</v>
      </c>
      <c r="HB29" s="15">
        <v>0</v>
      </c>
      <c r="HC29" s="15">
        <v>0</v>
      </c>
      <c r="HD29" s="15">
        <v>0</v>
      </c>
      <c r="HE29" s="15">
        <v>0</v>
      </c>
      <c r="HF29" s="15">
        <v>0</v>
      </c>
      <c r="HG29" s="15">
        <v>0</v>
      </c>
      <c r="HH29" s="15">
        <v>0</v>
      </c>
      <c r="HI29" s="15">
        <v>0.90114591851989445</v>
      </c>
      <c r="HJ29" s="15">
        <v>1.6564412350062001</v>
      </c>
      <c r="HK29" s="15">
        <v>1.6564412350062001</v>
      </c>
      <c r="HL29" s="15">
        <v>1.6564412350062001</v>
      </c>
      <c r="HM29" s="15">
        <v>0.26449791352150465</v>
      </c>
      <c r="HN29" s="15">
        <v>0</v>
      </c>
      <c r="HO29" s="15">
        <v>0</v>
      </c>
      <c r="HP29" s="15">
        <v>0</v>
      </c>
      <c r="HQ29" s="15">
        <v>0</v>
      </c>
      <c r="HR29" s="15">
        <v>0</v>
      </c>
      <c r="HS29" s="15">
        <v>0</v>
      </c>
      <c r="HT29" s="15">
        <v>0</v>
      </c>
      <c r="HU29" s="15">
        <v>0.8127196295203305</v>
      </c>
      <c r="HV29" s="15">
        <v>1.6564412350062001</v>
      </c>
      <c r="HW29" s="15">
        <v>1.6564412350062001</v>
      </c>
      <c r="HX29" s="15">
        <v>1.6150098787178173</v>
      </c>
      <c r="HY29" s="15">
        <v>0.39435555880945117</v>
      </c>
      <c r="HZ29" s="15">
        <v>0</v>
      </c>
      <c r="IA29" s="15">
        <v>0</v>
      </c>
      <c r="IB29" s="15">
        <v>0</v>
      </c>
      <c r="IC29" s="15">
        <v>0</v>
      </c>
      <c r="ID29" s="15">
        <v>0</v>
      </c>
      <c r="IE29" s="15">
        <v>0</v>
      </c>
      <c r="IF29" s="15">
        <v>0</v>
      </c>
      <c r="IG29" s="15">
        <v>0</v>
      </c>
      <c r="IH29" s="15">
        <v>1.1656438320413995</v>
      </c>
      <c r="II29" s="15">
        <v>1.6564412350062001</v>
      </c>
      <c r="IJ29" s="15">
        <v>1.6564412350062001</v>
      </c>
      <c r="IK29" s="15">
        <v>1.6564412350062001</v>
      </c>
      <c r="IL29" s="15">
        <v>0</v>
      </c>
      <c r="IM29" s="15">
        <v>0</v>
      </c>
      <c r="IN29" s="15">
        <v>0</v>
      </c>
      <c r="IO29" s="15">
        <v>0</v>
      </c>
      <c r="IP29" s="15">
        <v>0</v>
      </c>
      <c r="IQ29" s="15">
        <v>0</v>
      </c>
      <c r="IR29" s="15">
        <v>0</v>
      </c>
      <c r="IS29" s="15">
        <v>0</v>
      </c>
      <c r="IT29" s="15">
        <v>1.1656438320413995</v>
      </c>
      <c r="IU29" s="15">
        <v>1.6564412350062001</v>
      </c>
      <c r="IV29" s="15">
        <v>1.6564412350062001</v>
      </c>
      <c r="IW29" s="15">
        <v>1.6564412350062001</v>
      </c>
      <c r="IX29" s="15">
        <v>0</v>
      </c>
      <c r="IY29" s="15">
        <v>0</v>
      </c>
      <c r="IZ29" s="15">
        <v>0</v>
      </c>
      <c r="JA29" s="15">
        <v>0</v>
      </c>
      <c r="JB29" s="15">
        <v>0</v>
      </c>
      <c r="JC29" s="15">
        <v>0</v>
      </c>
      <c r="JD29" s="15">
        <v>0</v>
      </c>
      <c r="JE29" s="15">
        <v>0.70342417467117979</v>
      </c>
      <c r="JF29" s="15">
        <v>0.52356933274081996</v>
      </c>
    </row>
    <row r="30" spans="1:266" s="10" customFormat="1" x14ac:dyDescent="0.25">
      <c r="A30" s="5" t="s">
        <v>26</v>
      </c>
      <c r="B30" s="5" t="s">
        <v>81</v>
      </c>
      <c r="C30" s="42">
        <f t="shared" ref="C30:BN30" si="15">IF(C$28&lt;=0,C$28, "0")</f>
        <v>-1.6136197916666666</v>
      </c>
      <c r="D30" s="42">
        <f t="shared" si="15"/>
        <v>-1.149375</v>
      </c>
      <c r="E30" s="42">
        <f t="shared" si="15"/>
        <v>-0.28932291666666665</v>
      </c>
      <c r="F30" s="42" t="str">
        <f t="shared" si="15"/>
        <v>0</v>
      </c>
      <c r="G30" s="42" t="str">
        <f t="shared" si="15"/>
        <v>0</v>
      </c>
      <c r="H30" s="42" t="str">
        <f t="shared" si="15"/>
        <v>0</v>
      </c>
      <c r="I30" s="42" t="str">
        <f t="shared" si="15"/>
        <v>0</v>
      </c>
      <c r="J30" s="42" t="str">
        <f t="shared" si="15"/>
        <v>0</v>
      </c>
      <c r="K30" s="42" t="str">
        <f t="shared" si="15"/>
        <v>0</v>
      </c>
      <c r="L30" s="42">
        <f t="shared" si="15"/>
        <v>-8.3333333333333339E-4</v>
      </c>
      <c r="M30" s="42">
        <f t="shared" si="15"/>
        <v>-0.43059895833333334</v>
      </c>
      <c r="N30" s="42">
        <f t="shared" si="15"/>
        <v>-1.4335677083333334</v>
      </c>
      <c r="O30" s="42">
        <f t="shared" si="15"/>
        <v>-0.55609375000000005</v>
      </c>
      <c r="P30" s="42">
        <f t="shared" si="15"/>
        <v>-0.32135416666666666</v>
      </c>
      <c r="Q30" s="42" t="str">
        <f t="shared" si="15"/>
        <v>0</v>
      </c>
      <c r="R30" s="42" t="str">
        <f t="shared" si="15"/>
        <v>0</v>
      </c>
      <c r="S30" s="42" t="str">
        <f t="shared" si="15"/>
        <v>0</v>
      </c>
      <c r="T30" s="42" t="str">
        <f t="shared" si="15"/>
        <v>0</v>
      </c>
      <c r="U30" s="42" t="str">
        <f t="shared" si="15"/>
        <v>0</v>
      </c>
      <c r="V30" s="42" t="str">
        <f t="shared" si="15"/>
        <v>0</v>
      </c>
      <c r="W30" s="42" t="str">
        <f t="shared" si="15"/>
        <v>0</v>
      </c>
      <c r="X30" s="42">
        <f t="shared" si="15"/>
        <v>-2.0572916666666665E-3</v>
      </c>
      <c r="Y30" s="42" t="str">
        <f t="shared" si="15"/>
        <v>0</v>
      </c>
      <c r="Z30" s="42">
        <f t="shared" si="15"/>
        <v>-0.41005208333333332</v>
      </c>
      <c r="AA30" s="42">
        <f t="shared" si="15"/>
        <v>-0.61359375000000005</v>
      </c>
      <c r="AB30" s="42">
        <f t="shared" si="15"/>
        <v>-1.3221093749999999</v>
      </c>
      <c r="AC30" s="42" t="str">
        <f t="shared" si="15"/>
        <v>0</v>
      </c>
      <c r="AD30" s="42">
        <f t="shared" si="15"/>
        <v>-0.34010416666666665</v>
      </c>
      <c r="AE30" s="42" t="str">
        <f t="shared" si="15"/>
        <v>0</v>
      </c>
      <c r="AF30" s="42" t="str">
        <f t="shared" si="15"/>
        <v>0</v>
      </c>
      <c r="AG30" s="42" t="str">
        <f t="shared" si="15"/>
        <v>0</v>
      </c>
      <c r="AH30" s="42" t="str">
        <f t="shared" si="15"/>
        <v>0</v>
      </c>
      <c r="AI30" s="42">
        <f t="shared" si="15"/>
        <v>-0.18424479166666666</v>
      </c>
      <c r="AJ30" s="42" t="str">
        <f t="shared" si="15"/>
        <v>0</v>
      </c>
      <c r="AK30" s="42">
        <f t="shared" si="15"/>
        <v>-0.119609375</v>
      </c>
      <c r="AL30" s="42">
        <f t="shared" si="15"/>
        <v>-0.52359374999999997</v>
      </c>
      <c r="AM30" s="42">
        <f t="shared" si="15"/>
        <v>-1.2622656249999999</v>
      </c>
      <c r="AN30" s="42">
        <f t="shared" si="15"/>
        <v>-1.6804427083333333</v>
      </c>
      <c r="AO30" s="42">
        <f t="shared" si="15"/>
        <v>-0.76036458333333334</v>
      </c>
      <c r="AP30" s="42" t="str">
        <f t="shared" si="15"/>
        <v>0</v>
      </c>
      <c r="AQ30" s="42" t="str">
        <f t="shared" si="15"/>
        <v>0</v>
      </c>
      <c r="AR30" s="42" t="str">
        <f t="shared" si="15"/>
        <v>0</v>
      </c>
      <c r="AS30" s="42" t="str">
        <f t="shared" si="15"/>
        <v>0</v>
      </c>
      <c r="AT30" s="42" t="str">
        <f t="shared" si="15"/>
        <v>0</v>
      </c>
      <c r="AU30" s="42" t="str">
        <f t="shared" si="15"/>
        <v>0</v>
      </c>
      <c r="AV30" s="42" t="str">
        <f t="shared" si="15"/>
        <v>0</v>
      </c>
      <c r="AW30" s="42">
        <f t="shared" si="15"/>
        <v>-0.17841145833333333</v>
      </c>
      <c r="AX30" s="42">
        <f t="shared" si="15"/>
        <v>-0.31270833333333331</v>
      </c>
      <c r="AY30" s="12" t="str">
        <f t="shared" si="15"/>
        <v>0</v>
      </c>
      <c r="AZ30" s="12" t="str">
        <f t="shared" si="15"/>
        <v>0</v>
      </c>
      <c r="BA30" s="12" t="str">
        <f t="shared" si="15"/>
        <v>0</v>
      </c>
      <c r="BB30" s="12">
        <f t="shared" si="15"/>
        <v>-0.372</v>
      </c>
      <c r="BC30" s="12">
        <f t="shared" si="15"/>
        <v>-0.43</v>
      </c>
      <c r="BD30" s="12">
        <f t="shared" si="15"/>
        <v>-0.78400000000000003</v>
      </c>
      <c r="BE30" s="12">
        <f t="shared" si="15"/>
        <v>-0.371</v>
      </c>
      <c r="BF30" s="12">
        <f t="shared" si="15"/>
        <v>-0.186</v>
      </c>
      <c r="BG30" s="12">
        <f t="shared" si="15"/>
        <v>-7.6999999999999999E-2</v>
      </c>
      <c r="BH30" s="12">
        <f t="shared" si="15"/>
        <v>-0.111</v>
      </c>
      <c r="BI30" s="12" t="str">
        <f t="shared" si="15"/>
        <v>0</v>
      </c>
      <c r="BJ30" s="12" t="str">
        <f t="shared" si="15"/>
        <v>0</v>
      </c>
      <c r="BK30" s="12" t="str">
        <f t="shared" si="15"/>
        <v>0</v>
      </c>
      <c r="BL30" s="12" t="str">
        <f t="shared" si="15"/>
        <v>0</v>
      </c>
      <c r="BM30" s="12" t="str">
        <f t="shared" si="15"/>
        <v>0</v>
      </c>
      <c r="BN30" s="12" t="str">
        <f t="shared" si="15"/>
        <v>0</v>
      </c>
      <c r="BO30" s="12">
        <f t="shared" ref="BO30:CT30" si="16">IF(BO$28&lt;=0,BO$28, "0")</f>
        <v>-0.34100000000000003</v>
      </c>
      <c r="BP30" s="12">
        <f t="shared" si="16"/>
        <v>-0.81599999999999995</v>
      </c>
      <c r="BQ30" s="12">
        <f t="shared" si="16"/>
        <v>-1.0589999999999999</v>
      </c>
      <c r="BR30" s="12">
        <f t="shared" si="16"/>
        <v>-0.79700000000000004</v>
      </c>
      <c r="BS30" s="12" t="str">
        <f t="shared" si="16"/>
        <v>0</v>
      </c>
      <c r="BT30" s="12">
        <f t="shared" si="16"/>
        <v>-0.32600000000000001</v>
      </c>
      <c r="BU30" s="12">
        <f t="shared" si="16"/>
        <v>-4.1000000000000002E-2</v>
      </c>
      <c r="BV30" s="12" t="str">
        <f t="shared" si="16"/>
        <v>0</v>
      </c>
      <c r="BW30" s="12" t="str">
        <f t="shared" si="16"/>
        <v>0</v>
      </c>
      <c r="BX30" s="12" t="str">
        <f t="shared" si="16"/>
        <v>0</v>
      </c>
      <c r="BY30" s="12" t="str">
        <f t="shared" si="16"/>
        <v>0</v>
      </c>
      <c r="BZ30" s="12" t="str">
        <f t="shared" si="16"/>
        <v>0</v>
      </c>
      <c r="CA30" s="12">
        <f t="shared" si="16"/>
        <v>-0.49</v>
      </c>
      <c r="CB30" s="12">
        <f t="shared" si="16"/>
        <v>-0.69699999999999995</v>
      </c>
      <c r="CC30" s="12">
        <f t="shared" si="16"/>
        <v>-0.41499999999999998</v>
      </c>
      <c r="CD30" s="12">
        <f t="shared" si="16"/>
        <v>-1.7999999999999999E-2</v>
      </c>
      <c r="CE30" s="12">
        <f t="shared" si="16"/>
        <v>-3.5000000000000003E-2</v>
      </c>
      <c r="CF30" s="12">
        <f t="shared" si="16"/>
        <v>-6.0999999999999999E-2</v>
      </c>
      <c r="CG30" s="12" t="str">
        <f t="shared" si="16"/>
        <v>0</v>
      </c>
      <c r="CH30" s="12" t="str">
        <f t="shared" si="16"/>
        <v>0</v>
      </c>
      <c r="CI30" s="12" t="str">
        <f t="shared" si="16"/>
        <v>0</v>
      </c>
      <c r="CJ30" s="12" t="str">
        <f t="shared" si="16"/>
        <v>0</v>
      </c>
      <c r="CK30" s="12" t="str">
        <f t="shared" si="16"/>
        <v>0</v>
      </c>
      <c r="CL30" s="12" t="str">
        <f t="shared" si="16"/>
        <v>0</v>
      </c>
      <c r="CM30" s="12" t="str">
        <f t="shared" si="16"/>
        <v>0</v>
      </c>
      <c r="CN30" s="12">
        <f t="shared" si="16"/>
        <v>-0.29399999999999998</v>
      </c>
      <c r="CO30" s="12">
        <f t="shared" si="16"/>
        <v>-0.21099999999999999</v>
      </c>
      <c r="CP30" s="12">
        <f t="shared" si="16"/>
        <v>-0.123</v>
      </c>
      <c r="CQ30" s="12" t="str">
        <f t="shared" si="16"/>
        <v>0</v>
      </c>
      <c r="CR30" s="12">
        <f t="shared" si="16"/>
        <v>-0.44</v>
      </c>
      <c r="CS30" s="12" t="str">
        <f t="shared" si="16"/>
        <v>0</v>
      </c>
      <c r="CT30" s="12" t="str">
        <f t="shared" si="16"/>
        <v>0</v>
      </c>
      <c r="CU30" s="14">
        <v>0</v>
      </c>
      <c r="CV30" s="15">
        <v>0</v>
      </c>
      <c r="CW30" s="15">
        <v>0</v>
      </c>
      <c r="CX30" s="15">
        <v>-0.79680121053011543</v>
      </c>
      <c r="CY30" s="15">
        <v>-0.94094448130020003</v>
      </c>
      <c r="CZ30" s="15">
        <v>-0.94094448130020003</v>
      </c>
      <c r="DA30" s="15">
        <v>-0.94094448130020003</v>
      </c>
      <c r="DB30" s="15">
        <v>-0.94094448130020003</v>
      </c>
      <c r="DC30" s="15">
        <v>-0.94094448130020003</v>
      </c>
      <c r="DD30" s="15">
        <v>-0.2046284830307421</v>
      </c>
      <c r="DE30" s="15">
        <v>0</v>
      </c>
      <c r="DF30" s="15">
        <v>0</v>
      </c>
      <c r="DG30" s="15">
        <v>0</v>
      </c>
      <c r="DH30" s="15">
        <v>0</v>
      </c>
      <c r="DI30" s="15">
        <v>0</v>
      </c>
      <c r="DJ30" s="15">
        <v>-0.38330216403045103</v>
      </c>
      <c r="DK30" s="15">
        <v>-0.99194448130020008</v>
      </c>
      <c r="DL30" s="15">
        <v>-0.99194448130020008</v>
      </c>
      <c r="DM30" s="15">
        <v>-0.99194448130020008</v>
      </c>
      <c r="DN30" s="15">
        <v>-0.99194448130020008</v>
      </c>
      <c r="DO30" s="15">
        <v>-0.99194448130020008</v>
      </c>
      <c r="DP30" s="15">
        <v>-0.67240588004586854</v>
      </c>
      <c r="DQ30" s="15">
        <v>0</v>
      </c>
      <c r="DR30" s="15">
        <v>0</v>
      </c>
      <c r="DS30" s="15">
        <v>0</v>
      </c>
      <c r="DT30" s="15">
        <v>0</v>
      </c>
      <c r="DU30" s="15">
        <v>0</v>
      </c>
      <c r="DV30" s="15">
        <v>-0.24456086344746897</v>
      </c>
      <c r="DW30" s="15">
        <v>-0.99194448130020008</v>
      </c>
      <c r="DX30" s="15">
        <v>-0.99194448130020008</v>
      </c>
      <c r="DY30" s="15">
        <v>-0.99194448130020008</v>
      </c>
      <c r="DZ30" s="15">
        <v>-0.99194448130020008</v>
      </c>
      <c r="EA30" s="15">
        <v>-0.99194448130020008</v>
      </c>
      <c r="EB30" s="15">
        <v>-0.55089416585546225</v>
      </c>
      <c r="EC30" s="15">
        <v>0</v>
      </c>
      <c r="ED30" s="15">
        <v>0</v>
      </c>
      <c r="EE30" s="15">
        <v>0</v>
      </c>
      <c r="EF30" s="15">
        <v>0</v>
      </c>
      <c r="EG30" s="15">
        <v>0</v>
      </c>
      <c r="EH30" s="15">
        <v>0</v>
      </c>
      <c r="EI30" s="15">
        <v>-1.0004444813002</v>
      </c>
      <c r="EJ30" s="15">
        <v>-1.0004444813002</v>
      </c>
      <c r="EK30" s="15">
        <v>-1.0004444813002</v>
      </c>
      <c r="EL30" s="15">
        <v>-1.0004444813002</v>
      </c>
      <c r="EM30" s="15">
        <v>-1.0004444813002</v>
      </c>
      <c r="EN30" s="15">
        <v>-0.23811407468784473</v>
      </c>
      <c r="EO30" s="15">
        <v>0</v>
      </c>
      <c r="EP30" s="15">
        <v>0</v>
      </c>
      <c r="EQ30" s="15">
        <v>0</v>
      </c>
      <c r="ER30" s="15">
        <v>0</v>
      </c>
      <c r="ES30" s="15">
        <v>0</v>
      </c>
      <c r="ET30" s="15">
        <v>0</v>
      </c>
      <c r="EU30" s="15">
        <v>-0.74091605736675403</v>
      </c>
      <c r="EV30" s="15">
        <v>-1.0429444813002</v>
      </c>
      <c r="EW30" s="15">
        <v>-1.0429444813002</v>
      </c>
      <c r="EX30" s="15">
        <v>-1.0429444813002</v>
      </c>
      <c r="EY30" s="15">
        <v>-1.0429444813002</v>
      </c>
      <c r="EZ30" s="15">
        <v>0</v>
      </c>
      <c r="FA30" s="15">
        <v>0</v>
      </c>
      <c r="FB30" s="15">
        <v>0</v>
      </c>
      <c r="FC30" s="15">
        <v>0</v>
      </c>
      <c r="FD30" s="15">
        <v>0</v>
      </c>
      <c r="FE30" s="15">
        <v>0</v>
      </c>
      <c r="FF30" s="15">
        <v>-0.43945630208823072</v>
      </c>
      <c r="FG30" s="15">
        <v>-1.0429444813002</v>
      </c>
      <c r="FH30" s="15">
        <v>-1.0429444813002</v>
      </c>
      <c r="FI30" s="15">
        <v>-1.0429444813002</v>
      </c>
      <c r="FJ30" s="15">
        <v>-1.0429444813002</v>
      </c>
      <c r="FK30" s="15">
        <v>-1.0429444813002</v>
      </c>
      <c r="FL30" s="15">
        <v>-0.67053009250355355</v>
      </c>
      <c r="FM30" s="15">
        <v>0</v>
      </c>
      <c r="FN30" s="15">
        <v>0</v>
      </c>
      <c r="FO30" s="15">
        <v>0</v>
      </c>
      <c r="FP30" s="15">
        <v>0</v>
      </c>
      <c r="FQ30" s="15">
        <v>0</v>
      </c>
      <c r="FR30" s="15">
        <v>-0.32237984467346958</v>
      </c>
      <c r="FS30" s="15">
        <v>-1.0429444813002</v>
      </c>
      <c r="FT30" s="15">
        <v>-1.0429444813002</v>
      </c>
      <c r="FU30" s="15">
        <v>-1.0429444813002</v>
      </c>
      <c r="FV30" s="15">
        <v>-1.0429444813002</v>
      </c>
      <c r="FW30" s="15">
        <v>-1.0429444813002</v>
      </c>
      <c r="FX30" s="15">
        <v>-0.7876065499183138</v>
      </c>
      <c r="FY30" s="15">
        <v>0</v>
      </c>
      <c r="FZ30" s="15">
        <v>0</v>
      </c>
      <c r="GA30" s="15">
        <v>0</v>
      </c>
      <c r="GB30" s="15">
        <v>0</v>
      </c>
      <c r="GC30" s="15">
        <v>0</v>
      </c>
      <c r="GD30" s="15">
        <v>-0.21581465057470339</v>
      </c>
      <c r="GE30" s="15">
        <v>-1.0429444813002</v>
      </c>
      <c r="GF30" s="15">
        <v>-1.0429444813002</v>
      </c>
      <c r="GG30" s="15">
        <v>-1.0429444813002</v>
      </c>
      <c r="GH30" s="15">
        <v>-1.0429444813002</v>
      </c>
      <c r="GI30" s="15">
        <v>-1.0429444813002</v>
      </c>
      <c r="GJ30" s="15">
        <v>-0.89417174401707999</v>
      </c>
      <c r="GK30" s="15">
        <v>0</v>
      </c>
      <c r="GL30" s="15">
        <v>0</v>
      </c>
      <c r="GM30" s="15">
        <v>0</v>
      </c>
      <c r="GN30" s="15">
        <v>0</v>
      </c>
      <c r="GO30" s="15">
        <v>0</v>
      </c>
      <c r="GP30" s="15">
        <v>-0.41727645631818966</v>
      </c>
      <c r="GQ30" s="15">
        <v>-1.0429444813002</v>
      </c>
      <c r="GR30" s="15">
        <v>-1.0429444813002</v>
      </c>
      <c r="GS30" s="15">
        <v>-1.0429444813002</v>
      </c>
      <c r="GT30" s="15">
        <v>-1.0429444813002</v>
      </c>
      <c r="GU30" s="15">
        <v>-1.0429444813002</v>
      </c>
      <c r="GV30" s="15">
        <v>-0.69270993827359639</v>
      </c>
      <c r="GW30" s="15">
        <v>0</v>
      </c>
      <c r="GX30" s="15">
        <v>0</v>
      </c>
      <c r="GY30" s="15">
        <v>0</v>
      </c>
      <c r="GZ30" s="15">
        <v>0</v>
      </c>
      <c r="HA30" s="15">
        <v>0</v>
      </c>
      <c r="HB30" s="15">
        <v>-0.28923940665133774</v>
      </c>
      <c r="HC30" s="15">
        <v>-1.0429444813002</v>
      </c>
      <c r="HD30" s="15">
        <v>-1.0429444813002</v>
      </c>
      <c r="HE30" s="15">
        <v>-1.0429444813002</v>
      </c>
      <c r="HF30" s="15">
        <v>-1.0429444813002</v>
      </c>
      <c r="HG30" s="15">
        <v>-1.0429444813002</v>
      </c>
      <c r="HH30" s="15">
        <v>-0.82074698794044831</v>
      </c>
      <c r="HI30" s="15">
        <v>0</v>
      </c>
      <c r="HJ30" s="15">
        <v>0</v>
      </c>
      <c r="HK30" s="15">
        <v>0</v>
      </c>
      <c r="HL30" s="15">
        <v>0</v>
      </c>
      <c r="HM30" s="15">
        <v>0</v>
      </c>
      <c r="HN30" s="15">
        <v>-0.37514264311299061</v>
      </c>
      <c r="HO30" s="15">
        <v>-1.0429444813002</v>
      </c>
      <c r="HP30" s="15">
        <v>-1.0429444813002</v>
      </c>
      <c r="HQ30" s="15">
        <v>-1.0429444813002</v>
      </c>
      <c r="HR30" s="15">
        <v>-1.0429444813002</v>
      </c>
      <c r="HS30" s="15">
        <v>-1.0429444813002</v>
      </c>
      <c r="HT30" s="15">
        <v>-0.73484375147879355</v>
      </c>
      <c r="HU30" s="15">
        <v>0</v>
      </c>
      <c r="HV30" s="15">
        <v>0</v>
      </c>
      <c r="HW30" s="15">
        <v>0</v>
      </c>
      <c r="HX30" s="15">
        <v>0</v>
      </c>
      <c r="HY30" s="15">
        <v>0</v>
      </c>
      <c r="HZ30" s="15">
        <v>-0.37106997632793703</v>
      </c>
      <c r="IA30" s="15">
        <v>-1.0429444813002</v>
      </c>
      <c r="IB30" s="15">
        <v>-1.0429444813002</v>
      </c>
      <c r="IC30" s="15">
        <v>-1.0429444813002</v>
      </c>
      <c r="ID30" s="15">
        <v>-1.0429444813002</v>
      </c>
      <c r="IE30" s="15">
        <v>-1.0429444813002</v>
      </c>
      <c r="IF30" s="15">
        <v>-0.73891641826384724</v>
      </c>
      <c r="IG30" s="15">
        <v>0</v>
      </c>
      <c r="IH30" s="15">
        <v>0</v>
      </c>
      <c r="II30" s="15">
        <v>0</v>
      </c>
      <c r="IJ30" s="15">
        <v>0</v>
      </c>
      <c r="IK30" s="15">
        <v>0</v>
      </c>
      <c r="IL30" s="15">
        <v>-1.0429444813002</v>
      </c>
      <c r="IM30" s="15">
        <v>-1.0429444813002</v>
      </c>
      <c r="IN30" s="15">
        <v>-1.0429444813002</v>
      </c>
      <c r="IO30" s="15">
        <v>-1.0429444813002</v>
      </c>
      <c r="IP30" s="15">
        <v>-1.0429444813002</v>
      </c>
      <c r="IQ30" s="15">
        <v>-1.0429444813002</v>
      </c>
      <c r="IR30" s="15">
        <v>-6.704191329158371E-2</v>
      </c>
      <c r="IS30" s="15">
        <v>0</v>
      </c>
      <c r="IT30" s="15">
        <v>0</v>
      </c>
      <c r="IU30" s="15">
        <v>0</v>
      </c>
      <c r="IV30" s="15">
        <v>0</v>
      </c>
      <c r="IW30" s="15">
        <v>0</v>
      </c>
      <c r="IX30" s="15">
        <v>-1.0429444813002</v>
      </c>
      <c r="IY30" s="15">
        <v>-1.0429444813002</v>
      </c>
      <c r="IZ30" s="15">
        <v>-1.0429444813002</v>
      </c>
      <c r="JA30" s="15">
        <v>-1.0429444813002</v>
      </c>
      <c r="JB30" s="15">
        <v>-1.0429444813002</v>
      </c>
      <c r="JC30" s="15">
        <v>-1.0429444813002</v>
      </c>
      <c r="JD30" s="15">
        <v>-6.704191329158371E-2</v>
      </c>
      <c r="JE30" s="15">
        <v>0</v>
      </c>
      <c r="JF30" s="15">
        <v>0</v>
      </c>
    </row>
    <row r="31" spans="1:266" s="11" customFormat="1" x14ac:dyDescent="0.25">
      <c r="A31" s="5" t="s">
        <v>26</v>
      </c>
      <c r="B31" s="5" t="s">
        <v>82</v>
      </c>
      <c r="C31" s="6">
        <f t="shared" ref="C31:BN31" si="17">C23+C30</f>
        <v>-1.6136197916666666</v>
      </c>
      <c r="D31" s="6">
        <f t="shared" si="17"/>
        <v>-1.149375</v>
      </c>
      <c r="E31" s="6">
        <f t="shared" si="17"/>
        <v>-0.28932291666666665</v>
      </c>
      <c r="F31" s="6">
        <f t="shared" si="17"/>
        <v>0</v>
      </c>
      <c r="G31" s="6">
        <f t="shared" si="17"/>
        <v>0</v>
      </c>
      <c r="H31" s="6">
        <f t="shared" si="17"/>
        <v>0</v>
      </c>
      <c r="I31" s="6">
        <f t="shared" si="17"/>
        <v>0</v>
      </c>
      <c r="J31" s="6">
        <f t="shared" si="17"/>
        <v>0</v>
      </c>
      <c r="K31" s="6">
        <f t="shared" si="17"/>
        <v>0</v>
      </c>
      <c r="L31" s="6">
        <f t="shared" si="17"/>
        <v>-8.3333333333333339E-4</v>
      </c>
      <c r="M31" s="6">
        <f t="shared" si="17"/>
        <v>-0.43059895833333334</v>
      </c>
      <c r="N31" s="6">
        <f t="shared" si="17"/>
        <v>-1.4335677083333334</v>
      </c>
      <c r="O31" s="6">
        <f t="shared" si="17"/>
        <v>-0.55609375000000005</v>
      </c>
      <c r="P31" s="6">
        <f t="shared" si="17"/>
        <v>-0.32135416666666666</v>
      </c>
      <c r="Q31" s="6">
        <f t="shared" si="17"/>
        <v>0</v>
      </c>
      <c r="R31" s="6">
        <f t="shared" si="17"/>
        <v>0</v>
      </c>
      <c r="S31" s="6">
        <f t="shared" si="17"/>
        <v>0</v>
      </c>
      <c r="T31" s="6">
        <f t="shared" si="17"/>
        <v>0</v>
      </c>
      <c r="U31" s="6">
        <f t="shared" si="17"/>
        <v>0</v>
      </c>
      <c r="V31" s="6">
        <f t="shared" si="17"/>
        <v>0</v>
      </c>
      <c r="W31" s="6">
        <f t="shared" si="17"/>
        <v>0</v>
      </c>
      <c r="X31" s="6">
        <f t="shared" si="17"/>
        <v>-2.0572916666666665E-3</v>
      </c>
      <c r="Y31" s="6">
        <f t="shared" si="17"/>
        <v>0</v>
      </c>
      <c r="Z31" s="6">
        <f t="shared" si="17"/>
        <v>-0.41005208333333332</v>
      </c>
      <c r="AA31" s="6">
        <f t="shared" si="17"/>
        <v>-0.61359375000000005</v>
      </c>
      <c r="AB31" s="6">
        <f t="shared" si="17"/>
        <v>-1.3221093749999999</v>
      </c>
      <c r="AC31" s="6">
        <f t="shared" si="17"/>
        <v>0</v>
      </c>
      <c r="AD31" s="6">
        <f t="shared" si="17"/>
        <v>-0.34010416666666665</v>
      </c>
      <c r="AE31" s="6">
        <f t="shared" si="17"/>
        <v>0</v>
      </c>
      <c r="AF31" s="6">
        <f t="shared" si="17"/>
        <v>0</v>
      </c>
      <c r="AG31" s="6">
        <f t="shared" si="17"/>
        <v>0</v>
      </c>
      <c r="AH31" s="6">
        <f t="shared" si="17"/>
        <v>0</v>
      </c>
      <c r="AI31" s="6">
        <f t="shared" si="17"/>
        <v>-0.18424479166666666</v>
      </c>
      <c r="AJ31" s="6">
        <f t="shared" si="17"/>
        <v>0</v>
      </c>
      <c r="AK31" s="6">
        <f t="shared" si="17"/>
        <v>-0.119609375</v>
      </c>
      <c r="AL31" s="6">
        <f t="shared" si="17"/>
        <v>-0.52359374999999997</v>
      </c>
      <c r="AM31" s="6">
        <f t="shared" si="17"/>
        <v>3.5967708333333337</v>
      </c>
      <c r="AN31" s="6">
        <f t="shared" si="17"/>
        <v>2.7144791666666661</v>
      </c>
      <c r="AO31" s="6">
        <f t="shared" si="17"/>
        <v>4.9658333333333333</v>
      </c>
      <c r="AP31" s="6">
        <f t="shared" si="17"/>
        <v>4.091432291666667</v>
      </c>
      <c r="AQ31" s="6">
        <f t="shared" si="17"/>
        <v>2.5040104166666666</v>
      </c>
      <c r="AR31" s="6">
        <f t="shared" si="17"/>
        <v>2.3696354166666671</v>
      </c>
      <c r="AS31" s="6">
        <f t="shared" si="17"/>
        <v>1.4378385416666668</v>
      </c>
      <c r="AT31" s="6">
        <f t="shared" si="17"/>
        <v>1.4608072916666668</v>
      </c>
      <c r="AU31" s="6">
        <f t="shared" si="17"/>
        <v>1.528359375</v>
      </c>
      <c r="AV31" s="6">
        <f t="shared" si="17"/>
        <v>2.5103906249999999</v>
      </c>
      <c r="AW31" s="6">
        <f t="shared" si="17"/>
        <v>4.3832291666666663</v>
      </c>
      <c r="AX31" s="6">
        <f t="shared" si="17"/>
        <v>4.1151822916666667</v>
      </c>
      <c r="AY31" s="12">
        <f>AY23+AY30</f>
        <v>4.2059999999999995</v>
      </c>
      <c r="AZ31" s="13">
        <f t="shared" si="17"/>
        <v>3.6269999999999998</v>
      </c>
      <c r="BA31" s="13">
        <f t="shared" si="17"/>
        <v>3.343</v>
      </c>
      <c r="BB31" s="13">
        <f t="shared" si="17"/>
        <v>1.9240000000000004</v>
      </c>
      <c r="BC31" s="13">
        <f t="shared" si="17"/>
        <v>1.3690000000000002</v>
      </c>
      <c r="BD31" s="13">
        <f t="shared" si="17"/>
        <v>1.2350000000000001</v>
      </c>
      <c r="BE31" s="13">
        <f t="shared" si="17"/>
        <v>1.1920000000000002</v>
      </c>
      <c r="BF31" s="13">
        <f t="shared" si="17"/>
        <v>1.343</v>
      </c>
      <c r="BG31" s="13">
        <f t="shared" si="17"/>
        <v>1.4039999999999999</v>
      </c>
      <c r="BH31" s="13">
        <f t="shared" si="17"/>
        <v>2.3159999999999998</v>
      </c>
      <c r="BI31" s="13">
        <f t="shared" si="17"/>
        <v>3.6430000000000002</v>
      </c>
      <c r="BJ31" s="13">
        <f t="shared" si="17"/>
        <v>4.6280000000000001</v>
      </c>
      <c r="BK31" s="13">
        <f t="shared" si="17"/>
        <v>4.3360000000000003</v>
      </c>
      <c r="BL31" s="13">
        <f t="shared" si="17"/>
        <v>4.1080000000000005</v>
      </c>
      <c r="BM31" s="13">
        <f t="shared" si="17"/>
        <v>3.6199999999999997</v>
      </c>
      <c r="BN31" s="13">
        <f t="shared" si="17"/>
        <v>1.9259999999999999</v>
      </c>
      <c r="BO31" s="13">
        <f t="shared" ref="BO31:DZ31" si="18">BO23+BO30</f>
        <v>1.353</v>
      </c>
      <c r="BP31" s="13">
        <f t="shared" si="18"/>
        <v>0.86800000000000022</v>
      </c>
      <c r="BQ31" s="13">
        <f t="shared" si="18"/>
        <v>0.37600000000000011</v>
      </c>
      <c r="BR31" s="13">
        <f t="shared" si="18"/>
        <v>0.83899999999999986</v>
      </c>
      <c r="BS31" s="13">
        <f t="shared" si="18"/>
        <v>1.615</v>
      </c>
      <c r="BT31" s="13">
        <f t="shared" si="18"/>
        <v>2.2959999999999998</v>
      </c>
      <c r="BU31" s="13">
        <f t="shared" si="18"/>
        <v>3.2040000000000002</v>
      </c>
      <c r="BV31" s="13">
        <f t="shared" si="18"/>
        <v>3.1679999999999997</v>
      </c>
      <c r="BW31" s="13">
        <f t="shared" si="18"/>
        <v>4.0609999999999999</v>
      </c>
      <c r="BX31" s="13">
        <f t="shared" si="18"/>
        <v>4.25</v>
      </c>
      <c r="BY31" s="13">
        <f t="shared" si="18"/>
        <v>4.75</v>
      </c>
      <c r="BZ31" s="13">
        <f t="shared" si="18"/>
        <v>3.4969999999999999</v>
      </c>
      <c r="CA31" s="13">
        <f t="shared" si="18"/>
        <v>1.5919999999999999</v>
      </c>
      <c r="CB31" s="13">
        <f t="shared" si="18"/>
        <v>1.577</v>
      </c>
      <c r="CC31" s="13">
        <f t="shared" si="18"/>
        <v>0.69000000000000017</v>
      </c>
      <c r="CD31" s="13">
        <f t="shared" si="18"/>
        <v>1.0589999999999999</v>
      </c>
      <c r="CE31" s="13">
        <f t="shared" si="18"/>
        <v>1.3060000000000003</v>
      </c>
      <c r="CF31" s="13">
        <f t="shared" si="18"/>
        <v>3.133</v>
      </c>
      <c r="CG31" s="13">
        <f t="shared" si="18"/>
        <v>5.282</v>
      </c>
      <c r="CH31" s="13">
        <f t="shared" si="18"/>
        <v>5.2439999999999998</v>
      </c>
      <c r="CI31" s="13">
        <f t="shared" si="18"/>
        <v>5.468</v>
      </c>
      <c r="CJ31" s="13">
        <f t="shared" si="18"/>
        <v>4.609</v>
      </c>
      <c r="CK31" s="13">
        <f t="shared" si="18"/>
        <v>3.9340000000000002</v>
      </c>
      <c r="CL31" s="13">
        <f t="shared" si="18"/>
        <v>2.2619999999999996</v>
      </c>
      <c r="CM31" s="13">
        <f t="shared" si="18"/>
        <v>1.456</v>
      </c>
      <c r="CN31" s="13">
        <f t="shared" si="18"/>
        <v>0.87999999999999989</v>
      </c>
      <c r="CO31" s="13">
        <f t="shared" si="18"/>
        <v>0.98500000000000021</v>
      </c>
      <c r="CP31" s="13">
        <f t="shared" si="18"/>
        <v>1.4869999999999999</v>
      </c>
      <c r="CQ31" s="13">
        <f t="shared" si="18"/>
        <v>1.4250000000000003</v>
      </c>
      <c r="CR31" s="13">
        <f t="shared" si="18"/>
        <v>1.9530000000000003</v>
      </c>
      <c r="CS31" s="13">
        <f t="shared" si="18"/>
        <v>4.4489999999999998</v>
      </c>
      <c r="CT31" s="12">
        <f t="shared" si="18"/>
        <v>6.3</v>
      </c>
      <c r="CU31" s="14">
        <f t="shared" si="18"/>
        <v>3.7138108798743246</v>
      </c>
      <c r="CV31" s="15">
        <f t="shared" si="18"/>
        <v>3.326276448377476</v>
      </c>
      <c r="CW31" s="15">
        <f t="shared" si="18"/>
        <v>2.8569149010008341</v>
      </c>
      <c r="CX31" s="15">
        <f t="shared" si="18"/>
        <v>2.473909946500465</v>
      </c>
      <c r="CY31" s="15">
        <f t="shared" si="18"/>
        <v>1.4569599271844096</v>
      </c>
      <c r="CZ31" s="15">
        <f t="shared" si="18"/>
        <v>0.59646375699389964</v>
      </c>
      <c r="DA31" s="15">
        <f t="shared" si="18"/>
        <v>0.20532913418003151</v>
      </c>
      <c r="DB31" s="15">
        <f t="shared" si="18"/>
        <v>0.20532913418003151</v>
      </c>
      <c r="DC31" s="15">
        <f t="shared" si="18"/>
        <v>0.59646375699390053</v>
      </c>
      <c r="DD31" s="15">
        <f t="shared" si="18"/>
        <v>2.0827753236866022</v>
      </c>
      <c r="DE31" s="15">
        <f t="shared" si="18"/>
        <v>3.7897641011414192</v>
      </c>
      <c r="DF31" s="15">
        <f t="shared" si="18"/>
        <v>3.728064386904133</v>
      </c>
      <c r="DG31" s="15">
        <f t="shared" si="18"/>
        <v>3.5915853027617386</v>
      </c>
      <c r="DH31" s="15">
        <f t="shared" si="18"/>
        <v>3.7417404046781364</v>
      </c>
      <c r="DI31" s="15">
        <f t="shared" si="18"/>
        <v>3.4102835288147464</v>
      </c>
      <c r="DJ31" s="15">
        <f t="shared" si="18"/>
        <v>2.9521013691733913</v>
      </c>
      <c r="DK31" s="15">
        <f t="shared" si="18"/>
        <v>1.9272332519519837</v>
      </c>
      <c r="DL31" s="15">
        <f t="shared" si="18"/>
        <v>1.0600371527646357</v>
      </c>
      <c r="DM31" s="15">
        <f t="shared" si="18"/>
        <v>0.66585710767947925</v>
      </c>
      <c r="DN31" s="15">
        <f t="shared" si="18"/>
        <v>0.66585710767947925</v>
      </c>
      <c r="DO31" s="15">
        <f t="shared" si="18"/>
        <v>1.0600371527646357</v>
      </c>
      <c r="DP31" s="15">
        <f t="shared" si="18"/>
        <v>2.5579213240882375</v>
      </c>
      <c r="DQ31" s="15">
        <f t="shared" si="18"/>
        <v>3.8914893027617401</v>
      </c>
      <c r="DR31" s="15">
        <f t="shared" si="18"/>
        <v>3.6970977073437492</v>
      </c>
      <c r="DS31" s="15">
        <f t="shared" si="18"/>
        <v>3.5621537202374647</v>
      </c>
      <c r="DT31" s="15">
        <f t="shared" si="18"/>
        <v>3.7959137202374658</v>
      </c>
      <c r="DU31" s="15">
        <f t="shared" si="18"/>
        <v>3.4877773156554568</v>
      </c>
      <c r="DV31" s="15">
        <f t="shared" si="18"/>
        <v>3.2078542935831109</v>
      </c>
      <c r="DW31" s="15">
        <f t="shared" si="18"/>
        <v>2.1750680784563512</v>
      </c>
      <c r="DX31" s="15">
        <f t="shared" si="18"/>
        <v>1.3011720502721669</v>
      </c>
      <c r="DY31" s="15">
        <f t="shared" si="18"/>
        <v>0.90394658291572028</v>
      </c>
      <c r="DZ31" s="15">
        <f t="shared" si="18"/>
        <v>0.90394658291571939</v>
      </c>
      <c r="EA31" s="15">
        <f t="shared" ref="EA31:GL31" si="19">EA23+EA30</f>
        <v>1.3011720502721669</v>
      </c>
      <c r="EB31" s="15">
        <f t="shared" si="19"/>
        <v>2.8106288262266643</v>
      </c>
      <c r="EC31" s="15">
        <f t="shared" si="19"/>
        <v>3.8738337202374664</v>
      </c>
      <c r="ED31" s="15">
        <f t="shared" si="19"/>
        <v>3.7861737202374659</v>
      </c>
      <c r="EE31" s="15">
        <f t="shared" si="19"/>
        <v>3.4171699759009004</v>
      </c>
      <c r="EF31" s="15">
        <f t="shared" si="19"/>
        <v>3.3786259759008996</v>
      </c>
      <c r="EG31" s="15">
        <f t="shared" si="19"/>
        <v>3.501117975900899</v>
      </c>
      <c r="EH31" s="15">
        <f t="shared" si="19"/>
        <v>3.3118645227263754</v>
      </c>
      <c r="EI31" s="15">
        <f t="shared" si="19"/>
        <v>2.3416361074047725</v>
      </c>
      <c r="EJ31" s="15">
        <f t="shared" si="19"/>
        <v>1.4608796158374755</v>
      </c>
      <c r="EK31" s="15">
        <f t="shared" si="19"/>
        <v>1.0605357560341595</v>
      </c>
      <c r="EL31" s="15">
        <f t="shared" si="19"/>
        <v>1.0605357560341595</v>
      </c>
      <c r="EM31" s="15">
        <f t="shared" si="19"/>
        <v>1.4608796158374746</v>
      </c>
      <c r="EN31" s="15">
        <f t="shared" si="19"/>
        <v>2.9821862830900776</v>
      </c>
      <c r="EO31" s="15">
        <f t="shared" si="19"/>
        <v>3.5793113739591509</v>
      </c>
      <c r="EP31" s="15">
        <f t="shared" si="19"/>
        <v>3.6389819759008994</v>
      </c>
      <c r="EQ31" s="15">
        <f t="shared" si="19"/>
        <v>3.1163306490400542</v>
      </c>
      <c r="ER31" s="15">
        <f t="shared" si="19"/>
        <v>3.345482649040056</v>
      </c>
      <c r="ES31" s="15">
        <f t="shared" si="19"/>
        <v>3.0751132509818015</v>
      </c>
      <c r="ET31" s="15">
        <f t="shared" si="19"/>
        <v>2.8576502995254947</v>
      </c>
      <c r="EU31" s="15">
        <f t="shared" si="19"/>
        <v>2.4667664071071944</v>
      </c>
      <c r="EV31" s="15">
        <f t="shared" si="19"/>
        <v>1.5795738226264842</v>
      </c>
      <c r="EW31" s="15">
        <f t="shared" si="19"/>
        <v>1.1761115703762979</v>
      </c>
      <c r="EX31" s="15">
        <f t="shared" si="19"/>
        <v>1.1761115703762979</v>
      </c>
      <c r="EY31" s="15">
        <f t="shared" si="19"/>
        <v>1.579573822626485</v>
      </c>
      <c r="EZ31" s="15">
        <f t="shared" si="19"/>
        <v>2.9244862995254932</v>
      </c>
      <c r="FA31" s="15">
        <f t="shared" si="19"/>
        <v>3.4218666490400569</v>
      </c>
      <c r="FB31" s="15">
        <f t="shared" si="19"/>
        <v>3.3359346490400563</v>
      </c>
      <c r="FC31" s="15">
        <f t="shared" si="19"/>
        <v>4.3755358205610939</v>
      </c>
      <c r="FD31" s="15">
        <f t="shared" si="19"/>
        <v>4.382425257050663</v>
      </c>
      <c r="FE31" s="15">
        <f t="shared" si="19"/>
        <v>4.4061783840715201</v>
      </c>
      <c r="FF31" s="15">
        <f t="shared" si="19"/>
        <v>3.6496080555349932</v>
      </c>
      <c r="FG31" s="15">
        <f t="shared" si="19"/>
        <v>2.5924983793226528</v>
      </c>
      <c r="FH31" s="15">
        <f t="shared" si="19"/>
        <v>1.6980209609891292</v>
      </c>
      <c r="FI31" s="15">
        <f t="shared" si="19"/>
        <v>1.2914403162920727</v>
      </c>
      <c r="FJ31" s="15">
        <f t="shared" si="19"/>
        <v>1.2914403162920736</v>
      </c>
      <c r="FK31" s="15">
        <f t="shared" si="19"/>
        <v>1.6980209609891301</v>
      </c>
      <c r="FL31" s="15">
        <f t="shared" si="19"/>
        <v>3.2430274108379398</v>
      </c>
      <c r="FM31" s="15">
        <f t="shared" si="19"/>
        <v>4.6666666666666661</v>
      </c>
      <c r="FN31" s="15">
        <f t="shared" si="19"/>
        <v>4.3229318205610916</v>
      </c>
      <c r="FO31" s="15">
        <f t="shared" si="19"/>
        <v>4.2314521571306702</v>
      </c>
      <c r="FP31" s="15">
        <f t="shared" si="19"/>
        <v>4.4559961571306701</v>
      </c>
      <c r="FQ31" s="15">
        <f t="shared" si="19"/>
        <v>4.3218373110250967</v>
      </c>
      <c r="FR31" s="15">
        <f t="shared" si="19"/>
        <v>3.8242015487031562</v>
      </c>
      <c r="FS31" s="15">
        <f t="shared" si="19"/>
        <v>2.7589840521289526</v>
      </c>
      <c r="FT31" s="15">
        <f t="shared" si="19"/>
        <v>1.8576461704123162</v>
      </c>
      <c r="FU31" s="15">
        <f t="shared" si="19"/>
        <v>1.4479471332683911</v>
      </c>
      <c r="FV31" s="15">
        <f t="shared" si="19"/>
        <v>1.4479471332683911</v>
      </c>
      <c r="FW31" s="15">
        <f t="shared" si="19"/>
        <v>1.8576461704123162</v>
      </c>
      <c r="FX31" s="15">
        <f t="shared" si="19"/>
        <v>3.4145025115592311</v>
      </c>
      <c r="FY31" s="15">
        <f t="shared" si="19"/>
        <v>4.5308441571306721</v>
      </c>
      <c r="FZ31" s="15">
        <f t="shared" si="19"/>
        <v>4.4466401571306715</v>
      </c>
      <c r="GA31" s="15">
        <f t="shared" si="19"/>
        <v>4.6666666666666652</v>
      </c>
      <c r="GB31" s="15">
        <f t="shared" si="19"/>
        <v>4.666666666666667</v>
      </c>
      <c r="GC31" s="15">
        <f t="shared" si="19"/>
        <v>4.666666666666667</v>
      </c>
      <c r="GD31" s="15">
        <f t="shared" si="19"/>
        <v>4.0401378252160978</v>
      </c>
      <c r="GE31" s="15">
        <f t="shared" si="19"/>
        <v>2.9668125082800314</v>
      </c>
      <c r="GF31" s="15">
        <f t="shared" si="19"/>
        <v>2.058614163180283</v>
      </c>
      <c r="GG31" s="15">
        <f t="shared" si="19"/>
        <v>1.6457967335894876</v>
      </c>
      <c r="GH31" s="15">
        <f t="shared" si="19"/>
        <v>1.6457967335894876</v>
      </c>
      <c r="GI31" s="15">
        <f t="shared" si="19"/>
        <v>2.058614163180283</v>
      </c>
      <c r="GJ31" s="15">
        <f t="shared" si="19"/>
        <v>3.6273203956253042</v>
      </c>
      <c r="GK31" s="15">
        <f t="shared" si="19"/>
        <v>4.6666666666666661</v>
      </c>
      <c r="GL31" s="15">
        <f t="shared" si="19"/>
        <v>4.6666666666666661</v>
      </c>
      <c r="GM31" s="15">
        <f t="shared" ref="GM31:IX31" si="20">GM23+GM30</f>
        <v>4.6140851464700958</v>
      </c>
      <c r="GN31" s="15">
        <f t="shared" si="20"/>
        <v>4.6666666666666679</v>
      </c>
      <c r="GO31" s="15">
        <f t="shared" si="20"/>
        <v>4.6666666666666661</v>
      </c>
      <c r="GP31" s="15">
        <f t="shared" si="20"/>
        <v>4.1161628842265738</v>
      </c>
      <c r="GQ31" s="15">
        <f t="shared" si="20"/>
        <v>3.0536205652938104</v>
      </c>
      <c r="GR31" s="15">
        <f t="shared" si="20"/>
        <v>2.1545462954276258</v>
      </c>
      <c r="GS31" s="15">
        <f t="shared" si="20"/>
        <v>1.7458761727611773</v>
      </c>
      <c r="GT31" s="15">
        <f t="shared" si="20"/>
        <v>1.7458761727611782</v>
      </c>
      <c r="GU31" s="15">
        <f t="shared" si="20"/>
        <v>2.1545462954276258</v>
      </c>
      <c r="GV31" s="15">
        <f t="shared" si="20"/>
        <v>3.7074927615601254</v>
      </c>
      <c r="GW31" s="15">
        <f t="shared" si="20"/>
        <v>4.6666666666666661</v>
      </c>
      <c r="GX31" s="15">
        <f t="shared" si="20"/>
        <v>4.6666666666666661</v>
      </c>
      <c r="GY31" s="15">
        <f t="shared" si="20"/>
        <v>4.666666666666667</v>
      </c>
      <c r="GZ31" s="15">
        <f t="shared" si="20"/>
        <v>4.666666666666667</v>
      </c>
      <c r="HA31" s="15">
        <f t="shared" si="20"/>
        <v>4.6666666666666679</v>
      </c>
      <c r="HB31" s="15">
        <f t="shared" si="20"/>
        <v>4.1924350116634193</v>
      </c>
      <c r="HC31" s="15">
        <f t="shared" si="20"/>
        <v>3.140675690733957</v>
      </c>
      <c r="HD31" s="15">
        <f t="shared" si="20"/>
        <v>2.2507254961013352</v>
      </c>
      <c r="HE31" s="15">
        <f t="shared" si="20"/>
        <v>1.8462026803592337</v>
      </c>
      <c r="HF31" s="15">
        <f t="shared" si="20"/>
        <v>1.8462026803592337</v>
      </c>
      <c r="HG31" s="15">
        <f t="shared" si="20"/>
        <v>2.2507254961013352</v>
      </c>
      <c r="HH31" s="15">
        <f t="shared" si="20"/>
        <v>3.7297794303743084</v>
      </c>
      <c r="HI31" s="15">
        <f t="shared" si="20"/>
        <v>4.6666666666666679</v>
      </c>
      <c r="HJ31" s="15">
        <f t="shared" si="20"/>
        <v>4.666666666666667</v>
      </c>
      <c r="HK31" s="15">
        <f t="shared" si="20"/>
        <v>4.6666666666666652</v>
      </c>
      <c r="HL31" s="15">
        <f t="shared" si="20"/>
        <v>4.6666666666666661</v>
      </c>
      <c r="HM31" s="15">
        <f t="shared" si="20"/>
        <v>4.666666666666667</v>
      </c>
      <c r="HN31" s="15">
        <f t="shared" si="20"/>
        <v>4.1364109908337943</v>
      </c>
      <c r="HO31" s="15">
        <f t="shared" si="20"/>
        <v>3.2069770683595866</v>
      </c>
      <c r="HP31" s="15">
        <f t="shared" si="20"/>
        <v>2.326150948960529</v>
      </c>
      <c r="HQ31" s="15">
        <f t="shared" si="20"/>
        <v>1.9257754401427745</v>
      </c>
      <c r="HR31" s="15">
        <f t="shared" si="20"/>
        <v>1.9257754401427745</v>
      </c>
      <c r="HS31" s="15">
        <f t="shared" si="20"/>
        <v>2.3261509489605299</v>
      </c>
      <c r="HT31" s="15">
        <f t="shared" si="20"/>
        <v>3.8475778824679931</v>
      </c>
      <c r="HU31" s="15">
        <f t="shared" si="20"/>
        <v>4.666666666666667</v>
      </c>
      <c r="HV31" s="15">
        <f t="shared" si="20"/>
        <v>4.666666666666667</v>
      </c>
      <c r="HW31" s="15">
        <f t="shared" si="20"/>
        <v>4.666666666666667</v>
      </c>
      <c r="HX31" s="15">
        <f t="shared" si="20"/>
        <v>3.900076146295083</v>
      </c>
      <c r="HY31" s="15">
        <f t="shared" si="20"/>
        <v>4.4126988350952923</v>
      </c>
      <c r="HZ31" s="15">
        <f t="shared" si="20"/>
        <v>4.2955966903387308</v>
      </c>
      <c r="IA31" s="15">
        <f t="shared" si="20"/>
        <v>3.2937851253733683</v>
      </c>
      <c r="IB31" s="15">
        <f t="shared" si="20"/>
        <v>2.4220830812078713</v>
      </c>
      <c r="IC31" s="15">
        <f t="shared" si="20"/>
        <v>2.0258548793144655</v>
      </c>
      <c r="ID31" s="15">
        <f t="shared" si="20"/>
        <v>2.0258548793144655</v>
      </c>
      <c r="IE31" s="15">
        <f t="shared" si="20"/>
        <v>2.4220830812078713</v>
      </c>
      <c r="IF31" s="15">
        <f t="shared" si="20"/>
        <v>3.9277502484028197</v>
      </c>
      <c r="IG31" s="15">
        <f t="shared" si="20"/>
        <v>4.6666666666666679</v>
      </c>
      <c r="IH31" s="15">
        <f t="shared" si="20"/>
        <v>4.4365405136139193</v>
      </c>
      <c r="II31" s="15">
        <f t="shared" si="20"/>
        <v>4.6666666666666661</v>
      </c>
      <c r="IJ31" s="15">
        <f t="shared" si="20"/>
        <v>3.9069562883124096</v>
      </c>
      <c r="IK31" s="15">
        <f t="shared" si="20"/>
        <v>4.0482087468536978</v>
      </c>
      <c r="IL31" s="15">
        <f t="shared" si="20"/>
        <v>3.5492885519679271</v>
      </c>
      <c r="IM31" s="15">
        <f t="shared" si="20"/>
        <v>3.2204308323688249</v>
      </c>
      <c r="IN31" s="15">
        <f t="shared" si="20"/>
        <v>2.4769194985367964</v>
      </c>
      <c r="IO31" s="15">
        <f t="shared" si="20"/>
        <v>2.0848386035677358</v>
      </c>
      <c r="IP31" s="15">
        <f t="shared" si="20"/>
        <v>1.870370356860656</v>
      </c>
      <c r="IQ31" s="15">
        <f t="shared" si="20"/>
        <v>2.4769194985367964</v>
      </c>
      <c r="IR31" s="15">
        <f t="shared" si="20"/>
        <v>3.8181300191135352</v>
      </c>
      <c r="IS31" s="15">
        <f t="shared" si="20"/>
        <v>4.2625562883124095</v>
      </c>
      <c r="IT31" s="15">
        <f t="shared" si="20"/>
        <v>4.3383665994343401</v>
      </c>
      <c r="IU31" s="15">
        <f t="shared" si="20"/>
        <v>4.6666666666666661</v>
      </c>
      <c r="IV31" s="15">
        <f t="shared" si="20"/>
        <v>4.4367968678555361</v>
      </c>
      <c r="IW31" s="15">
        <f t="shared" si="20"/>
        <v>3.8320562883124101</v>
      </c>
      <c r="IX31" s="15">
        <f t="shared" si="20"/>
        <v>3.5492885519679289</v>
      </c>
      <c r="IY31" s="15">
        <f t="shared" ref="IY31:JF31" si="21">IY23+IY30</f>
        <v>3.2204308323688249</v>
      </c>
      <c r="IZ31" s="15">
        <f t="shared" si="21"/>
        <v>2.4769194985367964</v>
      </c>
      <c r="JA31" s="15">
        <f t="shared" si="21"/>
        <v>2.0848386035677358</v>
      </c>
      <c r="JB31" s="15">
        <f t="shared" si="21"/>
        <v>1.8562127170015961</v>
      </c>
      <c r="JC31" s="15">
        <f t="shared" si="21"/>
        <v>2.4769194985367964</v>
      </c>
      <c r="JD31" s="15">
        <f t="shared" si="21"/>
        <v>3.8181300191135343</v>
      </c>
      <c r="JE31" s="15">
        <f t="shared" si="21"/>
        <v>4.6666666666666661</v>
      </c>
      <c r="JF31" s="15">
        <f t="shared" si="21"/>
        <v>4.6666666666666652</v>
      </c>
    </row>
    <row r="32" spans="1:266" s="11" customFormat="1" x14ac:dyDescent="0.25">
      <c r="A32" s="5" t="s">
        <v>26</v>
      </c>
      <c r="B32" s="5" t="s">
        <v>83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12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2"/>
      <c r="CU32" s="14">
        <v>1.5147348141308872</v>
      </c>
      <c r="CV32" s="15">
        <v>1.1199999999999999</v>
      </c>
      <c r="CW32" s="15">
        <v>1.1200000000000001</v>
      </c>
      <c r="CX32" s="15">
        <v>1.1199999999999999</v>
      </c>
      <c r="CY32" s="15">
        <v>1.1199999999999999</v>
      </c>
      <c r="CZ32" s="15">
        <v>1.1199999999999999</v>
      </c>
      <c r="DA32" s="15">
        <v>1.1199999999999999</v>
      </c>
      <c r="DB32" s="15">
        <v>1.1199999999999999</v>
      </c>
      <c r="DC32" s="15">
        <v>1.1199999999999999</v>
      </c>
      <c r="DD32" s="15">
        <v>1.1199999999999999</v>
      </c>
      <c r="DE32" s="15">
        <v>1.1199999999999999</v>
      </c>
      <c r="DF32" s="15">
        <v>1.1199999999999999</v>
      </c>
      <c r="DG32" s="15">
        <v>1.9185151920867112</v>
      </c>
      <c r="DH32" s="15">
        <v>0.97999999999999987</v>
      </c>
      <c r="DI32" s="15">
        <v>0.97999999999999987</v>
      </c>
      <c r="DJ32" s="15">
        <v>0.97999999999999987</v>
      </c>
      <c r="DK32" s="15">
        <v>0.97999999999999987</v>
      </c>
      <c r="DL32" s="15">
        <v>0.97999999999999987</v>
      </c>
      <c r="DM32" s="15">
        <v>0.97999999999999987</v>
      </c>
      <c r="DN32" s="15">
        <v>0.97999999999999987</v>
      </c>
      <c r="DO32" s="15">
        <v>0.97999999999999987</v>
      </c>
      <c r="DP32" s="15">
        <v>0.97999999999999987</v>
      </c>
      <c r="DQ32" s="15">
        <v>1.1340432098765432</v>
      </c>
      <c r="DR32" s="15">
        <v>0.97999999999999976</v>
      </c>
      <c r="DS32" s="15">
        <v>2.2280630771910195</v>
      </c>
      <c r="DT32" s="15">
        <v>1.800401234567901</v>
      </c>
      <c r="DU32" s="15">
        <v>1.0313179862323987</v>
      </c>
      <c r="DV32" s="15">
        <v>0.97999999999999976</v>
      </c>
      <c r="DW32" s="15">
        <v>0.97999999999999987</v>
      </c>
      <c r="DX32" s="15">
        <v>0.97999999999999976</v>
      </c>
      <c r="DY32" s="15">
        <v>0.97999999999999987</v>
      </c>
      <c r="DZ32" s="15">
        <v>0.97999999999999976</v>
      </c>
      <c r="EA32" s="15">
        <v>0.97999999999999987</v>
      </c>
      <c r="EB32" s="15">
        <v>0.97999999999999976</v>
      </c>
      <c r="EC32" s="15">
        <v>1.2566105484006027</v>
      </c>
      <c r="ED32" s="15">
        <v>1.2174845679012345</v>
      </c>
      <c r="EE32" s="15">
        <v>2.5591698104128282</v>
      </c>
      <c r="EF32" s="15">
        <v>1.797026090806195</v>
      </c>
      <c r="EG32" s="15">
        <v>2.1950582879284806</v>
      </c>
      <c r="EH32" s="15">
        <v>1.0506656201670188</v>
      </c>
      <c r="EI32" s="15">
        <v>0.97999999999999987</v>
      </c>
      <c r="EJ32" s="15">
        <v>0.97999999999999987</v>
      </c>
      <c r="EK32" s="15">
        <v>0.97999999999999987</v>
      </c>
      <c r="EL32" s="15">
        <v>0.97999999999999976</v>
      </c>
      <c r="EM32" s="15">
        <v>0.97999999999999987</v>
      </c>
      <c r="EN32" s="15">
        <v>0.97999999999999976</v>
      </c>
      <c r="EO32" s="15">
        <v>1.3646962611832671</v>
      </c>
      <c r="EP32" s="15">
        <v>2.175197112407862</v>
      </c>
      <c r="EQ32" s="15">
        <v>2.951118767382606</v>
      </c>
      <c r="ER32" s="15">
        <v>1.9419707365086947</v>
      </c>
      <c r="ES32" s="15">
        <v>3.1304941034446778</v>
      </c>
      <c r="ET32" s="15">
        <v>1.6385423339018816</v>
      </c>
      <c r="EU32" s="15">
        <v>0.98042437046969899</v>
      </c>
      <c r="EV32" s="15">
        <v>0.97999999999999987</v>
      </c>
      <c r="EW32" s="15">
        <v>0.97999999999999987</v>
      </c>
      <c r="EX32" s="15">
        <v>0.97999999999999987</v>
      </c>
      <c r="EY32" s="15">
        <v>0.98</v>
      </c>
      <c r="EZ32" s="15">
        <v>1.1682440816516955</v>
      </c>
      <c r="FA32" s="15">
        <v>0.99366694895982499</v>
      </c>
      <c r="FB32" s="15">
        <v>1.7632053619821599</v>
      </c>
      <c r="FC32" s="15">
        <v>1.8502761575441478</v>
      </c>
      <c r="FD32" s="15">
        <v>2.686666666666667</v>
      </c>
      <c r="FE32" s="15">
        <v>2.175016766009342</v>
      </c>
      <c r="FF32" s="15">
        <v>0.98</v>
      </c>
      <c r="FG32" s="15">
        <v>0.97999999999999987</v>
      </c>
      <c r="FH32" s="15">
        <v>0.97999999999999987</v>
      </c>
      <c r="FI32" s="15">
        <v>0.97999999999999987</v>
      </c>
      <c r="FJ32" s="15">
        <v>0.98</v>
      </c>
      <c r="FK32" s="15">
        <v>0.97999999999999987</v>
      </c>
      <c r="FL32" s="15">
        <v>0.97999999999999987</v>
      </c>
      <c r="FM32" s="15">
        <v>1.1844399537992707</v>
      </c>
      <c r="FN32" s="15">
        <v>0.98</v>
      </c>
      <c r="FO32" s="15">
        <v>2.1939004537176845</v>
      </c>
      <c r="FP32" s="15">
        <v>1.3499286837122102</v>
      </c>
      <c r="FQ32" s="15">
        <v>1.19126771695539</v>
      </c>
      <c r="FR32" s="15">
        <v>0.97999999999999976</v>
      </c>
      <c r="FS32" s="15">
        <v>0.97999999999999987</v>
      </c>
      <c r="FT32" s="15">
        <v>0.97999999999999976</v>
      </c>
      <c r="FU32" s="15">
        <v>0.97999999999999976</v>
      </c>
      <c r="FV32" s="15">
        <v>0.97999999999999976</v>
      </c>
      <c r="FW32" s="15">
        <v>0.97999999999999987</v>
      </c>
      <c r="FX32" s="15">
        <v>0.97999999999999987</v>
      </c>
      <c r="FY32" s="15">
        <v>0.97999999999999987</v>
      </c>
      <c r="FZ32" s="15">
        <v>0.99543476457226565</v>
      </c>
      <c r="GA32" s="15">
        <v>1.9995693602695859</v>
      </c>
      <c r="GB32" s="15">
        <v>1.1739345010879991</v>
      </c>
      <c r="GC32" s="15">
        <v>1.8556851064056765</v>
      </c>
      <c r="GD32" s="15">
        <v>0.97999999999999987</v>
      </c>
      <c r="GE32" s="15">
        <v>0.97999999999999987</v>
      </c>
      <c r="GF32" s="15">
        <v>0.97999999999999987</v>
      </c>
      <c r="GG32" s="15">
        <v>0.98</v>
      </c>
      <c r="GH32" s="15">
        <v>0.97999999999999987</v>
      </c>
      <c r="GI32" s="15">
        <v>0.97999999999999987</v>
      </c>
      <c r="GJ32" s="15">
        <v>0.98</v>
      </c>
      <c r="GK32" s="15">
        <v>1.7570504191581309</v>
      </c>
      <c r="GL32" s="15">
        <v>1.2034722222222223</v>
      </c>
      <c r="GM32" s="15">
        <v>2.0949974840818624</v>
      </c>
      <c r="GN32" s="15">
        <v>1.2758799998993233</v>
      </c>
      <c r="GO32" s="15">
        <v>0.98</v>
      </c>
      <c r="GP32" s="15">
        <v>0.97999999999999987</v>
      </c>
      <c r="GQ32" s="15">
        <v>0.97999999999999987</v>
      </c>
      <c r="GR32" s="15">
        <v>0.97999999999999987</v>
      </c>
      <c r="GS32" s="15">
        <v>0.98</v>
      </c>
      <c r="GT32" s="15">
        <v>0.97999999999999987</v>
      </c>
      <c r="GU32" s="15">
        <v>0.97999999999999987</v>
      </c>
      <c r="GV32" s="15">
        <v>0.97999999999999987</v>
      </c>
      <c r="GW32" s="15">
        <v>1.678349505445468</v>
      </c>
      <c r="GX32" s="15">
        <v>1.4316277222274021</v>
      </c>
      <c r="GY32" s="15">
        <v>2.0855096359273588</v>
      </c>
      <c r="GZ32" s="15">
        <v>1.2764640044431554</v>
      </c>
      <c r="HA32" s="15">
        <v>1.0524391049562185</v>
      </c>
      <c r="HB32" s="15">
        <v>0.97999999999999987</v>
      </c>
      <c r="HC32" s="15">
        <v>0.97999999999999976</v>
      </c>
      <c r="HD32" s="15">
        <v>0.97999999999999976</v>
      </c>
      <c r="HE32" s="15">
        <v>0.97999999999999976</v>
      </c>
      <c r="HF32" s="15">
        <v>0.97999999999999987</v>
      </c>
      <c r="HG32" s="15">
        <v>0.97999999999999987</v>
      </c>
      <c r="HH32" s="15">
        <v>1.0381327655470127</v>
      </c>
      <c r="HI32" s="15">
        <v>0.97999999999999987</v>
      </c>
      <c r="HJ32" s="15">
        <v>1.1146548781463141</v>
      </c>
      <c r="HK32" s="15">
        <v>2.1078495601549121</v>
      </c>
      <c r="HL32" s="15">
        <v>1.3070985425194024</v>
      </c>
      <c r="HM32" s="15">
        <v>2.2185912534227952</v>
      </c>
      <c r="HN32" s="15">
        <v>1.0915424004519525</v>
      </c>
      <c r="HO32" s="15">
        <v>0.97999999999999987</v>
      </c>
      <c r="HP32" s="15">
        <v>0.98</v>
      </c>
      <c r="HQ32" s="15">
        <v>0.97999999999999987</v>
      </c>
      <c r="HR32" s="15">
        <v>0.97999999999999987</v>
      </c>
      <c r="HS32" s="15">
        <v>0.97999999999999987</v>
      </c>
      <c r="HT32" s="15">
        <v>0.97999999999999976</v>
      </c>
      <c r="HU32" s="15">
        <v>1.1098438250791125</v>
      </c>
      <c r="HV32" s="15">
        <v>1.1469483389923028</v>
      </c>
      <c r="HW32" s="15">
        <v>2.150696163770617</v>
      </c>
      <c r="HX32" s="15">
        <v>2.1662616366437684</v>
      </c>
      <c r="HY32" s="15">
        <v>2.3988194254798381</v>
      </c>
      <c r="HZ32" s="15">
        <v>1.0083817599574958</v>
      </c>
      <c r="IA32" s="15">
        <v>0.97999999999999987</v>
      </c>
      <c r="IB32" s="15">
        <v>0.97999999999999987</v>
      </c>
      <c r="IC32" s="15">
        <v>0.97999999999999987</v>
      </c>
      <c r="ID32" s="15">
        <v>0.97999999999999987</v>
      </c>
      <c r="IE32" s="15">
        <v>0.97999999999999976</v>
      </c>
      <c r="IF32" s="15">
        <v>0.97999999999999987</v>
      </c>
      <c r="IG32" s="15">
        <v>1.9844876700671419</v>
      </c>
      <c r="IH32" s="15">
        <v>1.920672035243987</v>
      </c>
      <c r="II32" s="15">
        <v>2.1524470524679016</v>
      </c>
      <c r="IJ32" s="15">
        <v>2.1279956408840368</v>
      </c>
      <c r="IK32" s="15">
        <v>1.5162461083798757</v>
      </c>
      <c r="IL32" s="15">
        <v>1.7896192424203585</v>
      </c>
      <c r="IM32" s="15">
        <v>1.0990666350999043</v>
      </c>
      <c r="IN32" s="15">
        <v>0.97999999999999987</v>
      </c>
      <c r="IO32" s="15">
        <v>0.97999999999999976</v>
      </c>
      <c r="IP32" s="15">
        <v>1.1944682467070795</v>
      </c>
      <c r="IQ32" s="15">
        <v>0.97999999999999976</v>
      </c>
      <c r="IR32" s="15">
        <v>1.1286968803056887</v>
      </c>
      <c r="IS32" s="15">
        <v>2.4094265489706803</v>
      </c>
      <c r="IT32" s="15">
        <v>2.0305503747392839</v>
      </c>
      <c r="IU32" s="15">
        <v>2.152447052467902</v>
      </c>
      <c r="IV32" s="15">
        <v>1.5981550613409092</v>
      </c>
      <c r="IW32" s="15">
        <v>1.7323985669211639</v>
      </c>
      <c r="IX32" s="15">
        <v>1.789619242420357</v>
      </c>
      <c r="IY32" s="15">
        <v>1.0990666350999043</v>
      </c>
      <c r="IZ32" s="15">
        <v>0.97999999999999987</v>
      </c>
      <c r="JA32" s="15">
        <v>0.97999999999999976</v>
      </c>
      <c r="JB32" s="15">
        <v>1.208625886566139</v>
      </c>
      <c r="JC32" s="15">
        <v>0.97999999999999976</v>
      </c>
      <c r="JD32" s="15">
        <v>1.1286968803056898</v>
      </c>
      <c r="JE32" s="15">
        <v>1.301891995945244</v>
      </c>
      <c r="JF32" s="15">
        <v>2.3443248068075357</v>
      </c>
    </row>
    <row r="33" spans="1:266" x14ac:dyDescent="0.25">
      <c r="A33" s="9"/>
      <c r="B33" s="9"/>
      <c r="C33" s="7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</row>
    <row r="34" spans="1:266" x14ac:dyDescent="0.25">
      <c r="A34" s="22"/>
      <c r="B34" s="22"/>
      <c r="C34" s="2" t="s">
        <v>69</v>
      </c>
      <c r="D34" s="2" t="s">
        <v>69</v>
      </c>
      <c r="E34" s="2" t="s">
        <v>69</v>
      </c>
      <c r="F34" s="2" t="s">
        <v>69</v>
      </c>
      <c r="G34" s="2" t="s">
        <v>69</v>
      </c>
      <c r="H34" s="2" t="s">
        <v>69</v>
      </c>
      <c r="I34" s="2" t="s">
        <v>69</v>
      </c>
      <c r="J34" s="2" t="s">
        <v>69</v>
      </c>
      <c r="K34" s="2" t="s">
        <v>69</v>
      </c>
      <c r="L34" s="2" t="s">
        <v>69</v>
      </c>
      <c r="M34" s="2" t="s">
        <v>69</v>
      </c>
      <c r="N34" s="2" t="s">
        <v>69</v>
      </c>
      <c r="O34" s="2" t="s">
        <v>70</v>
      </c>
      <c r="P34" s="2" t="s">
        <v>70</v>
      </c>
      <c r="Q34" s="2" t="s">
        <v>70</v>
      </c>
      <c r="R34" s="2" t="s">
        <v>70</v>
      </c>
      <c r="S34" s="2" t="s">
        <v>70</v>
      </c>
      <c r="T34" s="2" t="s">
        <v>70</v>
      </c>
      <c r="U34" s="2" t="s">
        <v>70</v>
      </c>
      <c r="V34" s="2" t="s">
        <v>70</v>
      </c>
      <c r="W34" s="2" t="s">
        <v>70</v>
      </c>
      <c r="X34" s="2" t="s">
        <v>70</v>
      </c>
      <c r="Y34" s="2" t="s">
        <v>70</v>
      </c>
      <c r="Z34" s="2" t="s">
        <v>70</v>
      </c>
      <c r="AA34" s="2" t="s">
        <v>71</v>
      </c>
      <c r="AB34" s="2" t="s">
        <v>71</v>
      </c>
      <c r="AC34" s="2" t="s">
        <v>71</v>
      </c>
      <c r="AD34" s="2" t="s">
        <v>71</v>
      </c>
      <c r="AE34" s="2" t="s">
        <v>71</v>
      </c>
      <c r="AF34" s="2" t="s">
        <v>71</v>
      </c>
      <c r="AG34" s="2" t="s">
        <v>71</v>
      </c>
      <c r="AH34" s="2" t="s">
        <v>71</v>
      </c>
      <c r="AI34" s="2" t="s">
        <v>71</v>
      </c>
      <c r="AJ34" s="2" t="s">
        <v>71</v>
      </c>
      <c r="AK34" s="2" t="s">
        <v>71</v>
      </c>
      <c r="AL34" s="2" t="s">
        <v>71</v>
      </c>
      <c r="AM34" s="2" t="s">
        <v>72</v>
      </c>
      <c r="AN34" s="2" t="s">
        <v>72</v>
      </c>
      <c r="AO34" s="2" t="s">
        <v>72</v>
      </c>
      <c r="AP34" s="2" t="s">
        <v>72</v>
      </c>
      <c r="AQ34" s="2" t="s">
        <v>72</v>
      </c>
      <c r="AR34" s="2" t="s">
        <v>72</v>
      </c>
      <c r="AS34" s="2" t="s">
        <v>72</v>
      </c>
      <c r="AT34" s="2" t="s">
        <v>72</v>
      </c>
      <c r="AU34" s="2" t="s">
        <v>72</v>
      </c>
      <c r="AV34" s="2" t="s">
        <v>72</v>
      </c>
      <c r="AW34" s="2" t="s">
        <v>72</v>
      </c>
      <c r="AX34" s="2" t="s">
        <v>72</v>
      </c>
      <c r="AY34" s="2" t="s">
        <v>73</v>
      </c>
      <c r="AZ34" s="2" t="s">
        <v>73</v>
      </c>
      <c r="BA34" s="2" t="s">
        <v>73</v>
      </c>
      <c r="BB34" s="2" t="s">
        <v>73</v>
      </c>
      <c r="BC34" s="2" t="s">
        <v>73</v>
      </c>
      <c r="BD34" s="2" t="s">
        <v>73</v>
      </c>
      <c r="BE34" s="2" t="s">
        <v>73</v>
      </c>
      <c r="BF34" s="2" t="s">
        <v>73</v>
      </c>
      <c r="BG34" s="2" t="s">
        <v>73</v>
      </c>
      <c r="BH34" s="2" t="s">
        <v>73</v>
      </c>
      <c r="BI34" s="2" t="s">
        <v>73</v>
      </c>
      <c r="BJ34" s="2" t="s">
        <v>73</v>
      </c>
      <c r="BK34" s="2" t="s">
        <v>12</v>
      </c>
      <c r="BL34" s="2" t="s">
        <v>12</v>
      </c>
      <c r="BM34" s="2" t="s">
        <v>12</v>
      </c>
      <c r="BN34" s="2" t="s">
        <v>12</v>
      </c>
      <c r="BO34" s="2" t="s">
        <v>12</v>
      </c>
      <c r="BP34" s="2" t="s">
        <v>12</v>
      </c>
      <c r="BQ34" s="2" t="s">
        <v>12</v>
      </c>
      <c r="BR34" s="2" t="s">
        <v>12</v>
      </c>
      <c r="BS34" s="2" t="s">
        <v>12</v>
      </c>
      <c r="BT34" s="2" t="s">
        <v>12</v>
      </c>
      <c r="BU34" s="2" t="s">
        <v>12</v>
      </c>
      <c r="BV34" s="2" t="s">
        <v>12</v>
      </c>
      <c r="BW34" s="2" t="s">
        <v>19</v>
      </c>
      <c r="BX34" s="2" t="s">
        <v>19</v>
      </c>
      <c r="BY34" s="2" t="s">
        <v>19</v>
      </c>
      <c r="BZ34" s="2" t="s">
        <v>19</v>
      </c>
      <c r="CA34" s="2" t="s">
        <v>19</v>
      </c>
      <c r="CB34" s="2" t="s">
        <v>19</v>
      </c>
      <c r="CC34" s="2" t="s">
        <v>19</v>
      </c>
      <c r="CD34" s="2" t="s">
        <v>19</v>
      </c>
      <c r="CE34" s="2" t="s">
        <v>19</v>
      </c>
      <c r="CF34" s="2" t="s">
        <v>19</v>
      </c>
      <c r="CG34" s="2" t="s">
        <v>19</v>
      </c>
      <c r="CH34" s="2" t="s">
        <v>19</v>
      </c>
      <c r="CI34" s="2" t="s">
        <v>20</v>
      </c>
      <c r="CJ34" s="2" t="s">
        <v>20</v>
      </c>
      <c r="CK34" s="2" t="s">
        <v>20</v>
      </c>
      <c r="CL34" s="2" t="s">
        <v>20</v>
      </c>
      <c r="CM34" s="2" t="s">
        <v>20</v>
      </c>
      <c r="CN34" s="2" t="s">
        <v>20</v>
      </c>
      <c r="CO34" s="2" t="s">
        <v>20</v>
      </c>
      <c r="CP34" s="2" t="s">
        <v>20</v>
      </c>
      <c r="CQ34" s="2" t="s">
        <v>20</v>
      </c>
      <c r="CR34" s="2" t="s">
        <v>20</v>
      </c>
      <c r="CS34" s="2" t="s">
        <v>20</v>
      </c>
      <c r="CT34" s="2" t="s">
        <v>20</v>
      </c>
      <c r="CU34" s="3" t="s">
        <v>21</v>
      </c>
      <c r="CV34" s="3" t="s">
        <v>21</v>
      </c>
      <c r="CW34" s="3" t="s">
        <v>21</v>
      </c>
      <c r="CX34" s="3" t="s">
        <v>21</v>
      </c>
      <c r="CY34" s="3" t="s">
        <v>21</v>
      </c>
      <c r="CZ34" s="3" t="s">
        <v>21</v>
      </c>
      <c r="DA34" s="3" t="s">
        <v>21</v>
      </c>
      <c r="DB34" s="3" t="s">
        <v>21</v>
      </c>
      <c r="DC34" s="3" t="s">
        <v>21</v>
      </c>
      <c r="DD34" s="3" t="s">
        <v>21</v>
      </c>
      <c r="DE34" s="3" t="s">
        <v>21</v>
      </c>
      <c r="DF34" s="3" t="s">
        <v>21</v>
      </c>
      <c r="DG34" s="34" t="s">
        <v>29</v>
      </c>
      <c r="DH34" s="34" t="s">
        <v>29</v>
      </c>
      <c r="DI34" s="34" t="s">
        <v>29</v>
      </c>
      <c r="DJ34" s="34" t="s">
        <v>29</v>
      </c>
      <c r="DK34" s="34" t="s">
        <v>29</v>
      </c>
      <c r="DL34" s="34" t="s">
        <v>29</v>
      </c>
      <c r="DM34" s="34" t="s">
        <v>29</v>
      </c>
      <c r="DN34" s="34" t="s">
        <v>29</v>
      </c>
      <c r="DO34" s="34" t="s">
        <v>29</v>
      </c>
      <c r="DP34" s="34" t="s">
        <v>29</v>
      </c>
      <c r="DQ34" s="34" t="s">
        <v>29</v>
      </c>
      <c r="DR34" s="34" t="s">
        <v>29</v>
      </c>
      <c r="DS34" s="34" t="s">
        <v>30</v>
      </c>
      <c r="DT34" s="34" t="s">
        <v>30</v>
      </c>
      <c r="DU34" s="34" t="s">
        <v>30</v>
      </c>
      <c r="DV34" s="34" t="s">
        <v>30</v>
      </c>
      <c r="DW34" s="34" t="s">
        <v>30</v>
      </c>
      <c r="DX34" s="34" t="s">
        <v>30</v>
      </c>
      <c r="DY34" s="34" t="s">
        <v>30</v>
      </c>
      <c r="DZ34" s="34" t="s">
        <v>30</v>
      </c>
      <c r="EA34" s="34" t="s">
        <v>30</v>
      </c>
      <c r="EB34" s="34" t="s">
        <v>30</v>
      </c>
      <c r="EC34" s="34" t="s">
        <v>30</v>
      </c>
      <c r="ED34" s="34" t="s">
        <v>30</v>
      </c>
      <c r="EE34" s="34" t="s">
        <v>31</v>
      </c>
      <c r="EF34" s="34" t="s">
        <v>31</v>
      </c>
      <c r="EG34" s="34" t="s">
        <v>31</v>
      </c>
      <c r="EH34" s="34" t="s">
        <v>31</v>
      </c>
      <c r="EI34" s="34" t="s">
        <v>31</v>
      </c>
      <c r="EJ34" s="34" t="s">
        <v>31</v>
      </c>
      <c r="EK34" s="34" t="s">
        <v>31</v>
      </c>
      <c r="EL34" s="34" t="s">
        <v>31</v>
      </c>
      <c r="EM34" s="34" t="s">
        <v>31</v>
      </c>
      <c r="EN34" s="34" t="s">
        <v>31</v>
      </c>
      <c r="EO34" s="34" t="s">
        <v>31</v>
      </c>
      <c r="EP34" s="34" t="s">
        <v>31</v>
      </c>
      <c r="EQ34" s="34" t="s">
        <v>32</v>
      </c>
      <c r="ER34" s="34" t="s">
        <v>32</v>
      </c>
      <c r="ES34" s="34" t="s">
        <v>32</v>
      </c>
      <c r="ET34" s="34" t="s">
        <v>32</v>
      </c>
      <c r="EU34" s="34" t="s">
        <v>32</v>
      </c>
      <c r="EV34" s="34" t="s">
        <v>32</v>
      </c>
      <c r="EW34" s="34" t="s">
        <v>32</v>
      </c>
      <c r="EX34" s="34" t="s">
        <v>32</v>
      </c>
      <c r="EY34" s="34" t="s">
        <v>32</v>
      </c>
      <c r="EZ34" s="34" t="s">
        <v>32</v>
      </c>
      <c r="FA34" s="34" t="s">
        <v>32</v>
      </c>
      <c r="FB34" s="34" t="s">
        <v>32</v>
      </c>
      <c r="FC34" s="34" t="s">
        <v>33</v>
      </c>
      <c r="FD34" s="34" t="s">
        <v>33</v>
      </c>
      <c r="FE34" s="34" t="s">
        <v>33</v>
      </c>
      <c r="FF34" s="34" t="s">
        <v>33</v>
      </c>
      <c r="FG34" s="34" t="s">
        <v>33</v>
      </c>
      <c r="FH34" s="34" t="s">
        <v>33</v>
      </c>
      <c r="FI34" s="34" t="s">
        <v>33</v>
      </c>
      <c r="FJ34" s="34" t="s">
        <v>33</v>
      </c>
      <c r="FK34" s="34" t="s">
        <v>33</v>
      </c>
      <c r="FL34" s="34" t="s">
        <v>33</v>
      </c>
      <c r="FM34" s="34" t="s">
        <v>33</v>
      </c>
      <c r="FN34" s="34" t="s">
        <v>33</v>
      </c>
      <c r="FO34" s="34" t="s">
        <v>34</v>
      </c>
      <c r="FP34" s="34" t="s">
        <v>34</v>
      </c>
      <c r="FQ34" s="34" t="s">
        <v>34</v>
      </c>
      <c r="FR34" s="34" t="s">
        <v>34</v>
      </c>
      <c r="FS34" s="34" t="s">
        <v>34</v>
      </c>
      <c r="FT34" s="34" t="s">
        <v>34</v>
      </c>
      <c r="FU34" s="34" t="s">
        <v>34</v>
      </c>
      <c r="FV34" s="34" t="s">
        <v>34</v>
      </c>
      <c r="FW34" s="34" t="s">
        <v>34</v>
      </c>
      <c r="FX34" s="34" t="s">
        <v>34</v>
      </c>
      <c r="FY34" s="34" t="s">
        <v>34</v>
      </c>
      <c r="FZ34" s="34" t="s">
        <v>34</v>
      </c>
      <c r="GA34" s="34" t="s">
        <v>35</v>
      </c>
      <c r="GB34" s="34" t="s">
        <v>35</v>
      </c>
      <c r="GC34" s="34" t="s">
        <v>35</v>
      </c>
      <c r="GD34" s="34" t="s">
        <v>35</v>
      </c>
      <c r="GE34" s="34" t="s">
        <v>35</v>
      </c>
      <c r="GF34" s="34" t="s">
        <v>35</v>
      </c>
      <c r="GG34" s="34" t="s">
        <v>35</v>
      </c>
      <c r="GH34" s="34" t="s">
        <v>35</v>
      </c>
      <c r="GI34" s="34" t="s">
        <v>35</v>
      </c>
      <c r="GJ34" s="34" t="s">
        <v>35</v>
      </c>
      <c r="GK34" s="34" t="s">
        <v>35</v>
      </c>
      <c r="GL34" s="34" t="s">
        <v>35</v>
      </c>
      <c r="GM34" s="34" t="s">
        <v>36</v>
      </c>
      <c r="GN34" s="34" t="s">
        <v>36</v>
      </c>
      <c r="GO34" s="34" t="s">
        <v>36</v>
      </c>
      <c r="GP34" s="34" t="s">
        <v>36</v>
      </c>
      <c r="GQ34" s="34" t="s">
        <v>36</v>
      </c>
      <c r="GR34" s="34" t="s">
        <v>36</v>
      </c>
      <c r="GS34" s="34" t="s">
        <v>36</v>
      </c>
      <c r="GT34" s="34" t="s">
        <v>36</v>
      </c>
      <c r="GU34" s="34" t="s">
        <v>36</v>
      </c>
      <c r="GV34" s="34" t="s">
        <v>36</v>
      </c>
      <c r="GW34" s="34" t="s">
        <v>36</v>
      </c>
      <c r="GX34" s="34" t="s">
        <v>36</v>
      </c>
      <c r="GY34" s="34" t="s">
        <v>37</v>
      </c>
      <c r="GZ34" s="34" t="s">
        <v>37</v>
      </c>
      <c r="HA34" s="34" t="s">
        <v>37</v>
      </c>
      <c r="HB34" s="34" t="s">
        <v>37</v>
      </c>
      <c r="HC34" s="34" t="s">
        <v>37</v>
      </c>
      <c r="HD34" s="34" t="s">
        <v>37</v>
      </c>
      <c r="HE34" s="34" t="s">
        <v>37</v>
      </c>
      <c r="HF34" s="34" t="s">
        <v>37</v>
      </c>
      <c r="HG34" s="34" t="s">
        <v>37</v>
      </c>
      <c r="HH34" s="34" t="s">
        <v>37</v>
      </c>
      <c r="HI34" s="34" t="s">
        <v>37</v>
      </c>
      <c r="HJ34" s="34" t="s">
        <v>37</v>
      </c>
      <c r="HK34" s="34" t="s">
        <v>38</v>
      </c>
      <c r="HL34" s="34" t="s">
        <v>38</v>
      </c>
      <c r="HM34" s="34" t="s">
        <v>38</v>
      </c>
      <c r="HN34" s="34" t="s">
        <v>38</v>
      </c>
      <c r="HO34" s="34" t="s">
        <v>38</v>
      </c>
      <c r="HP34" s="34" t="s">
        <v>38</v>
      </c>
      <c r="HQ34" s="34" t="s">
        <v>38</v>
      </c>
      <c r="HR34" s="34" t="s">
        <v>38</v>
      </c>
      <c r="HS34" s="34" t="s">
        <v>38</v>
      </c>
      <c r="HT34" s="34" t="s">
        <v>38</v>
      </c>
      <c r="HU34" s="34" t="s">
        <v>38</v>
      </c>
      <c r="HV34" s="34" t="s">
        <v>38</v>
      </c>
      <c r="HW34" s="34" t="s">
        <v>39</v>
      </c>
      <c r="HX34" s="34" t="s">
        <v>39</v>
      </c>
      <c r="HY34" s="34" t="s">
        <v>39</v>
      </c>
      <c r="HZ34" s="34" t="s">
        <v>39</v>
      </c>
      <c r="IA34" s="34" t="s">
        <v>39</v>
      </c>
      <c r="IB34" s="34" t="s">
        <v>39</v>
      </c>
      <c r="IC34" s="34" t="s">
        <v>39</v>
      </c>
      <c r="ID34" s="34" t="s">
        <v>39</v>
      </c>
      <c r="IE34" s="34" t="s">
        <v>39</v>
      </c>
      <c r="IF34" s="34" t="s">
        <v>39</v>
      </c>
      <c r="IG34" s="34" t="s">
        <v>39</v>
      </c>
      <c r="IH34" s="34" t="s">
        <v>39</v>
      </c>
      <c r="II34" s="34" t="s">
        <v>40</v>
      </c>
      <c r="IJ34" s="34" t="s">
        <v>40</v>
      </c>
      <c r="IK34" s="34" t="s">
        <v>40</v>
      </c>
      <c r="IL34" s="34" t="s">
        <v>40</v>
      </c>
      <c r="IM34" s="34" t="s">
        <v>40</v>
      </c>
      <c r="IN34" s="34" t="s">
        <v>40</v>
      </c>
      <c r="IO34" s="34" t="s">
        <v>40</v>
      </c>
      <c r="IP34" s="34" t="s">
        <v>40</v>
      </c>
      <c r="IQ34" s="34" t="s">
        <v>40</v>
      </c>
      <c r="IR34" s="34" t="s">
        <v>40</v>
      </c>
      <c r="IS34" s="34" t="s">
        <v>40</v>
      </c>
      <c r="IT34" s="34" t="s">
        <v>40</v>
      </c>
      <c r="IU34" s="34" t="s">
        <v>41</v>
      </c>
      <c r="IV34" s="34" t="s">
        <v>41</v>
      </c>
      <c r="IW34" s="34" t="s">
        <v>41</v>
      </c>
      <c r="IX34" s="34" t="s">
        <v>41</v>
      </c>
      <c r="IY34" s="34" t="s">
        <v>41</v>
      </c>
      <c r="IZ34" s="34" t="s">
        <v>41</v>
      </c>
      <c r="JA34" s="34" t="s">
        <v>41</v>
      </c>
      <c r="JB34" s="34" t="s">
        <v>41</v>
      </c>
      <c r="JC34" s="34" t="s">
        <v>41</v>
      </c>
      <c r="JD34" s="34" t="s">
        <v>41</v>
      </c>
      <c r="JE34" s="34" t="s">
        <v>41</v>
      </c>
      <c r="JF34" s="34" t="s">
        <v>41</v>
      </c>
    </row>
    <row r="35" spans="1:266" x14ac:dyDescent="0.25">
      <c r="A35" s="22"/>
      <c r="B35" s="22"/>
      <c r="C35" s="34" t="s">
        <v>0</v>
      </c>
      <c r="D35" s="34" t="s">
        <v>1</v>
      </c>
      <c r="E35" s="34" t="s">
        <v>2</v>
      </c>
      <c r="F35" s="34" t="s">
        <v>3</v>
      </c>
      <c r="G35" s="34" t="s">
        <v>4</v>
      </c>
      <c r="H35" s="34" t="s">
        <v>5</v>
      </c>
      <c r="I35" s="34" t="s">
        <v>6</v>
      </c>
      <c r="J35" s="34" t="s">
        <v>7</v>
      </c>
      <c r="K35" s="34" t="s">
        <v>8</v>
      </c>
      <c r="L35" s="34" t="s">
        <v>9</v>
      </c>
      <c r="M35" s="34" t="s">
        <v>10</v>
      </c>
      <c r="N35" s="34" t="s">
        <v>11</v>
      </c>
      <c r="O35" s="34" t="s">
        <v>0</v>
      </c>
      <c r="P35" s="34" t="s">
        <v>1</v>
      </c>
      <c r="Q35" s="34" t="s">
        <v>2</v>
      </c>
      <c r="R35" s="34" t="s">
        <v>3</v>
      </c>
      <c r="S35" s="34" t="s">
        <v>4</v>
      </c>
      <c r="T35" s="34" t="s">
        <v>5</v>
      </c>
      <c r="U35" s="34" t="s">
        <v>6</v>
      </c>
      <c r="V35" s="34" t="s">
        <v>7</v>
      </c>
      <c r="W35" s="34" t="s">
        <v>8</v>
      </c>
      <c r="X35" s="34" t="s">
        <v>9</v>
      </c>
      <c r="Y35" s="34" t="s">
        <v>10</v>
      </c>
      <c r="Z35" s="34" t="s">
        <v>11</v>
      </c>
      <c r="AA35" s="34" t="s">
        <v>0</v>
      </c>
      <c r="AB35" s="34" t="s">
        <v>1</v>
      </c>
      <c r="AC35" s="34" t="s">
        <v>2</v>
      </c>
      <c r="AD35" s="34" t="s">
        <v>3</v>
      </c>
      <c r="AE35" s="34" t="s">
        <v>4</v>
      </c>
      <c r="AF35" s="34" t="s">
        <v>5</v>
      </c>
      <c r="AG35" s="34" t="s">
        <v>6</v>
      </c>
      <c r="AH35" s="34" t="s">
        <v>7</v>
      </c>
      <c r="AI35" s="34" t="s">
        <v>8</v>
      </c>
      <c r="AJ35" s="34" t="s">
        <v>9</v>
      </c>
      <c r="AK35" s="34" t="s">
        <v>10</v>
      </c>
      <c r="AL35" s="34" t="s">
        <v>11</v>
      </c>
      <c r="AM35" s="34" t="s">
        <v>0</v>
      </c>
      <c r="AN35" s="34" t="s">
        <v>1</v>
      </c>
      <c r="AO35" s="34" t="s">
        <v>2</v>
      </c>
      <c r="AP35" s="34" t="s">
        <v>3</v>
      </c>
      <c r="AQ35" s="34" t="s">
        <v>4</v>
      </c>
      <c r="AR35" s="34" t="s">
        <v>5</v>
      </c>
      <c r="AS35" s="34" t="s">
        <v>6</v>
      </c>
      <c r="AT35" s="34" t="s">
        <v>7</v>
      </c>
      <c r="AU35" s="34" t="s">
        <v>8</v>
      </c>
      <c r="AV35" s="34" t="s">
        <v>9</v>
      </c>
      <c r="AW35" s="34" t="s">
        <v>10</v>
      </c>
      <c r="AX35" s="34" t="s">
        <v>11</v>
      </c>
      <c r="AY35" s="34" t="s">
        <v>0</v>
      </c>
      <c r="AZ35" s="34" t="s">
        <v>1</v>
      </c>
      <c r="BA35" s="34" t="s">
        <v>2</v>
      </c>
      <c r="BB35" s="34" t="s">
        <v>3</v>
      </c>
      <c r="BC35" s="34" t="s">
        <v>4</v>
      </c>
      <c r="BD35" s="34" t="s">
        <v>5</v>
      </c>
      <c r="BE35" s="34" t="s">
        <v>6</v>
      </c>
      <c r="BF35" s="34" t="s">
        <v>7</v>
      </c>
      <c r="BG35" s="34" t="s">
        <v>8</v>
      </c>
      <c r="BH35" s="34" t="s">
        <v>9</v>
      </c>
      <c r="BI35" s="34" t="s">
        <v>10</v>
      </c>
      <c r="BJ35" s="34" t="s">
        <v>11</v>
      </c>
      <c r="BK35" s="34" t="s">
        <v>0</v>
      </c>
      <c r="BL35" s="34" t="s">
        <v>1</v>
      </c>
      <c r="BM35" s="34" t="s">
        <v>2</v>
      </c>
      <c r="BN35" s="34" t="s">
        <v>3</v>
      </c>
      <c r="BO35" s="34" t="s">
        <v>4</v>
      </c>
      <c r="BP35" s="34" t="s">
        <v>5</v>
      </c>
      <c r="BQ35" s="34" t="s">
        <v>6</v>
      </c>
      <c r="BR35" s="34" t="s">
        <v>7</v>
      </c>
      <c r="BS35" s="34" t="s">
        <v>8</v>
      </c>
      <c r="BT35" s="34" t="s">
        <v>9</v>
      </c>
      <c r="BU35" s="34" t="s">
        <v>10</v>
      </c>
      <c r="BV35" s="34" t="s">
        <v>11</v>
      </c>
      <c r="BW35" s="34" t="s">
        <v>0</v>
      </c>
      <c r="BX35" s="34" t="s">
        <v>1</v>
      </c>
      <c r="BY35" s="34" t="s">
        <v>2</v>
      </c>
      <c r="BZ35" s="34" t="s">
        <v>3</v>
      </c>
      <c r="CA35" s="34" t="s">
        <v>4</v>
      </c>
      <c r="CB35" s="34" t="s">
        <v>5</v>
      </c>
      <c r="CC35" s="34" t="s">
        <v>6</v>
      </c>
      <c r="CD35" s="34" t="s">
        <v>7</v>
      </c>
      <c r="CE35" s="34" t="s">
        <v>8</v>
      </c>
      <c r="CF35" s="34" t="s">
        <v>9</v>
      </c>
      <c r="CG35" s="34" t="s">
        <v>10</v>
      </c>
      <c r="CH35" s="34" t="s">
        <v>11</v>
      </c>
      <c r="CI35" s="34" t="s">
        <v>0</v>
      </c>
      <c r="CJ35" s="34" t="s">
        <v>1</v>
      </c>
      <c r="CK35" s="34" t="s">
        <v>2</v>
      </c>
      <c r="CL35" s="34" t="s">
        <v>3</v>
      </c>
      <c r="CM35" s="34" t="s">
        <v>4</v>
      </c>
      <c r="CN35" s="34" t="s">
        <v>5</v>
      </c>
      <c r="CO35" s="34" t="s">
        <v>6</v>
      </c>
      <c r="CP35" s="34" t="s">
        <v>7</v>
      </c>
      <c r="CQ35" s="34" t="s">
        <v>8</v>
      </c>
      <c r="CR35" s="34" t="s">
        <v>9</v>
      </c>
      <c r="CS35" s="34" t="s">
        <v>10</v>
      </c>
      <c r="CT35" s="34" t="s">
        <v>11</v>
      </c>
      <c r="CU35" s="34" t="s">
        <v>0</v>
      </c>
      <c r="CV35" s="34" t="s">
        <v>1</v>
      </c>
      <c r="CW35" s="34" t="s">
        <v>2</v>
      </c>
      <c r="CX35" s="34" t="s">
        <v>3</v>
      </c>
      <c r="CY35" s="34" t="s">
        <v>4</v>
      </c>
      <c r="CZ35" s="34" t="s">
        <v>5</v>
      </c>
      <c r="DA35" s="34" t="s">
        <v>6</v>
      </c>
      <c r="DB35" s="34" t="s">
        <v>7</v>
      </c>
      <c r="DC35" s="34" t="s">
        <v>8</v>
      </c>
      <c r="DD35" s="34" t="s">
        <v>9</v>
      </c>
      <c r="DE35" s="34" t="s">
        <v>10</v>
      </c>
      <c r="DF35" s="34" t="s">
        <v>11</v>
      </c>
      <c r="DG35" s="34" t="s">
        <v>0</v>
      </c>
      <c r="DH35" s="34" t="s">
        <v>1</v>
      </c>
      <c r="DI35" s="34" t="s">
        <v>2</v>
      </c>
      <c r="DJ35" s="34" t="s">
        <v>3</v>
      </c>
      <c r="DK35" s="34" t="s">
        <v>4</v>
      </c>
      <c r="DL35" s="34" t="s">
        <v>5</v>
      </c>
      <c r="DM35" s="34" t="s">
        <v>6</v>
      </c>
      <c r="DN35" s="34" t="s">
        <v>7</v>
      </c>
      <c r="DO35" s="34" t="s">
        <v>8</v>
      </c>
      <c r="DP35" s="34" t="s">
        <v>9</v>
      </c>
      <c r="DQ35" s="34" t="s">
        <v>10</v>
      </c>
      <c r="DR35" s="34" t="s">
        <v>11</v>
      </c>
      <c r="DS35" s="34" t="s">
        <v>0</v>
      </c>
      <c r="DT35" s="34" t="s">
        <v>1</v>
      </c>
      <c r="DU35" s="34" t="s">
        <v>2</v>
      </c>
      <c r="DV35" s="34" t="s">
        <v>3</v>
      </c>
      <c r="DW35" s="34" t="s">
        <v>4</v>
      </c>
      <c r="DX35" s="34" t="s">
        <v>5</v>
      </c>
      <c r="DY35" s="34" t="s">
        <v>6</v>
      </c>
      <c r="DZ35" s="34" t="s">
        <v>7</v>
      </c>
      <c r="EA35" s="34" t="s">
        <v>8</v>
      </c>
      <c r="EB35" s="34" t="s">
        <v>9</v>
      </c>
      <c r="EC35" s="34" t="s">
        <v>10</v>
      </c>
      <c r="ED35" s="34" t="s">
        <v>11</v>
      </c>
      <c r="EE35" s="34" t="s">
        <v>0</v>
      </c>
      <c r="EF35" s="34" t="s">
        <v>1</v>
      </c>
      <c r="EG35" s="34" t="s">
        <v>2</v>
      </c>
      <c r="EH35" s="34" t="s">
        <v>3</v>
      </c>
      <c r="EI35" s="34" t="s">
        <v>4</v>
      </c>
      <c r="EJ35" s="34" t="s">
        <v>5</v>
      </c>
      <c r="EK35" s="34" t="s">
        <v>6</v>
      </c>
      <c r="EL35" s="34" t="s">
        <v>7</v>
      </c>
      <c r="EM35" s="34" t="s">
        <v>8</v>
      </c>
      <c r="EN35" s="34" t="s">
        <v>9</v>
      </c>
      <c r="EO35" s="34" t="s">
        <v>10</v>
      </c>
      <c r="EP35" s="34" t="s">
        <v>11</v>
      </c>
      <c r="EQ35" s="34" t="s">
        <v>0</v>
      </c>
      <c r="ER35" s="34" t="s">
        <v>1</v>
      </c>
      <c r="ES35" s="34" t="s">
        <v>2</v>
      </c>
      <c r="ET35" s="34" t="s">
        <v>3</v>
      </c>
      <c r="EU35" s="34" t="s">
        <v>4</v>
      </c>
      <c r="EV35" s="34" t="s">
        <v>5</v>
      </c>
      <c r="EW35" s="34" t="s">
        <v>6</v>
      </c>
      <c r="EX35" s="34" t="s">
        <v>7</v>
      </c>
      <c r="EY35" s="34" t="s">
        <v>8</v>
      </c>
      <c r="EZ35" s="34" t="s">
        <v>9</v>
      </c>
      <c r="FA35" s="34" t="s">
        <v>10</v>
      </c>
      <c r="FB35" s="34" t="s">
        <v>11</v>
      </c>
      <c r="FC35" s="34" t="s">
        <v>0</v>
      </c>
      <c r="FD35" s="34" t="s">
        <v>1</v>
      </c>
      <c r="FE35" s="34" t="s">
        <v>2</v>
      </c>
      <c r="FF35" s="34" t="s">
        <v>3</v>
      </c>
      <c r="FG35" s="34" t="s">
        <v>4</v>
      </c>
      <c r="FH35" s="34" t="s">
        <v>5</v>
      </c>
      <c r="FI35" s="34" t="s">
        <v>6</v>
      </c>
      <c r="FJ35" s="34" t="s">
        <v>7</v>
      </c>
      <c r="FK35" s="34" t="s">
        <v>8</v>
      </c>
      <c r="FL35" s="34" t="s">
        <v>9</v>
      </c>
      <c r="FM35" s="34" t="s">
        <v>10</v>
      </c>
      <c r="FN35" s="34" t="s">
        <v>11</v>
      </c>
      <c r="FO35" s="34" t="s">
        <v>0</v>
      </c>
      <c r="FP35" s="34" t="s">
        <v>1</v>
      </c>
      <c r="FQ35" s="34" t="s">
        <v>2</v>
      </c>
      <c r="FR35" s="34" t="s">
        <v>3</v>
      </c>
      <c r="FS35" s="34" t="s">
        <v>4</v>
      </c>
      <c r="FT35" s="34" t="s">
        <v>5</v>
      </c>
      <c r="FU35" s="34" t="s">
        <v>6</v>
      </c>
      <c r="FV35" s="34" t="s">
        <v>7</v>
      </c>
      <c r="FW35" s="34" t="s">
        <v>8</v>
      </c>
      <c r="FX35" s="34" t="s">
        <v>9</v>
      </c>
      <c r="FY35" s="34" t="s">
        <v>10</v>
      </c>
      <c r="FZ35" s="34" t="s">
        <v>11</v>
      </c>
      <c r="GA35" s="34" t="s">
        <v>0</v>
      </c>
      <c r="GB35" s="34" t="s">
        <v>1</v>
      </c>
      <c r="GC35" s="34" t="s">
        <v>2</v>
      </c>
      <c r="GD35" s="34" t="s">
        <v>3</v>
      </c>
      <c r="GE35" s="34" t="s">
        <v>4</v>
      </c>
      <c r="GF35" s="34" t="s">
        <v>5</v>
      </c>
      <c r="GG35" s="34" t="s">
        <v>6</v>
      </c>
      <c r="GH35" s="34" t="s">
        <v>7</v>
      </c>
      <c r="GI35" s="34" t="s">
        <v>8</v>
      </c>
      <c r="GJ35" s="34" t="s">
        <v>9</v>
      </c>
      <c r="GK35" s="34" t="s">
        <v>10</v>
      </c>
      <c r="GL35" s="34" t="s">
        <v>11</v>
      </c>
      <c r="GM35" s="34" t="s">
        <v>0</v>
      </c>
      <c r="GN35" s="34" t="s">
        <v>1</v>
      </c>
      <c r="GO35" s="34" t="s">
        <v>2</v>
      </c>
      <c r="GP35" s="34" t="s">
        <v>3</v>
      </c>
      <c r="GQ35" s="34" t="s">
        <v>4</v>
      </c>
      <c r="GR35" s="34" t="s">
        <v>5</v>
      </c>
      <c r="GS35" s="34" t="s">
        <v>6</v>
      </c>
      <c r="GT35" s="34" t="s">
        <v>7</v>
      </c>
      <c r="GU35" s="34" t="s">
        <v>8</v>
      </c>
      <c r="GV35" s="34" t="s">
        <v>9</v>
      </c>
      <c r="GW35" s="34" t="s">
        <v>10</v>
      </c>
      <c r="GX35" s="34" t="s">
        <v>11</v>
      </c>
      <c r="GY35" s="34" t="s">
        <v>0</v>
      </c>
      <c r="GZ35" s="34" t="s">
        <v>1</v>
      </c>
      <c r="HA35" s="34" t="s">
        <v>2</v>
      </c>
      <c r="HB35" s="34" t="s">
        <v>3</v>
      </c>
      <c r="HC35" s="34" t="s">
        <v>4</v>
      </c>
      <c r="HD35" s="34" t="s">
        <v>5</v>
      </c>
      <c r="HE35" s="34" t="s">
        <v>6</v>
      </c>
      <c r="HF35" s="34" t="s">
        <v>7</v>
      </c>
      <c r="HG35" s="34" t="s">
        <v>8</v>
      </c>
      <c r="HH35" s="34" t="s">
        <v>9</v>
      </c>
      <c r="HI35" s="34" t="s">
        <v>10</v>
      </c>
      <c r="HJ35" s="34" t="s">
        <v>11</v>
      </c>
      <c r="HK35" s="34" t="s">
        <v>0</v>
      </c>
      <c r="HL35" s="34" t="s">
        <v>1</v>
      </c>
      <c r="HM35" s="34" t="s">
        <v>2</v>
      </c>
      <c r="HN35" s="34" t="s">
        <v>3</v>
      </c>
      <c r="HO35" s="34" t="s">
        <v>4</v>
      </c>
      <c r="HP35" s="34" t="s">
        <v>5</v>
      </c>
      <c r="HQ35" s="34" t="s">
        <v>6</v>
      </c>
      <c r="HR35" s="34" t="s">
        <v>7</v>
      </c>
      <c r="HS35" s="34" t="s">
        <v>8</v>
      </c>
      <c r="HT35" s="34" t="s">
        <v>9</v>
      </c>
      <c r="HU35" s="34" t="s">
        <v>10</v>
      </c>
      <c r="HV35" s="34" t="s">
        <v>11</v>
      </c>
      <c r="HW35" s="34" t="s">
        <v>0</v>
      </c>
      <c r="HX35" s="34" t="s">
        <v>1</v>
      </c>
      <c r="HY35" s="34" t="s">
        <v>2</v>
      </c>
      <c r="HZ35" s="34" t="s">
        <v>3</v>
      </c>
      <c r="IA35" s="34" t="s">
        <v>4</v>
      </c>
      <c r="IB35" s="34" t="s">
        <v>5</v>
      </c>
      <c r="IC35" s="34" t="s">
        <v>6</v>
      </c>
      <c r="ID35" s="34" t="s">
        <v>7</v>
      </c>
      <c r="IE35" s="34" t="s">
        <v>8</v>
      </c>
      <c r="IF35" s="34" t="s">
        <v>9</v>
      </c>
      <c r="IG35" s="34" t="s">
        <v>10</v>
      </c>
      <c r="IH35" s="34" t="s">
        <v>11</v>
      </c>
      <c r="II35" s="34" t="s">
        <v>0</v>
      </c>
      <c r="IJ35" s="34" t="s">
        <v>1</v>
      </c>
      <c r="IK35" s="34" t="s">
        <v>2</v>
      </c>
      <c r="IL35" s="34" t="s">
        <v>3</v>
      </c>
      <c r="IM35" s="34" t="s">
        <v>4</v>
      </c>
      <c r="IN35" s="34" t="s">
        <v>5</v>
      </c>
      <c r="IO35" s="34" t="s">
        <v>6</v>
      </c>
      <c r="IP35" s="34" t="s">
        <v>7</v>
      </c>
      <c r="IQ35" s="34" t="s">
        <v>8</v>
      </c>
      <c r="IR35" s="34" t="s">
        <v>9</v>
      </c>
      <c r="IS35" s="34" t="s">
        <v>10</v>
      </c>
      <c r="IT35" s="34" t="s">
        <v>11</v>
      </c>
      <c r="IU35" s="34" t="s">
        <v>0</v>
      </c>
      <c r="IV35" s="34" t="s">
        <v>1</v>
      </c>
      <c r="IW35" s="34" t="s">
        <v>2</v>
      </c>
      <c r="IX35" s="34" t="s">
        <v>3</v>
      </c>
      <c r="IY35" s="34" t="s">
        <v>4</v>
      </c>
      <c r="IZ35" s="34" t="s">
        <v>5</v>
      </c>
      <c r="JA35" s="34" t="s">
        <v>6</v>
      </c>
      <c r="JB35" s="34" t="s">
        <v>7</v>
      </c>
      <c r="JC35" s="34" t="s">
        <v>8</v>
      </c>
      <c r="JD35" s="34" t="s">
        <v>9</v>
      </c>
      <c r="JE35" s="34" t="s">
        <v>10</v>
      </c>
      <c r="JF35" s="34" t="s">
        <v>11</v>
      </c>
    </row>
    <row r="36" spans="1:266" x14ac:dyDescent="0.25">
      <c r="A36" s="5" t="s">
        <v>24</v>
      </c>
      <c r="B36" s="5" t="s">
        <v>28</v>
      </c>
      <c r="C36" s="2">
        <v>9.1145833333333335E-4</v>
      </c>
      <c r="D36" s="2">
        <v>8.8020833333333336E-3</v>
      </c>
      <c r="E36" s="2">
        <v>2.421875E-3</v>
      </c>
      <c r="F36" s="2">
        <v>2.4479166666666668E-3</v>
      </c>
      <c r="G36" s="2">
        <v>2.0572916666666665E-3</v>
      </c>
      <c r="H36" s="2">
        <v>2.5260416666666665E-3</v>
      </c>
      <c r="I36" s="2">
        <v>4.3229166666666667E-3</v>
      </c>
      <c r="J36" s="2">
        <v>8.5677083333333334E-3</v>
      </c>
      <c r="K36" s="2">
        <v>1.0494791666666666E-2</v>
      </c>
      <c r="L36" s="2">
        <v>1.4322916666666666E-3</v>
      </c>
      <c r="M36" s="2">
        <v>2.4739583333333332E-3</v>
      </c>
      <c r="N36" s="2">
        <v>7.5520833333333334E-3</v>
      </c>
      <c r="O36" s="2">
        <v>4.6874999999999998E-3</v>
      </c>
      <c r="P36" s="2">
        <v>4.8697916666666664E-3</v>
      </c>
      <c r="Q36" s="2">
        <v>5.2343750000000003E-3</v>
      </c>
      <c r="R36" s="2">
        <v>2.421875E-3</v>
      </c>
      <c r="S36" s="2">
        <v>1.7708333333333332E-3</v>
      </c>
      <c r="T36" s="2">
        <v>5.0520833333333329E-3</v>
      </c>
      <c r="U36" s="2">
        <v>5.2604166666666667E-3</v>
      </c>
      <c r="V36" s="2">
        <v>4.8697916666666664E-3</v>
      </c>
      <c r="W36" s="2">
        <v>5.1562500000000002E-3</v>
      </c>
      <c r="X36" s="2">
        <v>4.4010416666666668E-3</v>
      </c>
      <c r="Y36" s="2">
        <v>5.6249999999999998E-3</v>
      </c>
      <c r="Z36" s="2">
        <v>5.7291666666666663E-3</v>
      </c>
      <c r="AA36" s="2">
        <v>4.1145833333333329E-3</v>
      </c>
      <c r="AB36" s="2">
        <v>5.0520833333333329E-3</v>
      </c>
      <c r="AC36" s="2">
        <v>5.2604166666666667E-3</v>
      </c>
      <c r="AD36" s="2">
        <v>5.1562500000000002E-3</v>
      </c>
      <c r="AE36" s="2">
        <v>5.7291666666666663E-3</v>
      </c>
      <c r="AF36" s="2">
        <v>3.4635416666666669E-3</v>
      </c>
      <c r="AG36" s="2">
        <v>4.1145833333333329E-3</v>
      </c>
      <c r="AH36" s="2">
        <v>5.8333333333333336E-3</v>
      </c>
      <c r="AI36" s="2">
        <v>5.9114583333333337E-3</v>
      </c>
      <c r="AJ36" s="2">
        <v>5.9895833333333337E-3</v>
      </c>
      <c r="AK36" s="2">
        <v>5.9114583333333337E-3</v>
      </c>
      <c r="AL36" s="2">
        <v>6.1979166666666667E-3</v>
      </c>
      <c r="AM36" s="2">
        <v>6.4583333333333333E-3</v>
      </c>
      <c r="AN36" s="2">
        <v>5.9114583333333337E-3</v>
      </c>
      <c r="AO36" s="2">
        <v>6.3541666666666668E-3</v>
      </c>
      <c r="AP36" s="2">
        <v>6.2760416666666667E-3</v>
      </c>
      <c r="AQ36" s="2">
        <v>4.0364583333333337E-3</v>
      </c>
      <c r="AR36" s="2">
        <v>4.0364583333333337E-3</v>
      </c>
      <c r="AS36" s="2">
        <v>4.5312499999999997E-3</v>
      </c>
      <c r="AT36" s="2">
        <v>4.3229166666666667E-3</v>
      </c>
      <c r="AU36" s="2">
        <v>4.4791666666666669E-3</v>
      </c>
      <c r="AV36" s="2">
        <v>4.7395833333333335E-3</v>
      </c>
      <c r="AW36" s="2">
        <v>4.5833333333333334E-3</v>
      </c>
      <c r="AX36" s="2">
        <v>4.635416666666667E-3</v>
      </c>
      <c r="AY36" s="37">
        <v>4.0000000000000001E-3</v>
      </c>
      <c r="AZ36" s="37">
        <v>4.0000000000000001E-3</v>
      </c>
      <c r="BA36" s="37">
        <v>3.0000000000000001E-3</v>
      </c>
      <c r="BB36" s="37">
        <v>2E-3</v>
      </c>
      <c r="BC36" s="37">
        <v>2E-3</v>
      </c>
      <c r="BD36" s="37">
        <v>2E-3</v>
      </c>
      <c r="BE36" s="37">
        <v>2E-3</v>
      </c>
      <c r="BF36" s="37">
        <v>1E-3</v>
      </c>
      <c r="BG36" s="37">
        <v>1E-3</v>
      </c>
      <c r="BH36" s="37">
        <v>1E-3</v>
      </c>
      <c r="BI36" s="37">
        <v>1E-3</v>
      </c>
      <c r="BJ36" s="37">
        <v>1E-3</v>
      </c>
      <c r="BK36" s="37">
        <v>1E-3</v>
      </c>
      <c r="BL36" s="37">
        <v>1E-3</v>
      </c>
      <c r="BM36" s="37">
        <v>6.0000000000000001E-3</v>
      </c>
      <c r="BN36" s="37">
        <v>5.0000000000000001E-3</v>
      </c>
      <c r="BO36" s="37">
        <v>7.0000000000000001E-3</v>
      </c>
      <c r="BP36" s="37">
        <v>7.0000000000000001E-3</v>
      </c>
      <c r="BQ36" s="37">
        <v>7.0000000000000001E-3</v>
      </c>
      <c r="BR36" s="37">
        <v>6.0000000000000001E-3</v>
      </c>
      <c r="BS36" s="37">
        <v>6.0000000000000001E-3</v>
      </c>
      <c r="BT36" s="37">
        <v>5.0000000000000001E-3</v>
      </c>
      <c r="BU36" s="37">
        <v>5.0000000000000001E-3</v>
      </c>
      <c r="BV36" s="37">
        <v>6.0000000000000001E-3</v>
      </c>
      <c r="BW36" s="37">
        <v>5.0000000000000001E-3</v>
      </c>
      <c r="BX36" s="37">
        <v>5.0000000000000001E-3</v>
      </c>
      <c r="BY36" s="37">
        <v>5.0000000000000001E-3</v>
      </c>
      <c r="BZ36" s="37">
        <v>5.0000000000000001E-3</v>
      </c>
      <c r="CA36" s="37">
        <v>5.0000000000000001E-3</v>
      </c>
      <c r="CB36" s="37">
        <v>5.0000000000000001E-3</v>
      </c>
      <c r="CC36" s="37">
        <v>5.0000000000000001E-3</v>
      </c>
      <c r="CD36" s="37">
        <v>5.0000000000000001E-3</v>
      </c>
      <c r="CE36" s="37">
        <v>5.0000000000000001E-3</v>
      </c>
      <c r="CF36" s="37">
        <v>3.0000000000000001E-3</v>
      </c>
      <c r="CG36" s="37">
        <v>3.0000000000000001E-3</v>
      </c>
      <c r="CH36" s="37">
        <v>3.0000000000000001E-3</v>
      </c>
      <c r="CI36" s="37">
        <v>4.0000000000000001E-3</v>
      </c>
      <c r="CJ36" s="37">
        <v>4.0000000000000001E-3</v>
      </c>
      <c r="CK36" s="37">
        <v>4.0000000000000001E-3</v>
      </c>
      <c r="CL36" s="37">
        <v>4.0000000000000001E-3</v>
      </c>
      <c r="CM36" s="37">
        <v>3.0000000000000001E-3</v>
      </c>
      <c r="CN36" s="37">
        <v>3.0000000000000001E-3</v>
      </c>
      <c r="CO36" s="37">
        <v>3.0000000000000001E-3</v>
      </c>
      <c r="CP36" s="37">
        <v>3.0000000000000001E-3</v>
      </c>
      <c r="CQ36" s="37">
        <v>2E-3</v>
      </c>
      <c r="CR36" s="37">
        <v>1E-3</v>
      </c>
      <c r="CS36" s="37">
        <v>1E-3</v>
      </c>
      <c r="CT36" s="37">
        <v>3.0000000000000001E-3</v>
      </c>
      <c r="CU36" s="17">
        <v>0</v>
      </c>
      <c r="CV36" s="17">
        <v>0</v>
      </c>
      <c r="CW36" s="17">
        <v>0</v>
      </c>
      <c r="CX36" s="17">
        <v>0</v>
      </c>
      <c r="CY36" s="17">
        <v>0</v>
      </c>
      <c r="CZ36" s="17">
        <v>0</v>
      </c>
      <c r="DA36" s="17">
        <v>0</v>
      </c>
      <c r="DB36" s="17">
        <v>0</v>
      </c>
      <c r="DC36" s="17">
        <v>0</v>
      </c>
      <c r="DD36" s="17">
        <v>0</v>
      </c>
      <c r="DE36" s="17">
        <v>0</v>
      </c>
      <c r="DF36" s="17">
        <v>0</v>
      </c>
      <c r="DG36" s="17">
        <v>0</v>
      </c>
      <c r="DH36" s="17">
        <v>0</v>
      </c>
      <c r="DI36" s="17">
        <v>0</v>
      </c>
      <c r="DJ36" s="17">
        <v>0</v>
      </c>
      <c r="DK36" s="17">
        <v>0</v>
      </c>
      <c r="DL36" s="17">
        <v>0</v>
      </c>
      <c r="DM36" s="17">
        <v>0</v>
      </c>
      <c r="DN36" s="17">
        <v>0</v>
      </c>
      <c r="DO36" s="17">
        <v>0</v>
      </c>
      <c r="DP36" s="17">
        <v>0</v>
      </c>
      <c r="DQ36" s="17">
        <v>0</v>
      </c>
      <c r="DR36" s="17">
        <v>0</v>
      </c>
      <c r="DS36" s="17">
        <v>0</v>
      </c>
      <c r="DT36" s="17">
        <v>0</v>
      </c>
      <c r="DU36" s="17">
        <v>0</v>
      </c>
      <c r="DV36" s="17">
        <v>0</v>
      </c>
      <c r="DW36" s="17">
        <v>0</v>
      </c>
      <c r="DX36" s="17">
        <v>0</v>
      </c>
      <c r="DY36" s="17">
        <v>0</v>
      </c>
      <c r="DZ36" s="17">
        <v>0</v>
      </c>
      <c r="EA36" s="17">
        <v>0</v>
      </c>
      <c r="EB36" s="17">
        <v>0</v>
      </c>
      <c r="EC36" s="17">
        <v>0</v>
      </c>
      <c r="ED36" s="17">
        <v>0</v>
      </c>
      <c r="EE36" s="17">
        <v>0</v>
      </c>
      <c r="EF36" s="17">
        <v>0</v>
      </c>
      <c r="EG36" s="17">
        <v>0</v>
      </c>
      <c r="EH36" s="17">
        <v>0</v>
      </c>
      <c r="EI36" s="17">
        <v>0</v>
      </c>
      <c r="EJ36" s="17">
        <v>0</v>
      </c>
      <c r="EK36" s="17">
        <v>0</v>
      </c>
      <c r="EL36" s="17">
        <v>0</v>
      </c>
      <c r="EM36" s="17">
        <v>0</v>
      </c>
      <c r="EN36" s="17">
        <v>0</v>
      </c>
      <c r="EO36" s="17">
        <v>0</v>
      </c>
      <c r="EP36" s="17">
        <v>0</v>
      </c>
      <c r="EQ36" s="17">
        <v>0</v>
      </c>
      <c r="ER36" s="17">
        <v>0</v>
      </c>
      <c r="ES36" s="17">
        <v>0</v>
      </c>
      <c r="ET36" s="17">
        <v>0</v>
      </c>
      <c r="EU36" s="17">
        <v>0</v>
      </c>
      <c r="EV36" s="17">
        <v>0</v>
      </c>
      <c r="EW36" s="17">
        <v>0</v>
      </c>
      <c r="EX36" s="17">
        <v>0</v>
      </c>
      <c r="EY36" s="17">
        <v>0</v>
      </c>
      <c r="EZ36" s="17">
        <v>0</v>
      </c>
      <c r="FA36" s="17">
        <v>0</v>
      </c>
      <c r="FB36" s="17">
        <v>0</v>
      </c>
      <c r="FC36" s="17">
        <v>0</v>
      </c>
      <c r="FD36" s="17">
        <v>0</v>
      </c>
      <c r="FE36" s="17">
        <v>0</v>
      </c>
      <c r="FF36" s="17">
        <v>0</v>
      </c>
      <c r="FG36" s="17">
        <v>0</v>
      </c>
      <c r="FH36" s="17">
        <v>0</v>
      </c>
      <c r="FI36" s="17">
        <v>0</v>
      </c>
      <c r="FJ36" s="17">
        <v>0</v>
      </c>
      <c r="FK36" s="17">
        <v>0</v>
      </c>
      <c r="FL36" s="17">
        <v>0</v>
      </c>
      <c r="FM36" s="17">
        <v>0</v>
      </c>
      <c r="FN36" s="17">
        <v>0</v>
      </c>
      <c r="FO36" s="17">
        <v>0</v>
      </c>
      <c r="FP36" s="17">
        <v>0</v>
      </c>
      <c r="FQ36" s="17">
        <v>0</v>
      </c>
      <c r="FR36" s="17">
        <v>0</v>
      </c>
      <c r="FS36" s="17">
        <v>0</v>
      </c>
      <c r="FT36" s="17">
        <v>0</v>
      </c>
      <c r="FU36" s="17">
        <v>0</v>
      </c>
      <c r="FV36" s="17">
        <v>0</v>
      </c>
      <c r="FW36" s="17">
        <v>0</v>
      </c>
      <c r="FX36" s="17">
        <v>0</v>
      </c>
      <c r="FY36" s="17">
        <v>0</v>
      </c>
      <c r="FZ36" s="17">
        <v>0</v>
      </c>
      <c r="GA36" s="17">
        <v>0</v>
      </c>
      <c r="GB36" s="17">
        <v>0</v>
      </c>
      <c r="GC36" s="17">
        <v>0</v>
      </c>
      <c r="GD36" s="17">
        <v>0</v>
      </c>
      <c r="GE36" s="17">
        <v>0</v>
      </c>
      <c r="GF36" s="17">
        <v>0</v>
      </c>
      <c r="GG36" s="17">
        <v>0</v>
      </c>
      <c r="GH36" s="17">
        <v>0</v>
      </c>
      <c r="GI36" s="17">
        <v>0</v>
      </c>
      <c r="GJ36" s="17">
        <v>0</v>
      </c>
      <c r="GK36" s="17">
        <v>0</v>
      </c>
      <c r="GL36" s="17">
        <v>0</v>
      </c>
      <c r="GM36" s="17">
        <v>0</v>
      </c>
      <c r="GN36" s="17">
        <v>0</v>
      </c>
      <c r="GO36" s="17">
        <v>0</v>
      </c>
      <c r="GP36" s="17">
        <v>0</v>
      </c>
      <c r="GQ36" s="17">
        <v>0</v>
      </c>
      <c r="GR36" s="17">
        <v>0</v>
      </c>
      <c r="GS36" s="17">
        <v>0</v>
      </c>
      <c r="GT36" s="17">
        <v>0</v>
      </c>
      <c r="GU36" s="17">
        <v>0</v>
      </c>
      <c r="GV36" s="17">
        <v>0</v>
      </c>
      <c r="GW36" s="17">
        <v>0</v>
      </c>
      <c r="GX36" s="17">
        <v>0</v>
      </c>
      <c r="GY36" s="17">
        <v>0</v>
      </c>
      <c r="GZ36" s="17">
        <v>0</v>
      </c>
      <c r="HA36" s="17">
        <v>0</v>
      </c>
      <c r="HB36" s="17">
        <v>0</v>
      </c>
      <c r="HC36" s="17">
        <v>0</v>
      </c>
      <c r="HD36" s="17">
        <v>0</v>
      </c>
      <c r="HE36" s="17">
        <v>0</v>
      </c>
      <c r="HF36" s="17">
        <v>0</v>
      </c>
      <c r="HG36" s="17">
        <v>0</v>
      </c>
      <c r="HH36" s="17">
        <v>0</v>
      </c>
      <c r="HI36" s="17">
        <v>0</v>
      </c>
      <c r="HJ36" s="17">
        <v>0</v>
      </c>
      <c r="HK36" s="17">
        <v>0</v>
      </c>
      <c r="HL36" s="17">
        <v>0</v>
      </c>
      <c r="HM36" s="17">
        <v>0</v>
      </c>
      <c r="HN36" s="17">
        <v>0</v>
      </c>
      <c r="HO36" s="17">
        <v>0</v>
      </c>
      <c r="HP36" s="17">
        <v>0</v>
      </c>
      <c r="HQ36" s="17">
        <v>0</v>
      </c>
      <c r="HR36" s="17">
        <v>0</v>
      </c>
      <c r="HS36" s="17">
        <v>0</v>
      </c>
      <c r="HT36" s="17">
        <v>0</v>
      </c>
      <c r="HU36" s="17">
        <v>0</v>
      </c>
      <c r="HV36" s="17">
        <v>0</v>
      </c>
      <c r="HW36" s="17">
        <v>0</v>
      </c>
      <c r="HX36" s="17">
        <v>0</v>
      </c>
      <c r="HY36" s="17">
        <v>0</v>
      </c>
      <c r="HZ36" s="17">
        <v>0</v>
      </c>
      <c r="IA36" s="17">
        <v>0</v>
      </c>
      <c r="IB36" s="17">
        <v>0</v>
      </c>
      <c r="IC36" s="17">
        <v>0</v>
      </c>
      <c r="ID36" s="17">
        <v>0</v>
      </c>
      <c r="IE36" s="17">
        <v>0</v>
      </c>
      <c r="IF36" s="17">
        <v>0</v>
      </c>
      <c r="IG36" s="17">
        <v>0</v>
      </c>
      <c r="IH36" s="17">
        <v>0</v>
      </c>
      <c r="II36" s="17">
        <v>0</v>
      </c>
      <c r="IJ36" s="17">
        <v>0</v>
      </c>
      <c r="IK36" s="17">
        <v>0</v>
      </c>
      <c r="IL36" s="17">
        <v>0</v>
      </c>
      <c r="IM36" s="17">
        <v>0</v>
      </c>
      <c r="IN36" s="17">
        <v>0</v>
      </c>
      <c r="IO36" s="17">
        <v>0</v>
      </c>
      <c r="IP36" s="17">
        <v>0</v>
      </c>
      <c r="IQ36" s="17">
        <v>0</v>
      </c>
      <c r="IR36" s="17">
        <v>0</v>
      </c>
      <c r="IS36" s="17">
        <v>0</v>
      </c>
      <c r="IT36" s="17">
        <v>0</v>
      </c>
      <c r="IU36" s="17">
        <v>0</v>
      </c>
      <c r="IV36" s="17">
        <v>0</v>
      </c>
      <c r="IW36" s="17">
        <v>0</v>
      </c>
      <c r="IX36" s="17">
        <v>0</v>
      </c>
      <c r="IY36" s="17">
        <v>0</v>
      </c>
      <c r="IZ36" s="17">
        <v>0</v>
      </c>
      <c r="JA36" s="17">
        <v>0</v>
      </c>
      <c r="JB36" s="17">
        <v>0</v>
      </c>
      <c r="JC36" s="17">
        <v>0</v>
      </c>
      <c r="JD36" s="17">
        <v>0</v>
      </c>
      <c r="JE36" s="17">
        <v>0</v>
      </c>
      <c r="JF36" s="17">
        <v>0</v>
      </c>
    </row>
    <row r="37" spans="1:266" x14ac:dyDescent="0.25">
      <c r="A37" s="5" t="s">
        <v>24</v>
      </c>
      <c r="B37" s="5" t="s">
        <v>74</v>
      </c>
      <c r="C37" s="2">
        <v>4.0811718749999999</v>
      </c>
      <c r="D37" s="2">
        <v>3.543619791666667</v>
      </c>
      <c r="E37" s="2">
        <v>3.8073437499999998</v>
      </c>
      <c r="F37" s="2">
        <v>3.3123177083333331</v>
      </c>
      <c r="G37" s="2">
        <v>3.6026041666666666</v>
      </c>
      <c r="H37" s="2">
        <v>3.6442968750000002</v>
      </c>
      <c r="I37" s="2">
        <v>3.7290364583333333</v>
      </c>
      <c r="J37" s="2">
        <v>3.3226302083333334</v>
      </c>
      <c r="K37" s="2">
        <v>3.5046354166666669</v>
      </c>
      <c r="L37" s="2">
        <v>3.7274218750000001</v>
      </c>
      <c r="M37" s="2">
        <v>3.9122395833333332</v>
      </c>
      <c r="N37" s="2">
        <v>3.9289062499999998</v>
      </c>
      <c r="O37" s="45">
        <v>3.9714843749999997</v>
      </c>
      <c r="P37" s="2">
        <v>3.7807291666666667</v>
      </c>
      <c r="Q37" s="2">
        <v>3.9896093750000001</v>
      </c>
      <c r="R37" s="2">
        <v>3.5278125</v>
      </c>
      <c r="S37" s="2">
        <v>3.4025781250000002</v>
      </c>
      <c r="T37" s="2">
        <v>3.5566927083333333</v>
      </c>
      <c r="U37" s="2">
        <v>3.2493229166666664</v>
      </c>
      <c r="V37" s="2">
        <v>3.2288020833333335</v>
      </c>
      <c r="W37" s="2">
        <v>3.2973697916666667</v>
      </c>
      <c r="X37" s="2">
        <v>3.5467708333333334</v>
      </c>
      <c r="Y37" s="2">
        <v>3.6759635416666669</v>
      </c>
      <c r="Z37" s="2">
        <v>3.6602083333333333</v>
      </c>
      <c r="AA37" s="2">
        <v>3.8858593749999999</v>
      </c>
      <c r="AB37" s="2">
        <v>3.9406770833333331</v>
      </c>
      <c r="AC37" s="2">
        <v>3.6754687499999998</v>
      </c>
      <c r="AD37" s="2">
        <v>3.4074479166666665</v>
      </c>
      <c r="AE37" s="2">
        <v>3.5575000000000001</v>
      </c>
      <c r="AF37" s="2">
        <v>3.1400781250000001</v>
      </c>
      <c r="AG37" s="2">
        <v>3.1285416666666666</v>
      </c>
      <c r="AH37" s="2">
        <v>3.3270833333333334</v>
      </c>
      <c r="AI37" s="2">
        <v>3.1151562500000001</v>
      </c>
      <c r="AJ37" s="2">
        <v>3.545390625</v>
      </c>
      <c r="AK37" s="2">
        <v>3.3127083333333336</v>
      </c>
      <c r="AL37" s="2">
        <v>3.7844531249999998</v>
      </c>
      <c r="AY37" s="37"/>
      <c r="AZ37" s="37"/>
      <c r="BA37" s="37"/>
      <c r="BB37" s="37"/>
      <c r="BC37" s="37"/>
      <c r="BD37" s="37"/>
      <c r="BE37" s="37"/>
      <c r="BF37" s="37"/>
      <c r="BG37" s="37"/>
      <c r="BH37" s="37"/>
      <c r="BI37" s="37"/>
      <c r="BJ37" s="37"/>
      <c r="BK37" s="37"/>
      <c r="BL37" s="37"/>
      <c r="BM37" s="37"/>
      <c r="BN37" s="37"/>
      <c r="BO37" s="37"/>
      <c r="BP37" s="37"/>
      <c r="BQ37" s="37"/>
      <c r="BR37" s="37"/>
      <c r="BS37" s="37"/>
      <c r="BT37" s="37"/>
      <c r="BU37" s="37"/>
      <c r="BV37" s="37"/>
      <c r="BW37" s="37"/>
      <c r="BX37" s="37"/>
      <c r="BY37" s="37"/>
      <c r="BZ37" s="37"/>
      <c r="CA37" s="37"/>
      <c r="CB37" s="37"/>
      <c r="CC37" s="37"/>
      <c r="CD37" s="37"/>
      <c r="CE37" s="37"/>
      <c r="CF37" s="37"/>
      <c r="CG37" s="37"/>
      <c r="CH37" s="37"/>
      <c r="CI37" s="37"/>
      <c r="CJ37" s="37"/>
      <c r="CK37" s="37"/>
      <c r="CL37" s="37"/>
      <c r="CM37" s="37"/>
      <c r="CN37" s="37"/>
      <c r="CO37" s="37"/>
      <c r="CP37" s="37"/>
      <c r="CQ37" s="37"/>
      <c r="CR37" s="37"/>
      <c r="CS37" s="37"/>
      <c r="CT37" s="37"/>
      <c r="CU37" s="18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</row>
    <row r="38" spans="1:266" x14ac:dyDescent="0.25">
      <c r="A38" s="5" t="s">
        <v>24</v>
      </c>
      <c r="B38" s="5" t="s">
        <v>75</v>
      </c>
      <c r="AM38" s="2">
        <v>3.4666666666666663</v>
      </c>
      <c r="AN38" s="2">
        <v>3.1557291666666667</v>
      </c>
      <c r="AO38" s="2">
        <v>3.2579947916666665</v>
      </c>
      <c r="AP38" s="2">
        <v>3.116171875</v>
      </c>
      <c r="AQ38" s="2">
        <v>2.6717968750000001</v>
      </c>
      <c r="AR38" s="2">
        <v>2.9498958333333332</v>
      </c>
      <c r="AS38" s="2">
        <v>2.7300781249999999</v>
      </c>
      <c r="AT38" s="2">
        <v>2.5741406250000001</v>
      </c>
      <c r="AU38" s="2">
        <v>2.9840624999999998</v>
      </c>
      <c r="AV38" s="2">
        <v>2.4427343750000006</v>
      </c>
      <c r="AW38" s="2">
        <v>3.5344270833333336</v>
      </c>
      <c r="AX38" s="2">
        <v>3.0461979166666668</v>
      </c>
      <c r="AY38" s="37">
        <v>3.4409999999999998</v>
      </c>
      <c r="AZ38" s="37">
        <v>2.9989999999999997</v>
      </c>
      <c r="BA38" s="37">
        <v>2.738</v>
      </c>
      <c r="BB38" s="37">
        <v>2.3810000000000002</v>
      </c>
      <c r="BC38" s="37">
        <v>2.11</v>
      </c>
      <c r="BD38" s="37">
        <v>2.331</v>
      </c>
      <c r="BE38" s="37">
        <v>2.8669999999999995</v>
      </c>
      <c r="BF38" s="37">
        <v>2.4809999999999999</v>
      </c>
      <c r="BG38" s="37">
        <v>2.5400000000000005</v>
      </c>
      <c r="BH38" s="37">
        <v>2.8270000000000004</v>
      </c>
      <c r="BI38" s="37">
        <v>2.835</v>
      </c>
      <c r="BJ38" s="37">
        <v>2.7189999999999999</v>
      </c>
      <c r="BK38" s="37">
        <v>2.7409999999999997</v>
      </c>
      <c r="BL38" s="37">
        <v>2.5990000000000002</v>
      </c>
      <c r="BM38" s="37">
        <v>2.5550000000000002</v>
      </c>
      <c r="BN38" s="37">
        <v>2.6169999999999995</v>
      </c>
      <c r="BO38" s="37">
        <v>2.48</v>
      </c>
      <c r="BP38" s="37">
        <v>2.2960000000000003</v>
      </c>
      <c r="BQ38" s="37">
        <v>2.6760000000000002</v>
      </c>
      <c r="BR38" s="37">
        <v>2.5180000000000002</v>
      </c>
      <c r="BS38" s="37">
        <v>2.6520000000000001</v>
      </c>
      <c r="BT38" s="37">
        <v>2.762</v>
      </c>
      <c r="BU38" s="37">
        <v>3.0750000000000002</v>
      </c>
      <c r="BV38" s="37">
        <v>3.093</v>
      </c>
      <c r="BW38" s="37">
        <v>3.1460000000000004</v>
      </c>
      <c r="BX38" s="37">
        <v>2.3150000000000004</v>
      </c>
      <c r="BY38" s="37">
        <v>2.65</v>
      </c>
      <c r="BZ38" s="37">
        <v>2.7149999999999999</v>
      </c>
      <c r="CA38" s="37">
        <v>2.4510000000000001</v>
      </c>
      <c r="CB38" s="37">
        <v>2.7709999999999999</v>
      </c>
      <c r="CC38" s="37">
        <v>2.5010000000000003</v>
      </c>
      <c r="CD38" s="37">
        <v>2.3600000000000003</v>
      </c>
      <c r="CE38" s="37">
        <v>2.7130000000000001</v>
      </c>
      <c r="CF38" s="37">
        <v>2.8460000000000001</v>
      </c>
      <c r="CG38" s="37">
        <v>3.1959999999999997</v>
      </c>
      <c r="CH38" s="37">
        <v>3.8780000000000001</v>
      </c>
      <c r="CI38" s="37">
        <v>3.4159999999999999</v>
      </c>
      <c r="CJ38" s="37">
        <v>4.0179999999999998</v>
      </c>
      <c r="CK38" s="37">
        <v>2.6200000000000006</v>
      </c>
      <c r="CL38" s="37">
        <v>2.524</v>
      </c>
      <c r="CM38" s="37">
        <v>2.702</v>
      </c>
      <c r="CN38" s="37">
        <v>2.92</v>
      </c>
      <c r="CO38" s="37">
        <v>2.9859999999999998</v>
      </c>
      <c r="CP38" s="37">
        <v>3.3149999999999995</v>
      </c>
      <c r="CQ38" s="37">
        <v>2.8159999999999998</v>
      </c>
      <c r="CR38" s="37">
        <v>3.4929999999999999</v>
      </c>
      <c r="CS38" s="37">
        <v>3.6919999999999997</v>
      </c>
      <c r="CT38" s="37">
        <v>3.609</v>
      </c>
      <c r="CU38" s="17">
        <v>1.7356823809523818</v>
      </c>
      <c r="CV38" s="17">
        <v>0.84598854568854609</v>
      </c>
      <c r="CW38" s="17">
        <v>0.48198500009917566</v>
      </c>
      <c r="CX38" s="17">
        <v>1.4906048990966687</v>
      </c>
      <c r="CY38" s="17">
        <v>1.5283915018372134</v>
      </c>
      <c r="CZ38" s="17">
        <v>1.2781232436390839</v>
      </c>
      <c r="DA38" s="17">
        <v>1.5661781045777594</v>
      </c>
      <c r="DB38" s="17">
        <v>1.2309298612063495</v>
      </c>
      <c r="DC38" s="17">
        <v>1.5661781045777596</v>
      </c>
      <c r="DD38" s="17">
        <v>1.6826175997808202</v>
      </c>
      <c r="DE38" s="17">
        <v>1.2808949292149303</v>
      </c>
      <c r="DF38" s="17">
        <v>1.7356823809523814</v>
      </c>
      <c r="DG38" s="17">
        <v>1.7691666666666666</v>
      </c>
      <c r="DH38" s="17">
        <v>0.42365166676584254</v>
      </c>
      <c r="DI38" s="17">
        <v>0.42365166676584298</v>
      </c>
      <c r="DJ38" s="17">
        <v>1.1576800390742412</v>
      </c>
      <c r="DK38" s="17">
        <v>0.92232391516566814</v>
      </c>
      <c r="DL38" s="17">
        <v>0.84534090705754661</v>
      </c>
      <c r="DM38" s="17">
        <v>0.70111075413041357</v>
      </c>
      <c r="DN38" s="17">
        <v>0.42365166676584298</v>
      </c>
      <c r="DO38" s="17">
        <v>0.96081541921972913</v>
      </c>
      <c r="DP38" s="17">
        <v>1.6876224341702637</v>
      </c>
      <c r="DQ38" s="17">
        <v>1.4173315151323953</v>
      </c>
      <c r="DR38" s="17">
        <v>1.4859680429276394</v>
      </c>
      <c r="DS38" s="17">
        <v>2.2491666666666665</v>
      </c>
      <c r="DT38" s="17">
        <v>1.6721878761570785</v>
      </c>
      <c r="DU38" s="17">
        <v>0.70712260098369573</v>
      </c>
      <c r="DV38" s="17">
        <v>0.42365166676584298</v>
      </c>
      <c r="DW38" s="17">
        <v>0.42365166676584298</v>
      </c>
      <c r="DX38" s="17">
        <v>0.42365166676584298</v>
      </c>
      <c r="DY38" s="17">
        <v>0.42365166676584298</v>
      </c>
      <c r="DZ38" s="17">
        <v>0.42365166676584298</v>
      </c>
      <c r="EA38" s="17">
        <v>0.42365166676584298</v>
      </c>
      <c r="EB38" s="17">
        <v>1.0895065277172273</v>
      </c>
      <c r="EC38" s="17">
        <v>0.93241516315189932</v>
      </c>
      <c r="ED38" s="17">
        <v>1.285253236328292</v>
      </c>
      <c r="EE38" s="17">
        <v>1.8822925729869948</v>
      </c>
      <c r="EF38" s="17">
        <v>0.2778183334325095</v>
      </c>
      <c r="EG38" s="17">
        <v>1.1081803601777223</v>
      </c>
      <c r="EH38" s="17">
        <v>0.2778183334325095</v>
      </c>
      <c r="EI38" s="17">
        <v>0.2778183334325095</v>
      </c>
      <c r="EJ38" s="17">
        <v>0.2778183334325095</v>
      </c>
      <c r="EK38" s="17">
        <v>0.2778183334325095</v>
      </c>
      <c r="EL38" s="17">
        <v>0.2778183334325095</v>
      </c>
      <c r="EM38" s="17">
        <v>0.2778183334325095</v>
      </c>
      <c r="EN38" s="17">
        <v>0.31027051362525704</v>
      </c>
      <c r="EO38" s="17">
        <v>0.2778183334325095</v>
      </c>
      <c r="EP38" s="17">
        <v>0.27781833343250995</v>
      </c>
      <c r="EQ38" s="17">
        <v>0.74171155336967631</v>
      </c>
      <c r="ER38" s="17">
        <v>0.31985094800668135</v>
      </c>
      <c r="ES38" s="17">
        <v>0.31985094800668135</v>
      </c>
      <c r="ET38" s="17">
        <v>0.31985094800668046</v>
      </c>
      <c r="EU38" s="17">
        <v>0.31985094800668179</v>
      </c>
      <c r="EV38" s="17">
        <v>0.31985094800668135</v>
      </c>
      <c r="EW38" s="17">
        <v>0.31985094800668135</v>
      </c>
      <c r="EX38" s="17">
        <v>0.31985094800668135</v>
      </c>
      <c r="EY38" s="17">
        <v>0.31985094800668179</v>
      </c>
      <c r="EZ38" s="17">
        <v>0.31985094800668179</v>
      </c>
      <c r="FA38" s="17">
        <v>0.3198509480066809</v>
      </c>
      <c r="FB38" s="17">
        <v>0.3198509480066809</v>
      </c>
      <c r="FC38" s="17">
        <v>0.2517785571308222</v>
      </c>
      <c r="FD38" s="17">
        <v>0.2517785571308222</v>
      </c>
      <c r="FE38" s="17">
        <v>0.2517785571308222</v>
      </c>
      <c r="FF38" s="17">
        <v>0.25177855713082176</v>
      </c>
      <c r="FG38" s="17">
        <v>0.2517785571308222</v>
      </c>
      <c r="FH38" s="17">
        <v>0.2517785571308222</v>
      </c>
      <c r="FI38" s="17">
        <v>0.25177855713082264</v>
      </c>
      <c r="FJ38" s="17">
        <v>0.2517785571308222</v>
      </c>
      <c r="FK38" s="17">
        <v>0.25177855713082176</v>
      </c>
      <c r="FL38" s="17">
        <v>0.25177855713082264</v>
      </c>
      <c r="FM38" s="17">
        <v>0.25177855713082309</v>
      </c>
      <c r="FN38" s="17">
        <v>0.2517785571308222</v>
      </c>
      <c r="FO38" s="17">
        <v>0.39984893740808491</v>
      </c>
      <c r="FP38" s="17">
        <v>0.39984893740808536</v>
      </c>
      <c r="FQ38" s="17">
        <v>0.39984893740808491</v>
      </c>
      <c r="FR38" s="17">
        <v>0.39984893740808491</v>
      </c>
      <c r="FS38" s="17">
        <v>0.39984893740808447</v>
      </c>
      <c r="FT38" s="17">
        <v>0.39984893740808491</v>
      </c>
      <c r="FU38" s="17">
        <v>0.3998489374080858</v>
      </c>
      <c r="FV38" s="17">
        <v>0.39984893740808447</v>
      </c>
      <c r="FW38" s="17">
        <v>0.39984893740808536</v>
      </c>
      <c r="FX38" s="17">
        <v>0.39984893740808536</v>
      </c>
      <c r="FY38" s="17">
        <v>0.39984893740808536</v>
      </c>
      <c r="FZ38" s="17">
        <v>0.39984893740808491</v>
      </c>
      <c r="GA38" s="17">
        <v>0.54881930753215746</v>
      </c>
      <c r="GB38" s="17">
        <v>0.54881930753215746</v>
      </c>
      <c r="GC38" s="17">
        <v>0.54881930753215835</v>
      </c>
      <c r="GD38" s="17">
        <v>0.54881930753215791</v>
      </c>
      <c r="GE38" s="17">
        <v>0.54881930753215791</v>
      </c>
      <c r="GF38" s="17">
        <v>0.54881930753215791</v>
      </c>
      <c r="GG38" s="17">
        <v>0.54881930753215746</v>
      </c>
      <c r="GH38" s="17">
        <v>0.54881930753215791</v>
      </c>
      <c r="GI38" s="17">
        <v>0.54881930753215746</v>
      </c>
      <c r="GJ38" s="17">
        <v>0.54881930753215746</v>
      </c>
      <c r="GK38" s="17">
        <v>0.54881930753215791</v>
      </c>
      <c r="GL38" s="17">
        <v>0.5488193075321588</v>
      </c>
      <c r="GM38" s="17">
        <v>0.69881089745302516</v>
      </c>
      <c r="GN38" s="17">
        <v>0.6988108974530256</v>
      </c>
      <c r="GO38" s="17">
        <v>0.69881089745302516</v>
      </c>
      <c r="GP38" s="17">
        <v>0.69881089745302516</v>
      </c>
      <c r="GQ38" s="17">
        <v>0.69881089745302516</v>
      </c>
      <c r="GR38" s="17">
        <v>0.69881089745302472</v>
      </c>
      <c r="GS38" s="17">
        <v>0.6988108974530256</v>
      </c>
      <c r="GT38" s="17">
        <v>0.69881089745302472</v>
      </c>
      <c r="GU38" s="17">
        <v>0.69881089745302516</v>
      </c>
      <c r="GV38" s="17">
        <v>0.69881089745302472</v>
      </c>
      <c r="GW38" s="17">
        <v>0.69881089745302516</v>
      </c>
      <c r="GX38" s="17">
        <v>0.69881089745302472</v>
      </c>
      <c r="GY38" s="17">
        <v>0.84995214036900357</v>
      </c>
      <c r="GZ38" s="17">
        <v>0.84995214036900402</v>
      </c>
      <c r="HA38" s="17">
        <v>0.84995214036900357</v>
      </c>
      <c r="HB38" s="17">
        <v>0.84995214036900357</v>
      </c>
      <c r="HC38" s="17">
        <v>0.84995214036900357</v>
      </c>
      <c r="HD38" s="17">
        <v>0.84995214036900357</v>
      </c>
      <c r="HE38" s="17">
        <v>0.84995214036900313</v>
      </c>
      <c r="HF38" s="17">
        <v>0.79395214036900352</v>
      </c>
      <c r="HG38" s="17">
        <v>0.84995214036900313</v>
      </c>
      <c r="HH38" s="17">
        <v>0.84995214036900357</v>
      </c>
      <c r="HI38" s="17">
        <v>0.84995214036900402</v>
      </c>
      <c r="HJ38" s="17">
        <v>0.84995214036900357</v>
      </c>
      <c r="HK38" s="17">
        <v>0.88040563588430576</v>
      </c>
      <c r="HL38" s="17">
        <v>0.8804056358843062</v>
      </c>
      <c r="HM38" s="17">
        <v>0.88040563588430576</v>
      </c>
      <c r="HN38" s="17">
        <v>0.88040563588430576</v>
      </c>
      <c r="HO38" s="17">
        <v>0.88040563588430532</v>
      </c>
      <c r="HP38" s="17">
        <v>0.88040563588430487</v>
      </c>
      <c r="HQ38" s="17">
        <v>0.88040563588430576</v>
      </c>
      <c r="HR38" s="17">
        <v>0.82440563588430615</v>
      </c>
      <c r="HS38" s="17">
        <v>0.88040563588430487</v>
      </c>
      <c r="HT38" s="17">
        <v>0.88040563588430532</v>
      </c>
      <c r="HU38" s="17">
        <v>0.88040563588430532</v>
      </c>
      <c r="HV38" s="17">
        <v>0.8804056358843062</v>
      </c>
      <c r="HW38" s="17">
        <v>0.91085913139960617</v>
      </c>
      <c r="HX38" s="17">
        <v>0.91085913139960706</v>
      </c>
      <c r="HY38" s="17">
        <v>0.91085913139960661</v>
      </c>
      <c r="HZ38" s="17">
        <v>0.91085913139960706</v>
      </c>
      <c r="IA38" s="17">
        <v>0.91085913139960661</v>
      </c>
      <c r="IB38" s="17">
        <v>0.85485913139960745</v>
      </c>
      <c r="IC38" s="17">
        <v>0.85485913139960612</v>
      </c>
      <c r="ID38" s="17">
        <v>0.85485913139960612</v>
      </c>
      <c r="IE38" s="17">
        <v>0.9108591313996075</v>
      </c>
      <c r="IF38" s="17">
        <v>0.91085913139960617</v>
      </c>
      <c r="IG38" s="17">
        <v>0.91085913139960706</v>
      </c>
      <c r="IH38" s="17">
        <v>0.91085913139960706</v>
      </c>
      <c r="II38" s="17">
        <v>0.94131262691490925</v>
      </c>
      <c r="IJ38" s="17">
        <v>0.94131262691490925</v>
      </c>
      <c r="IK38" s="17">
        <v>0.9413126269149088</v>
      </c>
      <c r="IL38" s="17">
        <v>0.94131262691490925</v>
      </c>
      <c r="IM38" s="17">
        <v>0.94131262691490791</v>
      </c>
      <c r="IN38" s="17">
        <v>0.7986860528415809</v>
      </c>
      <c r="IO38" s="17">
        <v>0.8853126269149092</v>
      </c>
      <c r="IP38" s="17">
        <v>0.8795464530459336</v>
      </c>
      <c r="IQ38" s="17">
        <v>0.94131262691490791</v>
      </c>
      <c r="IR38" s="17">
        <v>0.94131262691490836</v>
      </c>
      <c r="IS38" s="17">
        <v>0.94131262691490836</v>
      </c>
      <c r="IT38" s="17">
        <v>0.94131262691490925</v>
      </c>
      <c r="IU38" s="17">
        <v>0.94131262691490925</v>
      </c>
      <c r="IV38" s="17">
        <v>0.94131262691490969</v>
      </c>
      <c r="IW38" s="17">
        <v>0.94131262691490836</v>
      </c>
      <c r="IX38" s="17">
        <v>0.94131262691490836</v>
      </c>
      <c r="IY38" s="17">
        <v>0.94131262691490791</v>
      </c>
      <c r="IZ38" s="17">
        <v>0.79868605284158134</v>
      </c>
      <c r="JA38" s="17">
        <v>0.88531262691490875</v>
      </c>
      <c r="JB38" s="17">
        <v>0.87954645304593493</v>
      </c>
      <c r="JC38" s="17">
        <v>0.94131262691490791</v>
      </c>
      <c r="JD38" s="17">
        <v>0.9413126269149088</v>
      </c>
      <c r="JE38" s="17">
        <v>0.94131262691490836</v>
      </c>
      <c r="JF38" s="17">
        <v>0.94131262691490925</v>
      </c>
    </row>
    <row r="39" spans="1:266" x14ac:dyDescent="0.25">
      <c r="A39" s="5" t="s">
        <v>24</v>
      </c>
      <c r="B39" s="5" t="s">
        <v>17</v>
      </c>
      <c r="C39" s="2">
        <v>4.1460156250000004</v>
      </c>
      <c r="D39" s="2">
        <v>3.8663541666666665</v>
      </c>
      <c r="E39" s="2">
        <v>3.7779947916666665</v>
      </c>
      <c r="F39" s="2">
        <v>3.2341927083333331</v>
      </c>
      <c r="G39" s="2">
        <v>3.2332552083333335</v>
      </c>
      <c r="H39" s="2">
        <v>3.2341666666666669</v>
      </c>
      <c r="I39" s="2">
        <v>3.5513020833333333</v>
      </c>
      <c r="J39" s="2">
        <v>3.0290364583333331</v>
      </c>
      <c r="K39" s="2">
        <v>3.4001822916666669</v>
      </c>
      <c r="L39" s="2">
        <v>3.4851822916666668</v>
      </c>
      <c r="M39" s="2">
        <v>3.9929687500000002</v>
      </c>
      <c r="N39" s="2">
        <v>4.151328125</v>
      </c>
      <c r="O39" s="2">
        <v>4.2534895833333337</v>
      </c>
      <c r="P39" s="2">
        <v>3.82765625</v>
      </c>
      <c r="Q39" s="2">
        <v>3.8123177083333335</v>
      </c>
      <c r="R39" s="2">
        <v>2.8363802083333334</v>
      </c>
      <c r="S39" s="2">
        <v>3.2474739583333334</v>
      </c>
      <c r="T39" s="2">
        <v>3.1657291666666665</v>
      </c>
      <c r="U39" s="2">
        <v>3.0725260416666664</v>
      </c>
      <c r="V39" s="2">
        <v>2.8952343750000002</v>
      </c>
      <c r="W39" s="2">
        <v>3.1183854166666669</v>
      </c>
      <c r="X39" s="2">
        <v>3.1485937499999999</v>
      </c>
      <c r="Y39" s="2">
        <v>3.348671875</v>
      </c>
      <c r="Z39" s="2">
        <v>3.7230989583333334</v>
      </c>
      <c r="AA39" s="2">
        <v>4.2015104166666664</v>
      </c>
      <c r="AB39" s="2">
        <v>4.1802343749999995</v>
      </c>
      <c r="AC39" s="2">
        <v>3.4115364583333334</v>
      </c>
      <c r="AD39" s="2">
        <v>2.9933854166666665</v>
      </c>
      <c r="AE39" s="2">
        <v>2.7785937499999998</v>
      </c>
      <c r="AF39" s="2">
        <v>2.7617708333333333</v>
      </c>
      <c r="AG39" s="2">
        <v>2.8959114583333334</v>
      </c>
      <c r="AH39" s="2">
        <v>2.7350781250000002</v>
      </c>
      <c r="AI39" s="2">
        <v>2.8937499999999998</v>
      </c>
      <c r="AJ39" s="2">
        <v>3.1856249999999999</v>
      </c>
      <c r="AK39" s="2">
        <v>3.4261458333333334</v>
      </c>
      <c r="AL39" s="2">
        <v>3.6340104166666669</v>
      </c>
      <c r="AM39" s="2">
        <v>3.8038541666666665</v>
      </c>
      <c r="AN39" s="2">
        <v>3.3986718749999998</v>
      </c>
      <c r="AO39" s="2">
        <v>3.2826041666666668</v>
      </c>
      <c r="AP39" s="2">
        <v>2.8928906249999997</v>
      </c>
      <c r="AQ39" s="2">
        <v>2.8524739583333334</v>
      </c>
      <c r="AR39" s="2">
        <v>2.595234375</v>
      </c>
      <c r="AS39" s="2">
        <v>2.6724739583333337</v>
      </c>
      <c r="AT39" s="2">
        <v>2.3855729166666668</v>
      </c>
      <c r="AU39" s="2">
        <v>2.7024739583333335</v>
      </c>
      <c r="AV39" s="2">
        <v>2.7853645833333331</v>
      </c>
      <c r="AW39" s="2">
        <v>3.2415624999999997</v>
      </c>
      <c r="AX39" s="2">
        <v>3.6778385416666666</v>
      </c>
      <c r="AY39" s="37">
        <v>3.2510000000000003</v>
      </c>
      <c r="AZ39" s="37">
        <v>2.8860000000000001</v>
      </c>
      <c r="BA39" s="37">
        <v>2.722</v>
      </c>
      <c r="BB39" s="37">
        <v>2.2010000000000001</v>
      </c>
      <c r="BC39" s="37">
        <v>2.3529999999999998</v>
      </c>
      <c r="BD39" s="37">
        <v>2.3250000000000002</v>
      </c>
      <c r="BE39" s="37">
        <v>2.3769999999999998</v>
      </c>
      <c r="BF39" s="37">
        <v>2.2429999999999999</v>
      </c>
      <c r="BG39" s="37">
        <v>2.5420000000000003</v>
      </c>
      <c r="BH39" s="37">
        <v>2.5</v>
      </c>
      <c r="BI39" s="37">
        <v>2.734</v>
      </c>
      <c r="BJ39" s="37">
        <v>3.173</v>
      </c>
      <c r="BK39" s="37">
        <v>3.5059999999999998</v>
      </c>
      <c r="BL39" s="37">
        <v>3.0760000000000001</v>
      </c>
      <c r="BM39" s="37">
        <v>2.9009999999999998</v>
      </c>
      <c r="BN39" s="37">
        <v>2.4649999999999999</v>
      </c>
      <c r="BO39" s="37">
        <v>2.3780000000000001</v>
      </c>
      <c r="BP39" s="37">
        <v>2.387</v>
      </c>
      <c r="BQ39" s="37">
        <v>2.722</v>
      </c>
      <c r="BR39" s="37">
        <v>2.3410000000000002</v>
      </c>
      <c r="BS39" s="37">
        <v>2.4609999999999999</v>
      </c>
      <c r="BT39" s="37">
        <v>2.6829999999999998</v>
      </c>
      <c r="BU39" s="37">
        <v>2.835</v>
      </c>
      <c r="BV39" s="37">
        <v>3.1779999999999999</v>
      </c>
      <c r="BW39" s="37">
        <v>3.1429999999999998</v>
      </c>
      <c r="BX39" s="37">
        <v>2.9020000000000001</v>
      </c>
      <c r="BY39" s="37">
        <v>2.9380000000000002</v>
      </c>
      <c r="BZ39" s="37">
        <v>2.5419999999999998</v>
      </c>
      <c r="CA39" s="37">
        <v>2.383</v>
      </c>
      <c r="CB39" s="37">
        <v>2.403</v>
      </c>
      <c r="CC39" s="37">
        <v>2.5949999999999998</v>
      </c>
      <c r="CD39" s="37">
        <v>2.3740000000000001</v>
      </c>
      <c r="CE39" s="37">
        <v>2.617</v>
      </c>
      <c r="CF39" s="37">
        <v>2.9569999999999999</v>
      </c>
      <c r="CG39" s="37">
        <v>3.4659999999999997</v>
      </c>
      <c r="CH39" s="37">
        <v>3.6470000000000002</v>
      </c>
      <c r="CI39" s="37">
        <v>3.9729999999999999</v>
      </c>
      <c r="CJ39" s="37">
        <v>3.0700000000000003</v>
      </c>
      <c r="CK39" s="37">
        <v>3.0720000000000001</v>
      </c>
      <c r="CL39" s="37">
        <v>2.5640000000000001</v>
      </c>
      <c r="CM39" s="37">
        <v>2.6189999999999998</v>
      </c>
      <c r="CN39" s="37">
        <v>2.8000000000000003</v>
      </c>
      <c r="CO39" s="37">
        <v>3.0590000000000002</v>
      </c>
      <c r="CP39" s="37">
        <v>2.851</v>
      </c>
      <c r="CQ39" s="37">
        <v>2.91</v>
      </c>
      <c r="CR39" s="37">
        <v>3.097</v>
      </c>
      <c r="CS39" s="37">
        <v>3.8150000000000004</v>
      </c>
      <c r="CT39" s="37">
        <v>3.8600000000000003</v>
      </c>
      <c r="CU39" s="21">
        <v>3.8920200822761934</v>
      </c>
      <c r="CV39" s="17">
        <v>3.5519406576112837</v>
      </c>
      <c r="CW39" s="17">
        <v>3.3630076439085554</v>
      </c>
      <c r="CX39" s="17">
        <v>2.7962086028003723</v>
      </c>
      <c r="CY39" s="17">
        <v>2.8339952055409174</v>
      </c>
      <c r="CZ39" s="17">
        <v>2.7584220000598263</v>
      </c>
      <c r="DA39" s="17">
        <v>2.8717818082814635</v>
      </c>
      <c r="DB39" s="17">
        <v>2.64506219183819</v>
      </c>
      <c r="DC39" s="17">
        <v>2.8717818082814635</v>
      </c>
      <c r="DD39" s="17">
        <v>3.0607148219841918</v>
      </c>
      <c r="DE39" s="17">
        <v>3.3630076439085554</v>
      </c>
      <c r="DF39" s="17">
        <v>3.7408736713140121</v>
      </c>
      <c r="DG39" s="17">
        <v>3.9646249175682584</v>
      </c>
      <c r="DH39" s="17">
        <v>3.618201381081712</v>
      </c>
      <c r="DI39" s="17">
        <v>3.4257438608114077</v>
      </c>
      <c r="DJ39" s="17">
        <v>2.8483713000004967</v>
      </c>
      <c r="DK39" s="17">
        <v>2.886862804054557</v>
      </c>
      <c r="DL39" s="17">
        <v>2.8098797959464354</v>
      </c>
      <c r="DM39" s="17">
        <v>2.9253543081086182</v>
      </c>
      <c r="DN39" s="17">
        <v>2.6944052837842536</v>
      </c>
      <c r="DO39" s="17">
        <v>2.9253543081086182</v>
      </c>
      <c r="DP39" s="17">
        <v>3.1178118283789225</v>
      </c>
      <c r="DQ39" s="17">
        <v>3.4257438608114077</v>
      </c>
      <c r="DR39" s="17">
        <v>3.8106589013520162</v>
      </c>
      <c r="DS39" s="17">
        <v>4.0372297528603243</v>
      </c>
      <c r="DT39" s="17">
        <v>3.6844621045521402</v>
      </c>
      <c r="DU39" s="17">
        <v>3.4884800777142599</v>
      </c>
      <c r="DV39" s="17">
        <v>2.900533997200621</v>
      </c>
      <c r="DW39" s="17">
        <v>2.9397304025681965</v>
      </c>
      <c r="DX39" s="17">
        <v>2.8613375918330446</v>
      </c>
      <c r="DY39" s="17">
        <v>2.9789268079357729</v>
      </c>
      <c r="DZ39" s="17">
        <v>2.7437483757303172</v>
      </c>
      <c r="EA39" s="17">
        <v>2.9789268079357729</v>
      </c>
      <c r="EB39" s="17">
        <v>3.1749088347736532</v>
      </c>
      <c r="EC39" s="17">
        <v>3.4884800777142599</v>
      </c>
      <c r="ED39" s="17">
        <v>3.8804441313900204</v>
      </c>
      <c r="EE39" s="17">
        <v>4.2303042323866595</v>
      </c>
      <c r="EF39" s="17">
        <v>3.8606659984887965</v>
      </c>
      <c r="EG39" s="17">
        <v>3.655311424101094</v>
      </c>
      <c r="EH39" s="17">
        <v>3.0392477009379886</v>
      </c>
      <c r="EI39" s="17">
        <v>3.0803186158155285</v>
      </c>
      <c r="EJ39" s="17">
        <v>2.9981767860604478</v>
      </c>
      <c r="EK39" s="17">
        <v>3.1213895306930697</v>
      </c>
      <c r="EL39" s="17">
        <v>2.8749640414278277</v>
      </c>
      <c r="EM39" s="17">
        <v>3.1213895306930697</v>
      </c>
      <c r="EN39" s="17">
        <v>3.3267441050807713</v>
      </c>
      <c r="EO39" s="17">
        <v>3.655311424101094</v>
      </c>
      <c r="EP39" s="17">
        <v>4.0660205728764991</v>
      </c>
      <c r="EQ39" s="17">
        <v>4.4233787119129966</v>
      </c>
      <c r="ER39" s="17">
        <v>4.036869892425452</v>
      </c>
      <c r="ES39" s="17">
        <v>3.8221427704879289</v>
      </c>
      <c r="ET39" s="17">
        <v>3.1779614046753561</v>
      </c>
      <c r="EU39" s="17">
        <v>3.2209068290628617</v>
      </c>
      <c r="EV39" s="17">
        <v>3.1350159802878519</v>
      </c>
      <c r="EW39" s="17">
        <v>3.2638522534503664</v>
      </c>
      <c r="EX39" s="17">
        <v>3.0061797071253373</v>
      </c>
      <c r="EY39" s="17">
        <v>3.2638522534503664</v>
      </c>
      <c r="EZ39" s="17">
        <v>3.4785793753878904</v>
      </c>
      <c r="FA39" s="17">
        <v>3.8221427704879289</v>
      </c>
      <c r="FB39" s="17">
        <v>4.2515970143629778</v>
      </c>
      <c r="FC39" s="17">
        <v>4.6164531914393319</v>
      </c>
      <c r="FD39" s="17">
        <v>4.2130737863621093</v>
      </c>
      <c r="FE39" s="17">
        <v>3.988974116874763</v>
      </c>
      <c r="FF39" s="17">
        <v>3.3166751084127242</v>
      </c>
      <c r="FG39" s="17">
        <v>3.3614950423101932</v>
      </c>
      <c r="FH39" s="17">
        <v>3.2718551745152551</v>
      </c>
      <c r="FI39" s="17">
        <v>3.4063149762076623</v>
      </c>
      <c r="FJ39" s="17">
        <v>3.1373953728228479</v>
      </c>
      <c r="FK39" s="17">
        <v>3.4063149762076623</v>
      </c>
      <c r="FL39" s="17">
        <v>3.6304146456950086</v>
      </c>
      <c r="FM39" s="17">
        <v>3.988974116874763</v>
      </c>
      <c r="FN39" s="17">
        <v>4.4371734558494556</v>
      </c>
      <c r="FO39" s="17">
        <v>4.8095276709656689</v>
      </c>
      <c r="FP39" s="17">
        <v>4.3892776802987656</v>
      </c>
      <c r="FQ39" s="17">
        <v>4.1558054632615971</v>
      </c>
      <c r="FR39" s="17">
        <v>3.4553888121500922</v>
      </c>
      <c r="FS39" s="17">
        <v>3.5020832555575256</v>
      </c>
      <c r="FT39" s="17">
        <v>3.4086943687426583</v>
      </c>
      <c r="FU39" s="17">
        <v>3.5487776989649595</v>
      </c>
      <c r="FV39" s="17">
        <v>3.2686110385203575</v>
      </c>
      <c r="FW39" s="17">
        <v>3.5487776989649595</v>
      </c>
      <c r="FX39" s="17">
        <v>3.7822499160021277</v>
      </c>
      <c r="FY39" s="17">
        <v>4.1558054632615971</v>
      </c>
      <c r="FZ39" s="17">
        <v>4.6227498973359342</v>
      </c>
      <c r="GA39" s="17">
        <v>5.0026021504920042</v>
      </c>
      <c r="GB39" s="17">
        <v>4.565481574235422</v>
      </c>
      <c r="GC39" s="17">
        <v>4.3226368096484311</v>
      </c>
      <c r="GD39" s="17">
        <v>3.5941025158874593</v>
      </c>
      <c r="GE39" s="17">
        <v>3.642671468804858</v>
      </c>
      <c r="GF39" s="17">
        <v>3.5455335629700615</v>
      </c>
      <c r="GG39" s="17">
        <v>3.6912404217222559</v>
      </c>
      <c r="GH39" s="17">
        <v>3.399826704217868</v>
      </c>
      <c r="GI39" s="17">
        <v>3.6912404217222559</v>
      </c>
      <c r="GJ39" s="17">
        <v>3.9340851863092468</v>
      </c>
      <c r="GK39" s="17">
        <v>4.3226368096484311</v>
      </c>
      <c r="GL39" s="17">
        <v>4.8083263388224129</v>
      </c>
      <c r="GM39" s="17">
        <v>5.0167380600778788</v>
      </c>
      <c r="GN39" s="17">
        <v>4.5783823072555396</v>
      </c>
      <c r="GO39" s="17">
        <v>4.3348513334653518</v>
      </c>
      <c r="GP39" s="17">
        <v>3.6042584120947865</v>
      </c>
      <c r="GQ39" s="17">
        <v>3.6529646068528248</v>
      </c>
      <c r="GR39" s="17">
        <v>3.5555522173367491</v>
      </c>
      <c r="GS39" s="17">
        <v>3.7016708016108621</v>
      </c>
      <c r="GT39" s="17">
        <v>3.409433633062636</v>
      </c>
      <c r="GU39" s="17">
        <v>3.7016708016108621</v>
      </c>
      <c r="GV39" s="17">
        <v>3.9452017754010504</v>
      </c>
      <c r="GW39" s="17">
        <v>4.3348513334653518</v>
      </c>
      <c r="GX39" s="17">
        <v>4.8219132810457275</v>
      </c>
      <c r="GY39" s="17">
        <v>5.0308739696637526</v>
      </c>
      <c r="GZ39" s="17">
        <v>4.5912830402756581</v>
      </c>
      <c r="HA39" s="17">
        <v>4.3470658572822716</v>
      </c>
      <c r="HB39" s="17">
        <v>3.6144143083021136</v>
      </c>
      <c r="HC39" s="17">
        <v>3.6632577449007906</v>
      </c>
      <c r="HD39" s="17">
        <v>3.5655708717034367</v>
      </c>
      <c r="HE39" s="17">
        <v>3.7121011814994684</v>
      </c>
      <c r="HF39" s="17">
        <v>3.4190405619074049</v>
      </c>
      <c r="HG39" s="17">
        <v>3.7121011814994684</v>
      </c>
      <c r="HH39" s="17">
        <v>3.9563183644928541</v>
      </c>
      <c r="HI39" s="17">
        <v>4.3470658572822716</v>
      </c>
      <c r="HJ39" s="17">
        <v>4.8355002232690438</v>
      </c>
      <c r="HK39" s="17">
        <v>5.0450098792496281</v>
      </c>
      <c r="HL39" s="17">
        <v>4.6041837732957767</v>
      </c>
      <c r="HM39" s="17">
        <v>4.3592803810991931</v>
      </c>
      <c r="HN39" s="17">
        <v>3.6245702045094412</v>
      </c>
      <c r="HO39" s="17">
        <v>3.6735508829487582</v>
      </c>
      <c r="HP39" s="17">
        <v>3.5755895260701243</v>
      </c>
      <c r="HQ39" s="17">
        <v>3.7225315613880747</v>
      </c>
      <c r="HR39" s="17">
        <v>3.4286474907521747</v>
      </c>
      <c r="HS39" s="17">
        <v>3.7225315613880747</v>
      </c>
      <c r="HT39" s="17">
        <v>3.9674349535846587</v>
      </c>
      <c r="HU39" s="17">
        <v>4.3592803810991931</v>
      </c>
      <c r="HV39" s="17">
        <v>4.8490871654923602</v>
      </c>
      <c r="HW39" s="17">
        <v>5.0591457888355009</v>
      </c>
      <c r="HX39" s="17">
        <v>4.6170845063158952</v>
      </c>
      <c r="HY39" s="17">
        <v>4.3714949049161129</v>
      </c>
      <c r="HZ39" s="17">
        <v>3.6347261007167684</v>
      </c>
      <c r="IA39" s="17">
        <v>3.6838440209967245</v>
      </c>
      <c r="IB39" s="17">
        <v>3.5856081804368118</v>
      </c>
      <c r="IC39" s="17">
        <v>3.732961941276681</v>
      </c>
      <c r="ID39" s="17">
        <v>3.4382544195969436</v>
      </c>
      <c r="IE39" s="17">
        <v>3.732961941276681</v>
      </c>
      <c r="IF39" s="17">
        <v>3.9785515426764624</v>
      </c>
      <c r="IG39" s="17">
        <v>4.3714949049161129</v>
      </c>
      <c r="IH39" s="17">
        <v>4.8626741077156765</v>
      </c>
      <c r="II39" s="17">
        <v>5.0732816984213756</v>
      </c>
      <c r="IJ39" s="17">
        <v>4.6299852393360128</v>
      </c>
      <c r="IK39" s="17">
        <v>4.3837094287330336</v>
      </c>
      <c r="IL39" s="17">
        <v>3.6448819969240951</v>
      </c>
      <c r="IM39" s="17">
        <v>3.6941371590446908</v>
      </c>
      <c r="IN39" s="17">
        <v>3.5956268348034985</v>
      </c>
      <c r="IO39" s="17">
        <v>3.7433923211652864</v>
      </c>
      <c r="IP39" s="17">
        <v>3.4478613484417124</v>
      </c>
      <c r="IQ39" s="17">
        <v>3.7433923211652864</v>
      </c>
      <c r="IR39" s="17">
        <v>3.9896681317682665</v>
      </c>
      <c r="IS39" s="17">
        <v>4.3837094287330336</v>
      </c>
      <c r="IT39" s="17">
        <v>4.8762610499389929</v>
      </c>
      <c r="IU39" s="17">
        <v>5.0732816984213756</v>
      </c>
      <c r="IV39" s="17">
        <v>4.6299852393360128</v>
      </c>
      <c r="IW39" s="17">
        <v>4.3837094287330336</v>
      </c>
      <c r="IX39" s="17">
        <v>3.6448819969240951</v>
      </c>
      <c r="IY39" s="17">
        <v>3.6941371590446908</v>
      </c>
      <c r="IZ39" s="17">
        <v>3.5956268348034985</v>
      </c>
      <c r="JA39" s="17">
        <v>3.7433923211652864</v>
      </c>
      <c r="JB39" s="17">
        <v>3.4478613484417124</v>
      </c>
      <c r="JC39" s="17">
        <v>3.7433923211652864</v>
      </c>
      <c r="JD39" s="17">
        <v>3.9896681317682665</v>
      </c>
      <c r="JE39" s="17">
        <v>4.3837094287330336</v>
      </c>
      <c r="JF39" s="17">
        <v>4.8762610499389929</v>
      </c>
    </row>
    <row r="40" spans="1:266" x14ac:dyDescent="0.25">
      <c r="A40" s="5" t="s">
        <v>24</v>
      </c>
      <c r="B40" s="5" t="s">
        <v>76</v>
      </c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6"/>
      <c r="AZ40" s="36"/>
      <c r="BA40" s="36"/>
      <c r="BB40" s="36"/>
      <c r="BC40" s="36"/>
      <c r="BD40" s="36"/>
      <c r="BE40" s="36"/>
      <c r="BF40" s="36"/>
      <c r="BG40" s="36"/>
      <c r="BH40" s="36"/>
      <c r="BI40" s="36"/>
      <c r="BJ40" s="36"/>
      <c r="BK40" s="36"/>
      <c r="BL40" s="36"/>
      <c r="BM40" s="36"/>
      <c r="BN40" s="36"/>
      <c r="BO40" s="36"/>
      <c r="BP40" s="36"/>
      <c r="BQ40" s="36"/>
      <c r="BR40" s="36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21"/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17"/>
      <c r="EA40" s="17"/>
      <c r="EB40" s="17"/>
      <c r="EC40" s="17"/>
      <c r="ED40" s="17"/>
      <c r="EE40" s="17"/>
      <c r="EF40" s="17"/>
      <c r="EG40" s="17"/>
      <c r="EH40" s="17"/>
      <c r="EI40" s="17"/>
      <c r="EJ40" s="17"/>
      <c r="EK40" s="17"/>
      <c r="EL40" s="17"/>
      <c r="EM40" s="17"/>
      <c r="EN40" s="17"/>
      <c r="EO40" s="17"/>
      <c r="EP40" s="17"/>
      <c r="EQ40" s="17"/>
      <c r="ER40" s="17"/>
      <c r="ES40" s="17"/>
      <c r="ET40" s="17"/>
      <c r="EU40" s="17"/>
      <c r="EV40" s="17"/>
      <c r="EW40" s="17"/>
      <c r="EX40" s="17"/>
      <c r="EY40" s="17"/>
      <c r="EZ40" s="17"/>
      <c r="FA40" s="17"/>
      <c r="FB40" s="17"/>
      <c r="FC40" s="17"/>
      <c r="FD40" s="17"/>
      <c r="FE40" s="17"/>
      <c r="FF40" s="17"/>
      <c r="FG40" s="17"/>
      <c r="FH40" s="17"/>
      <c r="FI40" s="17"/>
      <c r="FJ40" s="17"/>
      <c r="FK40" s="17"/>
      <c r="FL40" s="17"/>
      <c r="FM40" s="17"/>
      <c r="FN40" s="17"/>
      <c r="FO40" s="17"/>
      <c r="FP40" s="17"/>
      <c r="FQ40" s="17"/>
      <c r="FR40" s="17"/>
      <c r="FS40" s="17"/>
      <c r="FT40" s="17"/>
      <c r="FU40" s="17"/>
      <c r="FV40" s="17"/>
      <c r="FW40" s="17"/>
      <c r="FX40" s="17"/>
      <c r="FY40" s="17"/>
      <c r="FZ40" s="17"/>
      <c r="GA40" s="17"/>
      <c r="GB40" s="17"/>
      <c r="GC40" s="17"/>
      <c r="GD40" s="17"/>
      <c r="GE40" s="17"/>
      <c r="GF40" s="17"/>
      <c r="GG40" s="17"/>
      <c r="GH40" s="17"/>
      <c r="GI40" s="17"/>
      <c r="GJ40" s="17"/>
      <c r="GK40" s="17"/>
      <c r="GL40" s="17"/>
      <c r="GM40" s="17"/>
      <c r="GN40" s="17"/>
      <c r="GO40" s="17"/>
      <c r="GP40" s="17"/>
      <c r="GQ40" s="17"/>
      <c r="GR40" s="17"/>
      <c r="GS40" s="17"/>
      <c r="GT40" s="17"/>
      <c r="GU40" s="17"/>
      <c r="GV40" s="17"/>
      <c r="GW40" s="17"/>
      <c r="GX40" s="17"/>
      <c r="GY40" s="17"/>
      <c r="GZ40" s="17"/>
      <c r="HA40" s="17"/>
      <c r="HB40" s="17"/>
      <c r="HC40" s="17"/>
      <c r="HD40" s="17"/>
      <c r="HE40" s="17"/>
      <c r="HF40" s="17"/>
      <c r="HG40" s="17"/>
      <c r="HH40" s="17"/>
      <c r="HI40" s="17"/>
      <c r="HJ40" s="17"/>
      <c r="HK40" s="17"/>
      <c r="HL40" s="17"/>
      <c r="HM40" s="17"/>
      <c r="HN40" s="17"/>
      <c r="HO40" s="17"/>
      <c r="HP40" s="17"/>
      <c r="HQ40" s="17"/>
      <c r="HR40" s="17"/>
      <c r="HS40" s="17"/>
      <c r="HT40" s="17"/>
      <c r="HU40" s="17"/>
      <c r="HV40" s="17"/>
      <c r="HW40" s="17"/>
      <c r="HX40" s="17"/>
      <c r="HY40" s="17"/>
      <c r="HZ40" s="17"/>
      <c r="IA40" s="17"/>
      <c r="IB40" s="17"/>
      <c r="IC40" s="17"/>
      <c r="ID40" s="17"/>
      <c r="IE40" s="17"/>
      <c r="IF40" s="17"/>
      <c r="IG40" s="17"/>
      <c r="IH40" s="17"/>
      <c r="II40" s="17"/>
      <c r="IJ40" s="17"/>
      <c r="IK40" s="17"/>
      <c r="IL40" s="17"/>
      <c r="IM40" s="17"/>
      <c r="IN40" s="17"/>
      <c r="IO40" s="17"/>
      <c r="IP40" s="17"/>
      <c r="IQ40" s="17"/>
      <c r="IR40" s="17"/>
      <c r="IS40" s="17"/>
      <c r="IT40" s="17"/>
      <c r="IU40" s="17"/>
      <c r="IV40" s="17"/>
      <c r="IW40" s="17"/>
      <c r="IX40" s="17"/>
      <c r="IY40" s="17"/>
      <c r="IZ40" s="17"/>
      <c r="JA40" s="17"/>
      <c r="JB40" s="17"/>
      <c r="JC40" s="17"/>
      <c r="JD40" s="17"/>
      <c r="JE40" s="17"/>
      <c r="JF40" s="17"/>
    </row>
    <row r="41" spans="1:266" x14ac:dyDescent="0.25">
      <c r="A41" s="5" t="s">
        <v>24</v>
      </c>
      <c r="B41" s="39" t="s">
        <v>77</v>
      </c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6"/>
      <c r="AZ41" s="36"/>
      <c r="BA41" s="36"/>
      <c r="BB41" s="36"/>
      <c r="BC41" s="36"/>
      <c r="BD41" s="36"/>
      <c r="BE41" s="36"/>
      <c r="BF41" s="36"/>
      <c r="BG41" s="36"/>
      <c r="BH41" s="36"/>
      <c r="BI41" s="36"/>
      <c r="BJ41" s="36"/>
      <c r="BK41" s="36"/>
      <c r="BL41" s="36"/>
      <c r="BM41" s="36"/>
      <c r="BN41" s="36"/>
      <c r="BO41" s="36"/>
      <c r="BP41" s="36"/>
      <c r="BQ41" s="36"/>
      <c r="BR41" s="36"/>
      <c r="BS41" s="36"/>
      <c r="BT41" s="36"/>
      <c r="BU41" s="36"/>
      <c r="BV41" s="36"/>
      <c r="BW41" s="36"/>
      <c r="BX41" s="36"/>
      <c r="BY41" s="36"/>
      <c r="BZ41" s="36"/>
      <c r="CA41" s="36"/>
      <c r="CB41" s="36"/>
      <c r="CC41" s="36"/>
      <c r="CD41" s="36"/>
      <c r="CE41" s="36"/>
      <c r="CF41" s="36"/>
      <c r="CG41" s="36"/>
      <c r="CH41" s="36"/>
      <c r="CI41" s="36"/>
      <c r="CJ41" s="36"/>
      <c r="CK41" s="36"/>
      <c r="CL41" s="36"/>
      <c r="CM41" s="36"/>
      <c r="CN41" s="36"/>
      <c r="CO41" s="36"/>
      <c r="CP41" s="36"/>
      <c r="CQ41" s="36"/>
      <c r="CR41" s="13"/>
      <c r="CS41" s="13"/>
      <c r="CT41" s="13"/>
      <c r="CU41" s="47"/>
      <c r="CV41" s="17"/>
      <c r="CW41" s="17"/>
      <c r="CX41" s="17"/>
      <c r="CY41" s="17"/>
      <c r="CZ41" s="17"/>
      <c r="DA41" s="17"/>
      <c r="DB41" s="17"/>
      <c r="DC41" s="17"/>
      <c r="DD41" s="17"/>
      <c r="DE41" s="17"/>
      <c r="DF41" s="17"/>
      <c r="DG41" s="17"/>
      <c r="DH41" s="17"/>
      <c r="DI41" s="17"/>
      <c r="DJ41" s="17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17"/>
      <c r="EA41" s="17"/>
      <c r="EB41" s="17"/>
      <c r="EC41" s="17"/>
      <c r="ED41" s="17"/>
      <c r="EE41" s="17"/>
      <c r="EF41" s="17"/>
      <c r="EG41" s="17"/>
      <c r="EH41" s="17"/>
      <c r="EI41" s="17"/>
      <c r="EJ41" s="17"/>
      <c r="EK41" s="17"/>
      <c r="EL41" s="17"/>
      <c r="EM41" s="17"/>
      <c r="EN41" s="17"/>
      <c r="EO41" s="17"/>
      <c r="EP41" s="17"/>
      <c r="EQ41" s="17"/>
      <c r="ER41" s="17"/>
      <c r="ES41" s="17"/>
      <c r="ET41" s="17"/>
      <c r="EU41" s="17"/>
      <c r="EV41" s="17"/>
      <c r="EW41" s="17"/>
      <c r="EX41" s="17"/>
      <c r="EY41" s="17"/>
      <c r="EZ41" s="17"/>
      <c r="FA41" s="17"/>
      <c r="FB41" s="17"/>
      <c r="FC41" s="17"/>
      <c r="FD41" s="17"/>
      <c r="FE41" s="17"/>
      <c r="FF41" s="17"/>
      <c r="FG41" s="17"/>
      <c r="FH41" s="17"/>
      <c r="FI41" s="17"/>
      <c r="FJ41" s="17"/>
      <c r="FK41" s="17"/>
      <c r="FL41" s="17"/>
      <c r="FM41" s="17"/>
      <c r="FN41" s="17"/>
      <c r="FO41" s="17"/>
      <c r="FP41" s="17"/>
      <c r="FQ41" s="17"/>
      <c r="FR41" s="17"/>
      <c r="FS41" s="17"/>
      <c r="FT41" s="17"/>
      <c r="FU41" s="17"/>
      <c r="FV41" s="17"/>
      <c r="FW41" s="17"/>
      <c r="FX41" s="17"/>
      <c r="FY41" s="17"/>
      <c r="FZ41" s="17"/>
      <c r="GA41" s="17"/>
      <c r="GB41" s="17"/>
      <c r="GC41" s="17"/>
      <c r="GD41" s="17"/>
      <c r="GE41" s="17"/>
      <c r="GF41" s="17"/>
      <c r="GG41" s="17"/>
      <c r="GH41" s="17"/>
      <c r="GI41" s="17"/>
      <c r="GJ41" s="17"/>
      <c r="GK41" s="17"/>
      <c r="GL41" s="17"/>
      <c r="GM41" s="17"/>
      <c r="GN41" s="17"/>
      <c r="GO41" s="17"/>
      <c r="GP41" s="17"/>
      <c r="GQ41" s="17"/>
      <c r="GR41" s="17"/>
      <c r="GS41" s="17"/>
      <c r="GT41" s="17"/>
      <c r="GU41" s="17"/>
      <c r="GV41" s="17"/>
      <c r="GW41" s="17"/>
      <c r="GX41" s="17"/>
      <c r="GY41" s="17"/>
      <c r="GZ41" s="17"/>
      <c r="HA41" s="17"/>
      <c r="HB41" s="17"/>
      <c r="HC41" s="17"/>
      <c r="HD41" s="17"/>
      <c r="HE41" s="17"/>
      <c r="HF41" s="17"/>
      <c r="HG41" s="17"/>
      <c r="HH41" s="17"/>
      <c r="HI41" s="17"/>
      <c r="HJ41" s="17"/>
      <c r="HK41" s="17"/>
      <c r="HL41" s="17"/>
      <c r="HM41" s="17"/>
      <c r="HN41" s="17"/>
      <c r="HO41" s="17"/>
      <c r="HP41" s="17"/>
      <c r="HQ41" s="17"/>
      <c r="HR41" s="17"/>
      <c r="HS41" s="17"/>
      <c r="HT41" s="17"/>
      <c r="HU41" s="17"/>
      <c r="HV41" s="17"/>
      <c r="HW41" s="17"/>
      <c r="HX41" s="17"/>
      <c r="HY41" s="17"/>
      <c r="HZ41" s="17"/>
      <c r="IA41" s="17"/>
      <c r="IB41" s="17"/>
      <c r="IC41" s="17"/>
      <c r="ID41" s="17"/>
      <c r="IE41" s="17"/>
      <c r="IF41" s="17"/>
      <c r="IG41" s="17"/>
      <c r="IH41" s="17"/>
      <c r="II41" s="17"/>
      <c r="IJ41" s="17"/>
      <c r="IK41" s="17"/>
      <c r="IL41" s="17"/>
      <c r="IM41" s="17"/>
      <c r="IN41" s="17"/>
      <c r="IO41" s="17"/>
      <c r="IP41" s="17"/>
      <c r="IQ41" s="17"/>
      <c r="IR41" s="17"/>
      <c r="IS41" s="17"/>
      <c r="IT41" s="17"/>
      <c r="IU41" s="17"/>
      <c r="IV41" s="17"/>
      <c r="IW41" s="17"/>
      <c r="IX41" s="17"/>
      <c r="IY41" s="17"/>
      <c r="IZ41" s="17"/>
      <c r="JA41" s="17"/>
      <c r="JB41" s="17"/>
      <c r="JC41" s="17"/>
      <c r="JD41" s="17"/>
      <c r="JE41" s="17"/>
      <c r="JF41" s="17"/>
    </row>
    <row r="42" spans="1:266" x14ac:dyDescent="0.25">
      <c r="A42" s="5" t="s">
        <v>24</v>
      </c>
      <c r="B42" s="5" t="s">
        <v>78</v>
      </c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3"/>
      <c r="CT42" s="13"/>
      <c r="CU42" s="18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17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17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17"/>
      <c r="EQ42" s="17"/>
      <c r="ER42" s="17"/>
      <c r="ES42" s="17"/>
      <c r="ET42" s="17"/>
      <c r="EU42" s="17"/>
      <c r="EV42" s="17"/>
      <c r="EW42" s="17"/>
      <c r="EX42" s="17"/>
      <c r="EY42" s="17"/>
      <c r="EZ42" s="17"/>
      <c r="FA42" s="17"/>
      <c r="FB42" s="17"/>
      <c r="FC42" s="17"/>
      <c r="FD42" s="17"/>
      <c r="FE42" s="17"/>
      <c r="FF42" s="17"/>
      <c r="FG42" s="17"/>
      <c r="FH42" s="17"/>
      <c r="FI42" s="17"/>
      <c r="FJ42" s="17"/>
      <c r="FK42" s="17"/>
      <c r="FL42" s="17"/>
      <c r="FM42" s="17"/>
      <c r="FN42" s="17"/>
      <c r="FO42" s="17"/>
      <c r="FP42" s="17"/>
      <c r="FQ42" s="17"/>
      <c r="FR42" s="17"/>
      <c r="FS42" s="17"/>
      <c r="FT42" s="17"/>
      <c r="FU42" s="17"/>
      <c r="FV42" s="17"/>
      <c r="FW42" s="17"/>
      <c r="FX42" s="17"/>
      <c r="FY42" s="17"/>
      <c r="FZ42" s="17"/>
      <c r="GA42" s="17"/>
      <c r="GB42" s="17"/>
      <c r="GC42" s="17"/>
      <c r="GD42" s="17"/>
      <c r="GE42" s="17"/>
      <c r="GF42" s="17"/>
      <c r="GG42" s="17"/>
      <c r="GH42" s="17"/>
      <c r="GI42" s="17"/>
      <c r="GJ42" s="17"/>
      <c r="GK42" s="17"/>
      <c r="GL42" s="17"/>
      <c r="GM42" s="17"/>
      <c r="GN42" s="17"/>
      <c r="GO42" s="17"/>
      <c r="GP42" s="17"/>
      <c r="GQ42" s="17"/>
      <c r="GR42" s="17"/>
      <c r="GS42" s="17"/>
      <c r="GT42" s="17"/>
      <c r="GU42" s="17"/>
      <c r="GV42" s="17"/>
      <c r="GW42" s="17"/>
      <c r="GX42" s="17"/>
      <c r="GY42" s="17"/>
      <c r="GZ42" s="17"/>
      <c r="HA42" s="17"/>
      <c r="HB42" s="17"/>
      <c r="HC42" s="17"/>
      <c r="HD42" s="17"/>
      <c r="HE42" s="17"/>
      <c r="HF42" s="17"/>
      <c r="HG42" s="17"/>
      <c r="HH42" s="17"/>
      <c r="HI42" s="17"/>
      <c r="HJ42" s="17"/>
      <c r="HK42" s="17"/>
      <c r="HL42" s="17"/>
      <c r="HM42" s="17"/>
      <c r="HN42" s="17"/>
      <c r="HO42" s="17"/>
      <c r="HP42" s="17"/>
      <c r="HQ42" s="17"/>
      <c r="HR42" s="17"/>
      <c r="HS42" s="17"/>
      <c r="HT42" s="17"/>
      <c r="HU42" s="17"/>
      <c r="HV42" s="17"/>
      <c r="HW42" s="17"/>
      <c r="HX42" s="17"/>
      <c r="HY42" s="17"/>
      <c r="HZ42" s="17"/>
      <c r="IA42" s="17"/>
      <c r="IB42" s="17"/>
      <c r="IC42" s="17"/>
      <c r="ID42" s="17"/>
      <c r="IE42" s="17"/>
      <c r="IF42" s="17"/>
      <c r="IG42" s="17"/>
      <c r="IH42" s="17"/>
      <c r="II42" s="17"/>
      <c r="IJ42" s="17"/>
      <c r="IK42" s="17"/>
      <c r="IL42" s="17"/>
      <c r="IM42" s="17"/>
      <c r="IN42" s="17"/>
      <c r="IO42" s="17"/>
      <c r="IP42" s="17"/>
      <c r="IQ42" s="17"/>
      <c r="IR42" s="17"/>
      <c r="IS42" s="17"/>
      <c r="IT42" s="17"/>
      <c r="IU42" s="17"/>
      <c r="IV42" s="17"/>
      <c r="IW42" s="17"/>
      <c r="IX42" s="17"/>
      <c r="IY42" s="17"/>
      <c r="IZ42" s="17"/>
      <c r="JA42" s="17"/>
      <c r="JB42" s="17"/>
      <c r="JC42" s="17"/>
      <c r="JD42" s="17"/>
      <c r="JE42" s="17"/>
      <c r="JF42" s="17"/>
    </row>
    <row r="43" spans="1:266" x14ac:dyDescent="0.25">
      <c r="A43" s="5" t="s">
        <v>24</v>
      </c>
      <c r="B43" s="39" t="s">
        <v>84</v>
      </c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50"/>
      <c r="AZ43" s="50"/>
      <c r="BA43" s="50"/>
      <c r="BB43" s="50"/>
      <c r="BC43" s="50"/>
      <c r="BD43" s="50"/>
      <c r="BE43" s="50"/>
      <c r="BF43" s="50"/>
      <c r="BG43" s="50"/>
      <c r="BH43" s="50"/>
      <c r="BI43" s="50"/>
      <c r="BJ43" s="50"/>
      <c r="BK43" s="50"/>
      <c r="BL43" s="50"/>
      <c r="BM43" s="50"/>
      <c r="BN43" s="50"/>
      <c r="BO43" s="50"/>
      <c r="BP43" s="50"/>
      <c r="BQ43" s="50"/>
      <c r="BR43" s="50"/>
      <c r="BS43" s="50"/>
      <c r="BT43" s="50"/>
      <c r="BU43" s="50"/>
      <c r="BV43" s="50"/>
      <c r="BW43" s="50"/>
      <c r="BX43" s="50"/>
      <c r="BY43" s="50"/>
      <c r="BZ43" s="50"/>
      <c r="CA43" s="50"/>
      <c r="CB43" s="50"/>
      <c r="CC43" s="50"/>
      <c r="CD43" s="50"/>
      <c r="CE43" s="50"/>
      <c r="CF43" s="50"/>
      <c r="CG43" s="50"/>
      <c r="CH43" s="50"/>
      <c r="CI43" s="50"/>
      <c r="CJ43" s="50"/>
      <c r="CK43" s="50"/>
      <c r="CL43" s="50"/>
      <c r="CM43" s="50"/>
      <c r="CN43" s="50"/>
      <c r="CO43" s="50"/>
      <c r="CP43" s="50"/>
      <c r="CQ43" s="50"/>
      <c r="CR43" s="50"/>
      <c r="CS43" s="50"/>
      <c r="CT43" s="50"/>
      <c r="CU43" s="4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17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17"/>
      <c r="EA43" s="17"/>
      <c r="EB43" s="17"/>
      <c r="EC43" s="17"/>
      <c r="ED43" s="17"/>
      <c r="EE43" s="17"/>
      <c r="EF43" s="17"/>
      <c r="EG43" s="17"/>
      <c r="EH43" s="17"/>
      <c r="EI43" s="17"/>
      <c r="EJ43" s="17"/>
      <c r="EK43" s="17"/>
      <c r="EL43" s="17"/>
      <c r="EM43" s="17"/>
      <c r="EN43" s="17"/>
      <c r="EO43" s="17"/>
      <c r="EP43" s="17"/>
      <c r="EQ43" s="17"/>
      <c r="ER43" s="17"/>
      <c r="ES43" s="17"/>
      <c r="ET43" s="17"/>
      <c r="EU43" s="17"/>
      <c r="EV43" s="17"/>
      <c r="EW43" s="17"/>
      <c r="EX43" s="17"/>
      <c r="EY43" s="17"/>
      <c r="EZ43" s="17"/>
      <c r="FA43" s="17"/>
      <c r="FB43" s="17"/>
      <c r="FC43" s="17"/>
      <c r="FD43" s="17"/>
      <c r="FE43" s="17"/>
      <c r="FF43" s="17"/>
      <c r="FG43" s="17"/>
      <c r="FH43" s="17"/>
      <c r="FI43" s="17"/>
      <c r="FJ43" s="17"/>
      <c r="FK43" s="17"/>
      <c r="FL43" s="17"/>
      <c r="FM43" s="17"/>
      <c r="FN43" s="17"/>
      <c r="FO43" s="17"/>
      <c r="FP43" s="17"/>
      <c r="FQ43" s="17"/>
      <c r="FR43" s="17"/>
      <c r="FS43" s="17"/>
      <c r="FT43" s="17"/>
      <c r="FU43" s="17"/>
      <c r="FV43" s="17"/>
      <c r="FW43" s="17"/>
      <c r="FX43" s="17"/>
      <c r="FY43" s="17"/>
      <c r="FZ43" s="17"/>
      <c r="GA43" s="17"/>
      <c r="GB43" s="17"/>
      <c r="GC43" s="17"/>
      <c r="GD43" s="17"/>
      <c r="GE43" s="17"/>
      <c r="GF43" s="17"/>
      <c r="GG43" s="17"/>
      <c r="GH43" s="17"/>
      <c r="GI43" s="17"/>
      <c r="GJ43" s="17"/>
      <c r="GK43" s="17"/>
      <c r="GL43" s="17"/>
      <c r="GM43" s="17"/>
      <c r="GN43" s="17"/>
      <c r="GO43" s="17"/>
      <c r="GP43" s="17"/>
      <c r="GQ43" s="17"/>
      <c r="GR43" s="17"/>
      <c r="GS43" s="17"/>
      <c r="GT43" s="17"/>
      <c r="GU43" s="17"/>
      <c r="GV43" s="17"/>
      <c r="GW43" s="17"/>
      <c r="GX43" s="17"/>
      <c r="GY43" s="17"/>
      <c r="GZ43" s="17"/>
      <c r="HA43" s="17"/>
      <c r="HB43" s="17"/>
      <c r="HC43" s="17"/>
      <c r="HD43" s="17"/>
      <c r="HE43" s="17"/>
      <c r="HF43" s="17"/>
      <c r="HG43" s="17"/>
      <c r="HH43" s="17"/>
      <c r="HI43" s="17"/>
      <c r="HJ43" s="17"/>
      <c r="HK43" s="17"/>
      <c r="HL43" s="17"/>
      <c r="HM43" s="17"/>
      <c r="HN43" s="17"/>
      <c r="HO43" s="17"/>
      <c r="HP43" s="17"/>
      <c r="HQ43" s="17"/>
      <c r="HR43" s="17"/>
      <c r="HS43" s="17"/>
      <c r="HT43" s="17"/>
      <c r="HU43" s="17"/>
      <c r="HV43" s="17"/>
      <c r="HW43" s="17"/>
      <c r="HX43" s="17"/>
      <c r="HY43" s="17"/>
      <c r="HZ43" s="17"/>
      <c r="IA43" s="17"/>
      <c r="IB43" s="17"/>
      <c r="IC43" s="17"/>
      <c r="ID43" s="17"/>
      <c r="IE43" s="17"/>
      <c r="IF43" s="17"/>
      <c r="IG43" s="17"/>
      <c r="IH43" s="17"/>
      <c r="II43" s="17"/>
      <c r="IJ43" s="17"/>
      <c r="IK43" s="17"/>
      <c r="IL43" s="17"/>
      <c r="IM43" s="17"/>
      <c r="IN43" s="17"/>
      <c r="IO43" s="17"/>
      <c r="IP43" s="17"/>
      <c r="IQ43" s="17"/>
      <c r="IR43" s="17"/>
      <c r="IS43" s="17"/>
      <c r="IT43" s="17"/>
      <c r="IU43" s="17"/>
      <c r="IV43" s="17"/>
      <c r="IW43" s="17"/>
      <c r="IX43" s="17"/>
      <c r="IY43" s="17"/>
      <c r="IZ43" s="17"/>
      <c r="JA43" s="17"/>
      <c r="JB43" s="17"/>
      <c r="JC43" s="17"/>
      <c r="JD43" s="17"/>
      <c r="JE43" s="17"/>
      <c r="JF43" s="17"/>
    </row>
    <row r="44" spans="1:266" x14ac:dyDescent="0.25">
      <c r="A44" s="5" t="s">
        <v>24</v>
      </c>
      <c r="B44" s="5" t="s">
        <v>79</v>
      </c>
      <c r="C44" s="6">
        <v>-0.17106770833333335</v>
      </c>
      <c r="D44" s="6">
        <v>-0.42164062499999999</v>
      </c>
      <c r="E44" s="6">
        <v>-7.299479166666667E-2</v>
      </c>
      <c r="F44" s="6">
        <v>-1.1614583333333331E-2</v>
      </c>
      <c r="G44" s="6">
        <v>0.27302083333333332</v>
      </c>
      <c r="H44" s="6">
        <v>0.33781249999999996</v>
      </c>
      <c r="I44" s="6">
        <v>7.6953124999999997E-2</v>
      </c>
      <c r="J44" s="6">
        <v>0.24195312499999999</v>
      </c>
      <c r="K44" s="6">
        <v>4.9218749999999992E-3</v>
      </c>
      <c r="L44" s="6">
        <v>0.14190104166666667</v>
      </c>
      <c r="M44" s="6">
        <v>-0.19708333333333336</v>
      </c>
      <c r="N44" s="6">
        <v>-0.35132812499999999</v>
      </c>
      <c r="O44" s="6">
        <v>-0.40812500000000002</v>
      </c>
      <c r="P44" s="6">
        <v>-0.20171875</v>
      </c>
      <c r="Q44" s="6">
        <v>1.2499999999999976E-3</v>
      </c>
      <c r="R44" s="6">
        <v>0.62572916666666667</v>
      </c>
      <c r="S44" s="6">
        <v>-8.7473958333333338E-2</v>
      </c>
      <c r="T44" s="6">
        <v>0.32406249999999998</v>
      </c>
      <c r="U44" s="6">
        <v>4.9036458333333331E-2</v>
      </c>
      <c r="V44" s="6">
        <v>0.2675520833333333</v>
      </c>
      <c r="W44" s="6">
        <v>-3.2760416666666674E-2</v>
      </c>
      <c r="X44" s="6">
        <v>0.15796874999999999</v>
      </c>
      <c r="Y44" s="6">
        <v>0.15656249999999999</v>
      </c>
      <c r="Z44" s="6">
        <v>-0.14739583333333334</v>
      </c>
      <c r="AA44" s="6">
        <v>-0.51570312499999993</v>
      </c>
      <c r="AB44" s="6">
        <v>-0.452578125</v>
      </c>
      <c r="AC44" s="6">
        <v>1.6249999999999997E-2</v>
      </c>
      <c r="AD44" s="6">
        <v>8.4817708333333339E-2</v>
      </c>
      <c r="AE44" s="6">
        <v>0.43395833333333333</v>
      </c>
      <c r="AF44" s="6">
        <v>7.7187499999999992E-2</v>
      </c>
      <c r="AG44" s="6">
        <v>1.4947916666666668E-2</v>
      </c>
      <c r="AH44" s="6">
        <v>0.3872916666666667</v>
      </c>
      <c r="AI44" s="6">
        <v>6.9687499999999999E-2</v>
      </c>
      <c r="AJ44" s="6">
        <v>-2.5078125E-2</v>
      </c>
      <c r="AK44" s="6">
        <v>-0.17643229166666669</v>
      </c>
      <c r="AL44" s="6">
        <v>-7.4583333333333335E-2</v>
      </c>
      <c r="AM44" s="6">
        <v>-0.33072916666666669</v>
      </c>
      <c r="AN44" s="6">
        <v>-0.23703125</v>
      </c>
      <c r="AO44" s="6">
        <v>-1.8255208333333328E-2</v>
      </c>
      <c r="AP44" s="6">
        <v>0.22955729166666666</v>
      </c>
      <c r="AQ44" s="6">
        <v>-0.176640625</v>
      </c>
      <c r="AR44" s="6">
        <v>0.35869791666666667</v>
      </c>
      <c r="AS44" s="6">
        <v>6.2135416666666665E-2</v>
      </c>
      <c r="AT44" s="6">
        <v>0.19289062499999998</v>
      </c>
      <c r="AU44" s="6">
        <v>0.28606770833333334</v>
      </c>
      <c r="AV44" s="6">
        <v>-0.337890625</v>
      </c>
      <c r="AW44" s="6">
        <v>0.29744791666666665</v>
      </c>
      <c r="AX44" s="6">
        <v>-0.62700520833333329</v>
      </c>
      <c r="AY44" s="13">
        <v>0.19400000000000001</v>
      </c>
      <c r="AZ44" s="13">
        <v>0.11700000000000001</v>
      </c>
      <c r="BA44" s="13">
        <v>1.9000000000000003E-2</v>
      </c>
      <c r="BB44" s="13">
        <v>0.182</v>
      </c>
      <c r="BC44" s="13">
        <v>-0.24099999999999999</v>
      </c>
      <c r="BD44" s="13">
        <v>8.0000000000000002E-3</v>
      </c>
      <c r="BE44" s="13">
        <v>0.49199999999999999</v>
      </c>
      <c r="BF44" s="13">
        <v>0.23899999999999999</v>
      </c>
      <c r="BG44" s="13">
        <v>-1.0000000000000009E-3</v>
      </c>
      <c r="BH44" s="13">
        <v>0.32799999999999996</v>
      </c>
      <c r="BI44" s="13">
        <v>0.10200000000000001</v>
      </c>
      <c r="BJ44" s="13">
        <v>-0.45300000000000001</v>
      </c>
      <c r="BK44" s="13">
        <v>-0.76400000000000001</v>
      </c>
      <c r="BL44" s="13">
        <v>-0.47599999999999998</v>
      </c>
      <c r="BM44" s="13">
        <v>-0.33999999999999997</v>
      </c>
      <c r="BN44" s="13">
        <v>0.157</v>
      </c>
      <c r="BO44" s="13">
        <v>0.109</v>
      </c>
      <c r="BP44" s="13">
        <v>-8.4000000000000005E-2</v>
      </c>
      <c r="BQ44" s="13">
        <v>-3.9E-2</v>
      </c>
      <c r="BR44" s="13">
        <v>0.183</v>
      </c>
      <c r="BS44" s="13">
        <v>0.19700000000000001</v>
      </c>
      <c r="BT44" s="13">
        <v>8.4000000000000005E-2</v>
      </c>
      <c r="BU44" s="13">
        <v>0.245</v>
      </c>
      <c r="BV44" s="13">
        <v>-7.8999999999999987E-2</v>
      </c>
      <c r="BW44" s="13">
        <v>8.0000000000000002E-3</v>
      </c>
      <c r="BX44" s="13">
        <v>-0.58199999999999996</v>
      </c>
      <c r="BY44" s="13">
        <v>-0.28300000000000003</v>
      </c>
      <c r="BZ44" s="13">
        <v>0.17799999999999999</v>
      </c>
      <c r="CA44" s="13">
        <v>7.2999999999999995E-2</v>
      </c>
      <c r="CB44" s="13">
        <v>0.373</v>
      </c>
      <c r="CC44" s="13">
        <v>-8.8999999999999996E-2</v>
      </c>
      <c r="CD44" s="13">
        <v>-8.9999999999999976E-3</v>
      </c>
      <c r="CE44" s="13">
        <v>0.10099999999999999</v>
      </c>
      <c r="CF44" s="13">
        <v>-0.10800000000000001</v>
      </c>
      <c r="CG44" s="13">
        <v>-0.26700000000000002</v>
      </c>
      <c r="CH44" s="13">
        <v>0.23400000000000001</v>
      </c>
      <c r="CI44" s="13">
        <v>-0.55300000000000005</v>
      </c>
      <c r="CJ44" s="13">
        <v>0.95200000000000007</v>
      </c>
      <c r="CK44" s="13">
        <v>-0.44800000000000001</v>
      </c>
      <c r="CL44" s="13">
        <v>-3.5999999999999997E-2</v>
      </c>
      <c r="CM44" s="13">
        <v>8.6000000000000007E-2</v>
      </c>
      <c r="CN44" s="13">
        <v>0.123</v>
      </c>
      <c r="CO44" s="13">
        <v>-6.9999999999999993E-2</v>
      </c>
      <c r="CP44" s="13">
        <v>0.46699999999999997</v>
      </c>
      <c r="CQ44" s="13">
        <v>-9.1999999999999985E-2</v>
      </c>
      <c r="CR44" s="13">
        <v>0.39700000000000002</v>
      </c>
      <c r="CS44" s="13">
        <v>-0.122</v>
      </c>
      <c r="CT44" s="13">
        <v>-0.24800000000000003</v>
      </c>
      <c r="CU44" s="47">
        <v>-0.10100000000000001</v>
      </c>
      <c r="CV44" s="17">
        <v>-0.625</v>
      </c>
      <c r="CW44" s="17">
        <v>-0.155</v>
      </c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17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17"/>
      <c r="EA44" s="17"/>
      <c r="EB44" s="17"/>
      <c r="EC44" s="17"/>
      <c r="ED44" s="17"/>
      <c r="EE44" s="17"/>
      <c r="EF44" s="17"/>
      <c r="EG44" s="17"/>
      <c r="EH44" s="17"/>
      <c r="EI44" s="17"/>
      <c r="EJ44" s="17"/>
      <c r="EK44" s="17"/>
      <c r="EL44" s="17"/>
      <c r="EM44" s="17"/>
      <c r="EN44" s="17"/>
      <c r="EO44" s="17"/>
      <c r="EP44" s="17"/>
      <c r="EQ44" s="17"/>
      <c r="ER44" s="17"/>
      <c r="ES44" s="17"/>
      <c r="ET44" s="17"/>
      <c r="EU44" s="17"/>
      <c r="EV44" s="17"/>
      <c r="EW44" s="17"/>
      <c r="EX44" s="17"/>
      <c r="EY44" s="17"/>
      <c r="EZ44" s="17"/>
      <c r="FA44" s="17"/>
      <c r="FB44" s="17"/>
      <c r="FC44" s="17"/>
      <c r="FD44" s="17"/>
      <c r="FE44" s="17"/>
      <c r="FF44" s="17"/>
      <c r="FG44" s="17"/>
      <c r="FH44" s="17"/>
      <c r="FI44" s="17"/>
      <c r="FJ44" s="17"/>
      <c r="FK44" s="17"/>
      <c r="FL44" s="17"/>
      <c r="FM44" s="17"/>
      <c r="FN44" s="17"/>
      <c r="FO44" s="17"/>
      <c r="FP44" s="17"/>
      <c r="FQ44" s="17"/>
      <c r="FR44" s="17"/>
      <c r="FS44" s="17"/>
      <c r="FT44" s="17"/>
      <c r="FU44" s="17"/>
      <c r="FV44" s="17"/>
      <c r="FW44" s="17"/>
      <c r="FX44" s="17"/>
      <c r="FY44" s="17"/>
      <c r="FZ44" s="17"/>
      <c r="GA44" s="17"/>
      <c r="GB44" s="17"/>
      <c r="GC44" s="17"/>
      <c r="GD44" s="17"/>
      <c r="GE44" s="17"/>
      <c r="GF44" s="17"/>
      <c r="GG44" s="17"/>
      <c r="GH44" s="17"/>
      <c r="GI44" s="17"/>
      <c r="GJ44" s="17"/>
      <c r="GK44" s="17"/>
      <c r="GL44" s="17"/>
      <c r="GM44" s="17"/>
      <c r="GN44" s="17"/>
      <c r="GO44" s="17"/>
      <c r="GP44" s="17"/>
      <c r="GQ44" s="17"/>
      <c r="GR44" s="17"/>
      <c r="GS44" s="17"/>
      <c r="GT44" s="17"/>
      <c r="GU44" s="17"/>
      <c r="GV44" s="17"/>
      <c r="GW44" s="17"/>
      <c r="GX44" s="17"/>
      <c r="GY44" s="17"/>
      <c r="GZ44" s="17"/>
      <c r="HA44" s="17"/>
      <c r="HB44" s="17"/>
      <c r="HC44" s="17"/>
      <c r="HD44" s="17"/>
      <c r="HE44" s="17"/>
      <c r="HF44" s="17"/>
      <c r="HG44" s="17"/>
      <c r="HH44" s="17"/>
      <c r="HI44" s="17"/>
      <c r="HJ44" s="17"/>
      <c r="HK44" s="17"/>
      <c r="HL44" s="17"/>
      <c r="HM44" s="17"/>
      <c r="HN44" s="17"/>
      <c r="HO44" s="17"/>
      <c r="HP44" s="17"/>
      <c r="HQ44" s="17"/>
      <c r="HR44" s="17"/>
      <c r="HS44" s="17"/>
      <c r="HT44" s="17"/>
      <c r="HU44" s="17"/>
      <c r="HV44" s="17"/>
      <c r="HW44" s="17"/>
      <c r="HX44" s="17"/>
      <c r="HY44" s="17"/>
      <c r="HZ44" s="17"/>
      <c r="IA44" s="17"/>
      <c r="IB44" s="17"/>
      <c r="IC44" s="17"/>
      <c r="ID44" s="17"/>
      <c r="IE44" s="17"/>
      <c r="IF44" s="17"/>
      <c r="IG44" s="17"/>
      <c r="IH44" s="17"/>
      <c r="II44" s="17"/>
      <c r="IJ44" s="17"/>
      <c r="IK44" s="17"/>
      <c r="IL44" s="17"/>
      <c r="IM44" s="17"/>
      <c r="IN44" s="17"/>
      <c r="IO44" s="17"/>
      <c r="IP44" s="17"/>
      <c r="IQ44" s="17"/>
      <c r="IR44" s="17"/>
      <c r="IS44" s="17"/>
      <c r="IT44" s="17"/>
      <c r="IU44" s="17"/>
      <c r="IV44" s="17"/>
      <c r="IW44" s="17"/>
      <c r="IX44" s="17"/>
      <c r="IY44" s="17"/>
      <c r="IZ44" s="17"/>
      <c r="JA44" s="17"/>
      <c r="JB44" s="17"/>
      <c r="JC44" s="17"/>
      <c r="JD44" s="17"/>
      <c r="JE44" s="17"/>
      <c r="JF44" s="17"/>
    </row>
    <row r="45" spans="1:266" x14ac:dyDescent="0.25">
      <c r="A45" s="5" t="s">
        <v>24</v>
      </c>
      <c r="B45" s="5" t="s">
        <v>80</v>
      </c>
      <c r="C45" s="42" t="str">
        <f>IF(C$44&gt;=0,C$44, "0")</f>
        <v>0</v>
      </c>
      <c r="D45" s="42" t="str">
        <f t="shared" ref="D45:BO45" si="22">IF(D$44&gt;=0,D$44, "0")</f>
        <v>0</v>
      </c>
      <c r="E45" s="42" t="str">
        <f t="shared" si="22"/>
        <v>0</v>
      </c>
      <c r="F45" s="42" t="str">
        <f t="shared" si="22"/>
        <v>0</v>
      </c>
      <c r="G45" s="42">
        <f t="shared" si="22"/>
        <v>0.27302083333333332</v>
      </c>
      <c r="H45" s="42">
        <f t="shared" si="22"/>
        <v>0.33781249999999996</v>
      </c>
      <c r="I45" s="42">
        <f t="shared" si="22"/>
        <v>7.6953124999999997E-2</v>
      </c>
      <c r="J45" s="42">
        <f t="shared" si="22"/>
        <v>0.24195312499999999</v>
      </c>
      <c r="K45" s="42">
        <f t="shared" si="22"/>
        <v>4.9218749999999992E-3</v>
      </c>
      <c r="L45" s="42">
        <f t="shared" si="22"/>
        <v>0.14190104166666667</v>
      </c>
      <c r="M45" s="42" t="str">
        <f t="shared" si="22"/>
        <v>0</v>
      </c>
      <c r="N45" s="42" t="str">
        <f t="shared" si="22"/>
        <v>0</v>
      </c>
      <c r="O45" s="42" t="str">
        <f t="shared" si="22"/>
        <v>0</v>
      </c>
      <c r="P45" s="42" t="str">
        <f t="shared" si="22"/>
        <v>0</v>
      </c>
      <c r="Q45" s="42">
        <f t="shared" si="22"/>
        <v>1.2499999999999976E-3</v>
      </c>
      <c r="R45" s="42">
        <f t="shared" si="22"/>
        <v>0.62572916666666667</v>
      </c>
      <c r="S45" s="42" t="str">
        <f t="shared" si="22"/>
        <v>0</v>
      </c>
      <c r="T45" s="42">
        <f t="shared" si="22"/>
        <v>0.32406249999999998</v>
      </c>
      <c r="U45" s="42">
        <f t="shared" si="22"/>
        <v>4.9036458333333331E-2</v>
      </c>
      <c r="V45" s="42">
        <f t="shared" si="22"/>
        <v>0.2675520833333333</v>
      </c>
      <c r="W45" s="42" t="str">
        <f t="shared" si="22"/>
        <v>0</v>
      </c>
      <c r="X45" s="42">
        <f t="shared" si="22"/>
        <v>0.15796874999999999</v>
      </c>
      <c r="Y45" s="42">
        <f t="shared" si="22"/>
        <v>0.15656249999999999</v>
      </c>
      <c r="Z45" s="42" t="str">
        <f t="shared" si="22"/>
        <v>0</v>
      </c>
      <c r="AA45" s="42" t="str">
        <f t="shared" si="22"/>
        <v>0</v>
      </c>
      <c r="AB45" s="42" t="str">
        <f t="shared" si="22"/>
        <v>0</v>
      </c>
      <c r="AC45" s="42">
        <f t="shared" si="22"/>
        <v>1.6249999999999997E-2</v>
      </c>
      <c r="AD45" s="42">
        <f t="shared" si="22"/>
        <v>8.4817708333333339E-2</v>
      </c>
      <c r="AE45" s="42">
        <f t="shared" si="22"/>
        <v>0.43395833333333333</v>
      </c>
      <c r="AF45" s="42">
        <f t="shared" si="22"/>
        <v>7.7187499999999992E-2</v>
      </c>
      <c r="AG45" s="42">
        <f t="shared" si="22"/>
        <v>1.4947916666666668E-2</v>
      </c>
      <c r="AH45" s="42">
        <f t="shared" si="22"/>
        <v>0.3872916666666667</v>
      </c>
      <c r="AI45" s="42">
        <f t="shared" si="22"/>
        <v>6.9687499999999999E-2</v>
      </c>
      <c r="AJ45" s="42" t="str">
        <f t="shared" si="22"/>
        <v>0</v>
      </c>
      <c r="AK45" s="42" t="str">
        <f t="shared" si="22"/>
        <v>0</v>
      </c>
      <c r="AL45" s="42" t="str">
        <f t="shared" si="22"/>
        <v>0</v>
      </c>
      <c r="AM45" s="42" t="str">
        <f t="shared" si="22"/>
        <v>0</v>
      </c>
      <c r="AN45" s="42" t="str">
        <f t="shared" si="22"/>
        <v>0</v>
      </c>
      <c r="AO45" s="42" t="str">
        <f t="shared" si="22"/>
        <v>0</v>
      </c>
      <c r="AP45" s="42">
        <f t="shared" si="22"/>
        <v>0.22955729166666666</v>
      </c>
      <c r="AQ45" s="42" t="str">
        <f t="shared" si="22"/>
        <v>0</v>
      </c>
      <c r="AR45" s="42">
        <f t="shared" si="22"/>
        <v>0.35869791666666667</v>
      </c>
      <c r="AS45" s="42">
        <f t="shared" si="22"/>
        <v>6.2135416666666665E-2</v>
      </c>
      <c r="AT45" s="42">
        <f t="shared" si="22"/>
        <v>0.19289062499999998</v>
      </c>
      <c r="AU45" s="42">
        <f t="shared" si="22"/>
        <v>0.28606770833333334</v>
      </c>
      <c r="AV45" s="42" t="str">
        <f t="shared" si="22"/>
        <v>0</v>
      </c>
      <c r="AW45" s="42">
        <f t="shared" si="22"/>
        <v>0.29744791666666665</v>
      </c>
      <c r="AX45" s="42" t="str">
        <f t="shared" si="22"/>
        <v>0</v>
      </c>
      <c r="AY45" s="43">
        <f t="shared" si="22"/>
        <v>0.19400000000000001</v>
      </c>
      <c r="AZ45" s="43">
        <f t="shared" si="22"/>
        <v>0.11700000000000001</v>
      </c>
      <c r="BA45" s="43">
        <f t="shared" si="22"/>
        <v>1.9000000000000003E-2</v>
      </c>
      <c r="BB45" s="43">
        <f t="shared" si="22"/>
        <v>0.182</v>
      </c>
      <c r="BC45" s="43" t="str">
        <f t="shared" si="22"/>
        <v>0</v>
      </c>
      <c r="BD45" s="43">
        <f t="shared" si="22"/>
        <v>8.0000000000000002E-3</v>
      </c>
      <c r="BE45" s="43">
        <f t="shared" si="22"/>
        <v>0.49199999999999999</v>
      </c>
      <c r="BF45" s="43">
        <f t="shared" si="22"/>
        <v>0.23899999999999999</v>
      </c>
      <c r="BG45" s="43" t="str">
        <f t="shared" si="22"/>
        <v>0</v>
      </c>
      <c r="BH45" s="43">
        <f t="shared" si="22"/>
        <v>0.32799999999999996</v>
      </c>
      <c r="BI45" s="43">
        <f t="shared" si="22"/>
        <v>0.10200000000000001</v>
      </c>
      <c r="BJ45" s="43" t="str">
        <f t="shared" si="22"/>
        <v>0</v>
      </c>
      <c r="BK45" s="43" t="str">
        <f t="shared" si="22"/>
        <v>0</v>
      </c>
      <c r="BL45" s="43" t="str">
        <f t="shared" si="22"/>
        <v>0</v>
      </c>
      <c r="BM45" s="43" t="str">
        <f t="shared" si="22"/>
        <v>0</v>
      </c>
      <c r="BN45" s="43">
        <f t="shared" si="22"/>
        <v>0.157</v>
      </c>
      <c r="BO45" s="43">
        <f t="shared" si="22"/>
        <v>0.109</v>
      </c>
      <c r="BP45" s="43" t="str">
        <f t="shared" ref="BP45:CT45" si="23">IF(BP$44&gt;=0,BP$44, "0")</f>
        <v>0</v>
      </c>
      <c r="BQ45" s="43" t="str">
        <f t="shared" si="23"/>
        <v>0</v>
      </c>
      <c r="BR45" s="43">
        <f t="shared" si="23"/>
        <v>0.183</v>
      </c>
      <c r="BS45" s="43">
        <f t="shared" si="23"/>
        <v>0.19700000000000001</v>
      </c>
      <c r="BT45" s="43">
        <f t="shared" si="23"/>
        <v>8.4000000000000005E-2</v>
      </c>
      <c r="BU45" s="43">
        <f t="shared" si="23"/>
        <v>0.245</v>
      </c>
      <c r="BV45" s="43" t="str">
        <f t="shared" si="23"/>
        <v>0</v>
      </c>
      <c r="BW45" s="43">
        <f t="shared" si="23"/>
        <v>8.0000000000000002E-3</v>
      </c>
      <c r="BX45" s="43" t="str">
        <f t="shared" si="23"/>
        <v>0</v>
      </c>
      <c r="BY45" s="43" t="str">
        <f t="shared" si="23"/>
        <v>0</v>
      </c>
      <c r="BZ45" s="43">
        <f t="shared" si="23"/>
        <v>0.17799999999999999</v>
      </c>
      <c r="CA45" s="43">
        <f t="shared" si="23"/>
        <v>7.2999999999999995E-2</v>
      </c>
      <c r="CB45" s="43">
        <f t="shared" si="23"/>
        <v>0.373</v>
      </c>
      <c r="CC45" s="43" t="str">
        <f t="shared" si="23"/>
        <v>0</v>
      </c>
      <c r="CD45" s="43" t="str">
        <f t="shared" si="23"/>
        <v>0</v>
      </c>
      <c r="CE45" s="43">
        <f t="shared" si="23"/>
        <v>0.10099999999999999</v>
      </c>
      <c r="CF45" s="43" t="str">
        <f t="shared" si="23"/>
        <v>0</v>
      </c>
      <c r="CG45" s="43" t="str">
        <f t="shared" si="23"/>
        <v>0</v>
      </c>
      <c r="CH45" s="43">
        <f t="shared" si="23"/>
        <v>0.23400000000000001</v>
      </c>
      <c r="CI45" s="43" t="str">
        <f t="shared" si="23"/>
        <v>0</v>
      </c>
      <c r="CJ45" s="43">
        <f t="shared" si="23"/>
        <v>0.95200000000000007</v>
      </c>
      <c r="CK45" s="43" t="str">
        <f t="shared" si="23"/>
        <v>0</v>
      </c>
      <c r="CL45" s="43" t="str">
        <f t="shared" si="23"/>
        <v>0</v>
      </c>
      <c r="CM45" s="43">
        <f t="shared" si="23"/>
        <v>8.6000000000000007E-2</v>
      </c>
      <c r="CN45" s="43">
        <f t="shared" si="23"/>
        <v>0.123</v>
      </c>
      <c r="CO45" s="43" t="str">
        <f t="shared" si="23"/>
        <v>0</v>
      </c>
      <c r="CP45" s="43">
        <f t="shared" si="23"/>
        <v>0.46699999999999997</v>
      </c>
      <c r="CQ45" s="43" t="str">
        <f t="shared" si="23"/>
        <v>0</v>
      </c>
      <c r="CR45" s="43">
        <f t="shared" si="23"/>
        <v>0.39700000000000002</v>
      </c>
      <c r="CS45" s="43" t="str">
        <f t="shared" si="23"/>
        <v>0</v>
      </c>
      <c r="CT45" s="43" t="str">
        <f t="shared" si="23"/>
        <v>0</v>
      </c>
      <c r="CU45" s="51">
        <v>0.104785676830359</v>
      </c>
      <c r="CV45" s="51">
        <v>0.25966527329839506</v>
      </c>
      <c r="CW45" s="51">
        <v>1.1888099999999999</v>
      </c>
      <c r="CX45" s="17">
        <v>0</v>
      </c>
      <c r="CY45" s="17">
        <v>0</v>
      </c>
      <c r="CZ45" s="17">
        <v>0</v>
      </c>
      <c r="DA45" s="17">
        <v>0</v>
      </c>
      <c r="DB45" s="17">
        <v>0</v>
      </c>
      <c r="DC45" s="17">
        <v>0</v>
      </c>
      <c r="DD45" s="17">
        <v>0</v>
      </c>
      <c r="DE45" s="17">
        <v>0</v>
      </c>
      <c r="DF45" s="17">
        <v>0</v>
      </c>
      <c r="DG45" s="17">
        <v>0</v>
      </c>
      <c r="DH45" s="17">
        <v>0</v>
      </c>
      <c r="DI45" s="17">
        <v>0</v>
      </c>
      <c r="DJ45" s="17">
        <v>0</v>
      </c>
      <c r="DK45" s="17">
        <v>0</v>
      </c>
      <c r="DL45" s="17">
        <v>0</v>
      </c>
      <c r="DM45" s="17">
        <v>0</v>
      </c>
      <c r="DN45" s="17">
        <v>0</v>
      </c>
      <c r="DO45" s="17">
        <v>0</v>
      </c>
      <c r="DP45" s="17">
        <v>0</v>
      </c>
      <c r="DQ45" s="17">
        <v>0</v>
      </c>
      <c r="DR45" s="17">
        <v>0.16223530286882148</v>
      </c>
      <c r="DS45" s="17">
        <v>0</v>
      </c>
      <c r="DT45" s="17">
        <v>0</v>
      </c>
      <c r="DU45" s="17">
        <v>0</v>
      </c>
      <c r="DV45" s="17">
        <v>0</v>
      </c>
      <c r="DW45" s="17">
        <v>0</v>
      </c>
      <c r="DX45" s="17">
        <v>0</v>
      </c>
      <c r="DY45" s="17">
        <v>0</v>
      </c>
      <c r="DZ45" s="17">
        <v>0</v>
      </c>
      <c r="EA45" s="17">
        <v>0</v>
      </c>
      <c r="EB45" s="17">
        <v>0</v>
      </c>
      <c r="EC45" s="17">
        <v>0</v>
      </c>
      <c r="ED45" s="17">
        <v>0</v>
      </c>
      <c r="EE45" s="17">
        <v>0.16499211796064106</v>
      </c>
      <c r="EF45" s="17">
        <v>0.63768440401063353</v>
      </c>
      <c r="EG45" s="17">
        <v>0</v>
      </c>
      <c r="EH45" s="17">
        <v>0</v>
      </c>
      <c r="EI45" s="17">
        <v>0</v>
      </c>
      <c r="EJ45" s="17">
        <v>0</v>
      </c>
      <c r="EK45" s="17">
        <v>0</v>
      </c>
      <c r="EL45" s="17">
        <v>0</v>
      </c>
      <c r="EM45" s="17">
        <v>0</v>
      </c>
      <c r="EN45" s="17">
        <v>0</v>
      </c>
      <c r="EO45" s="17">
        <v>0</v>
      </c>
      <c r="EP45" s="17">
        <v>1.2212099999999999</v>
      </c>
      <c r="EQ45" s="17">
        <v>1.2212099999999999</v>
      </c>
      <c r="ER45" s="17">
        <v>0.24741375500153762</v>
      </c>
      <c r="ES45" s="17">
        <v>1.2212099999999999</v>
      </c>
      <c r="ET45" s="17">
        <v>0</v>
      </c>
      <c r="EU45" s="17">
        <v>0</v>
      </c>
      <c r="EV45" s="17">
        <v>0</v>
      </c>
      <c r="EW45" s="17">
        <v>0</v>
      </c>
      <c r="EX45" s="17">
        <v>0</v>
      </c>
      <c r="EY45" s="17">
        <v>0</v>
      </c>
      <c r="EZ45" s="17">
        <v>0</v>
      </c>
      <c r="FA45" s="17">
        <v>0</v>
      </c>
      <c r="FB45" s="17">
        <v>0.28337550241253151</v>
      </c>
      <c r="FC45" s="17">
        <v>0.70792883418069996</v>
      </c>
      <c r="FD45" s="17">
        <v>1.2212099999999999</v>
      </c>
      <c r="FE45" s="17">
        <v>1.1751903680813247</v>
      </c>
      <c r="FF45" s="17">
        <v>0</v>
      </c>
      <c r="FG45" s="17">
        <v>0</v>
      </c>
      <c r="FH45" s="17">
        <v>0</v>
      </c>
      <c r="FI45" s="17">
        <v>0</v>
      </c>
      <c r="FJ45" s="17">
        <v>0</v>
      </c>
      <c r="FK45" s="17">
        <v>0</v>
      </c>
      <c r="FL45" s="17">
        <v>0</v>
      </c>
      <c r="FM45" s="17">
        <v>0</v>
      </c>
      <c r="FN45" s="17">
        <v>0.672748042512755</v>
      </c>
      <c r="FO45" s="17">
        <v>1.2212099999999999</v>
      </c>
      <c r="FP45" s="17">
        <v>0.31901365560629458</v>
      </c>
      <c r="FQ45" s="17">
        <v>0</v>
      </c>
      <c r="FR45" s="17">
        <v>0</v>
      </c>
      <c r="FS45" s="17">
        <v>0</v>
      </c>
      <c r="FT45" s="17">
        <v>0</v>
      </c>
      <c r="FU45" s="17">
        <v>0</v>
      </c>
      <c r="FV45" s="17">
        <v>0</v>
      </c>
      <c r="FW45" s="17">
        <v>0</v>
      </c>
      <c r="FX45" s="17">
        <v>0</v>
      </c>
      <c r="FY45" s="17">
        <v>2.1857209915462583E-2</v>
      </c>
      <c r="FZ45" s="17">
        <v>0.35309797804924692</v>
      </c>
      <c r="GA45" s="17">
        <v>1.2212099999999999</v>
      </c>
      <c r="GB45" s="17">
        <v>6.9324281018777079E-2</v>
      </c>
      <c r="GC45" s="17">
        <v>0.50823012174944449</v>
      </c>
      <c r="GD45" s="17">
        <v>0</v>
      </c>
      <c r="GE45" s="17">
        <v>0</v>
      </c>
      <c r="GF45" s="17">
        <v>0</v>
      </c>
      <c r="GG45" s="17">
        <v>0</v>
      </c>
      <c r="GH45" s="17">
        <v>0</v>
      </c>
      <c r="GI45" s="17">
        <v>0</v>
      </c>
      <c r="GJ45" s="17">
        <v>0</v>
      </c>
      <c r="GK45" s="17">
        <v>0.96141232217736006</v>
      </c>
      <c r="GL45" s="17">
        <v>1.2212099999999999</v>
      </c>
      <c r="GM45" s="17">
        <v>1.2212099999999999</v>
      </c>
      <c r="GN45" s="17">
        <v>0</v>
      </c>
      <c r="GO45" s="17">
        <v>0</v>
      </c>
      <c r="GP45" s="17">
        <v>0</v>
      </c>
      <c r="GQ45" s="17">
        <v>0</v>
      </c>
      <c r="GR45" s="17">
        <v>0</v>
      </c>
      <c r="GS45" s="17">
        <v>0</v>
      </c>
      <c r="GT45" s="17">
        <v>0</v>
      </c>
      <c r="GU45" s="17">
        <v>0</v>
      </c>
      <c r="GV45" s="17">
        <v>0</v>
      </c>
      <c r="GW45" s="17">
        <v>0.98086983563769081</v>
      </c>
      <c r="GX45" s="17">
        <v>1.2212099999999999</v>
      </c>
      <c r="GY45" s="17">
        <v>1.2212099999999999</v>
      </c>
      <c r="GZ45" s="17">
        <v>0.55170813186303747</v>
      </c>
      <c r="HA45" s="17">
        <v>0</v>
      </c>
      <c r="HB45" s="17">
        <v>0</v>
      </c>
      <c r="HC45" s="17">
        <v>0</v>
      </c>
      <c r="HD45" s="17">
        <v>0</v>
      </c>
      <c r="HE45" s="17">
        <v>0</v>
      </c>
      <c r="HF45" s="17">
        <v>0</v>
      </c>
      <c r="HG45" s="17">
        <v>0</v>
      </c>
      <c r="HH45" s="17">
        <v>0</v>
      </c>
      <c r="HI45" s="17">
        <v>1.1026944426496321E-2</v>
      </c>
      <c r="HJ45" s="17">
        <v>0.63411618855958274</v>
      </c>
      <c r="HK45" s="17">
        <v>1.2212099999999999</v>
      </c>
      <c r="HL45" s="17">
        <v>0.47261145457412645</v>
      </c>
      <c r="HM45" s="17">
        <v>1.1392007732809359</v>
      </c>
      <c r="HN45" s="17">
        <v>0</v>
      </c>
      <c r="HO45" s="17">
        <v>0</v>
      </c>
      <c r="HP45" s="17">
        <v>0</v>
      </c>
      <c r="HQ45" s="17">
        <v>0</v>
      </c>
      <c r="HR45" s="17">
        <v>0</v>
      </c>
      <c r="HS45" s="17">
        <v>0</v>
      </c>
      <c r="HT45" s="17">
        <v>0</v>
      </c>
      <c r="HU45" s="17">
        <v>3.045334493725349E-2</v>
      </c>
      <c r="HV45" s="17">
        <v>0.5573646432436119</v>
      </c>
      <c r="HW45" s="17">
        <v>1.2212099999999999</v>
      </c>
      <c r="HX45" s="17">
        <v>1.2212099999999999</v>
      </c>
      <c r="HY45" s="17">
        <v>1.2081781874362933</v>
      </c>
      <c r="HZ45" s="17">
        <v>0</v>
      </c>
      <c r="IA45" s="17">
        <v>0</v>
      </c>
      <c r="IB45" s="17">
        <v>0</v>
      </c>
      <c r="IC45" s="17">
        <v>0</v>
      </c>
      <c r="ID45" s="17">
        <v>0</v>
      </c>
      <c r="IE45" s="17">
        <v>0</v>
      </c>
      <c r="IF45" s="17">
        <v>0</v>
      </c>
      <c r="IG45" s="17">
        <v>0.79384643202359451</v>
      </c>
      <c r="IH45" s="17">
        <v>1.2212099999999999</v>
      </c>
      <c r="II45" s="17">
        <v>1.2212099999999999</v>
      </c>
      <c r="IJ45" s="17">
        <v>1.0723794555417725</v>
      </c>
      <c r="IK45" s="17">
        <v>0.21435411243463331</v>
      </c>
      <c r="IL45" s="17">
        <v>0</v>
      </c>
      <c r="IM45" s="17">
        <v>0</v>
      </c>
      <c r="IN45" s="17">
        <v>0</v>
      </c>
      <c r="IO45" s="17">
        <v>0</v>
      </c>
      <c r="IP45" s="17">
        <v>0</v>
      </c>
      <c r="IQ45" s="17">
        <v>0</v>
      </c>
      <c r="IR45" s="17">
        <v>0</v>
      </c>
      <c r="IS45" s="17">
        <v>1.1075345530254368</v>
      </c>
      <c r="IT45" s="17">
        <v>1.2212099999999999</v>
      </c>
      <c r="IU45" s="17">
        <v>1.2212099999999999</v>
      </c>
      <c r="IV45" s="17">
        <v>0.54253887599864559</v>
      </c>
      <c r="IW45" s="17">
        <v>0.43050657097591749</v>
      </c>
      <c r="IX45" s="17">
        <v>0</v>
      </c>
      <c r="IY45" s="17">
        <v>0</v>
      </c>
      <c r="IZ45" s="17">
        <v>0</v>
      </c>
      <c r="JA45" s="17">
        <v>0</v>
      </c>
      <c r="JB45" s="17">
        <v>0</v>
      </c>
      <c r="JC45" s="17">
        <v>0</v>
      </c>
      <c r="JD45" s="17">
        <v>0</v>
      </c>
      <c r="JE45" s="17">
        <v>0</v>
      </c>
      <c r="JF45" s="17">
        <v>0.90459999999999985</v>
      </c>
    </row>
    <row r="46" spans="1:266" s="3" customFormat="1" x14ac:dyDescent="0.25">
      <c r="A46" s="5" t="s">
        <v>24</v>
      </c>
      <c r="B46" s="5" t="s">
        <v>81</v>
      </c>
      <c r="C46" s="42">
        <f>IF(C$44&lt;=0,C$44, "0")</f>
        <v>-0.17106770833333335</v>
      </c>
      <c r="D46" s="42">
        <f t="shared" ref="D46:BO46" si="24">IF(D$44&lt;=0,D$44, "0")</f>
        <v>-0.42164062499999999</v>
      </c>
      <c r="E46" s="42">
        <f t="shared" si="24"/>
        <v>-7.299479166666667E-2</v>
      </c>
      <c r="F46" s="42">
        <f t="shared" si="24"/>
        <v>-1.1614583333333331E-2</v>
      </c>
      <c r="G46" s="42" t="str">
        <f t="shared" si="24"/>
        <v>0</v>
      </c>
      <c r="H46" s="42" t="str">
        <f t="shared" si="24"/>
        <v>0</v>
      </c>
      <c r="I46" s="42" t="str">
        <f t="shared" si="24"/>
        <v>0</v>
      </c>
      <c r="J46" s="42" t="str">
        <f t="shared" si="24"/>
        <v>0</v>
      </c>
      <c r="K46" s="42" t="str">
        <f t="shared" si="24"/>
        <v>0</v>
      </c>
      <c r="L46" s="42" t="str">
        <f t="shared" si="24"/>
        <v>0</v>
      </c>
      <c r="M46" s="42">
        <f t="shared" si="24"/>
        <v>-0.19708333333333336</v>
      </c>
      <c r="N46" s="42">
        <f t="shared" si="24"/>
        <v>-0.35132812499999999</v>
      </c>
      <c r="O46" s="42">
        <f t="shared" si="24"/>
        <v>-0.40812500000000002</v>
      </c>
      <c r="P46" s="42">
        <f t="shared" si="24"/>
        <v>-0.20171875</v>
      </c>
      <c r="Q46" s="42" t="str">
        <f t="shared" si="24"/>
        <v>0</v>
      </c>
      <c r="R46" s="42" t="str">
        <f t="shared" si="24"/>
        <v>0</v>
      </c>
      <c r="S46" s="42">
        <f t="shared" si="24"/>
        <v>-8.7473958333333338E-2</v>
      </c>
      <c r="T46" s="42" t="str">
        <f t="shared" si="24"/>
        <v>0</v>
      </c>
      <c r="U46" s="42" t="str">
        <f t="shared" si="24"/>
        <v>0</v>
      </c>
      <c r="V46" s="42" t="str">
        <f t="shared" si="24"/>
        <v>0</v>
      </c>
      <c r="W46" s="42">
        <f t="shared" si="24"/>
        <v>-3.2760416666666674E-2</v>
      </c>
      <c r="X46" s="42" t="str">
        <f t="shared" si="24"/>
        <v>0</v>
      </c>
      <c r="Y46" s="42" t="str">
        <f t="shared" si="24"/>
        <v>0</v>
      </c>
      <c r="Z46" s="42">
        <f t="shared" si="24"/>
        <v>-0.14739583333333334</v>
      </c>
      <c r="AA46" s="42">
        <f t="shared" si="24"/>
        <v>-0.51570312499999993</v>
      </c>
      <c r="AB46" s="42">
        <f t="shared" si="24"/>
        <v>-0.452578125</v>
      </c>
      <c r="AC46" s="42" t="str">
        <f t="shared" si="24"/>
        <v>0</v>
      </c>
      <c r="AD46" s="42" t="str">
        <f t="shared" si="24"/>
        <v>0</v>
      </c>
      <c r="AE46" s="42" t="str">
        <f t="shared" si="24"/>
        <v>0</v>
      </c>
      <c r="AF46" s="42" t="str">
        <f t="shared" si="24"/>
        <v>0</v>
      </c>
      <c r="AG46" s="42" t="str">
        <f t="shared" si="24"/>
        <v>0</v>
      </c>
      <c r="AH46" s="42" t="str">
        <f t="shared" si="24"/>
        <v>0</v>
      </c>
      <c r="AI46" s="42" t="str">
        <f t="shared" si="24"/>
        <v>0</v>
      </c>
      <c r="AJ46" s="42">
        <f t="shared" si="24"/>
        <v>-2.5078125E-2</v>
      </c>
      <c r="AK46" s="42">
        <f t="shared" si="24"/>
        <v>-0.17643229166666669</v>
      </c>
      <c r="AL46" s="42">
        <f t="shared" si="24"/>
        <v>-7.4583333333333335E-2</v>
      </c>
      <c r="AM46" s="42">
        <f t="shared" si="24"/>
        <v>-0.33072916666666669</v>
      </c>
      <c r="AN46" s="42">
        <f t="shared" si="24"/>
        <v>-0.23703125</v>
      </c>
      <c r="AO46" s="42">
        <f t="shared" si="24"/>
        <v>-1.8255208333333328E-2</v>
      </c>
      <c r="AP46" s="42" t="str">
        <f t="shared" si="24"/>
        <v>0</v>
      </c>
      <c r="AQ46" s="42">
        <f t="shared" si="24"/>
        <v>-0.176640625</v>
      </c>
      <c r="AR46" s="42" t="str">
        <f t="shared" si="24"/>
        <v>0</v>
      </c>
      <c r="AS46" s="42" t="str">
        <f t="shared" si="24"/>
        <v>0</v>
      </c>
      <c r="AT46" s="42" t="str">
        <f t="shared" si="24"/>
        <v>0</v>
      </c>
      <c r="AU46" s="42" t="str">
        <f t="shared" si="24"/>
        <v>0</v>
      </c>
      <c r="AV46" s="42">
        <f t="shared" si="24"/>
        <v>-0.337890625</v>
      </c>
      <c r="AW46" s="42" t="str">
        <f t="shared" si="24"/>
        <v>0</v>
      </c>
      <c r="AX46" s="42">
        <f t="shared" si="24"/>
        <v>-0.62700520833333329</v>
      </c>
      <c r="AY46" s="43" t="str">
        <f t="shared" si="24"/>
        <v>0</v>
      </c>
      <c r="AZ46" s="43" t="str">
        <f t="shared" si="24"/>
        <v>0</v>
      </c>
      <c r="BA46" s="43" t="str">
        <f t="shared" si="24"/>
        <v>0</v>
      </c>
      <c r="BB46" s="43" t="str">
        <f t="shared" si="24"/>
        <v>0</v>
      </c>
      <c r="BC46" s="43">
        <f t="shared" si="24"/>
        <v>-0.24099999999999999</v>
      </c>
      <c r="BD46" s="43" t="str">
        <f t="shared" si="24"/>
        <v>0</v>
      </c>
      <c r="BE46" s="43" t="str">
        <f t="shared" si="24"/>
        <v>0</v>
      </c>
      <c r="BF46" s="43" t="str">
        <f t="shared" si="24"/>
        <v>0</v>
      </c>
      <c r="BG46" s="43">
        <f t="shared" si="24"/>
        <v>-1.0000000000000009E-3</v>
      </c>
      <c r="BH46" s="43" t="str">
        <f t="shared" si="24"/>
        <v>0</v>
      </c>
      <c r="BI46" s="43" t="str">
        <f t="shared" si="24"/>
        <v>0</v>
      </c>
      <c r="BJ46" s="43">
        <f t="shared" si="24"/>
        <v>-0.45300000000000001</v>
      </c>
      <c r="BK46" s="43">
        <f t="shared" si="24"/>
        <v>-0.76400000000000001</v>
      </c>
      <c r="BL46" s="43">
        <f t="shared" si="24"/>
        <v>-0.47599999999999998</v>
      </c>
      <c r="BM46" s="43">
        <f t="shared" si="24"/>
        <v>-0.33999999999999997</v>
      </c>
      <c r="BN46" s="43" t="str">
        <f t="shared" si="24"/>
        <v>0</v>
      </c>
      <c r="BO46" s="43" t="str">
        <f t="shared" si="24"/>
        <v>0</v>
      </c>
      <c r="BP46" s="43">
        <f t="shared" ref="BP46:CT46" si="25">IF(BP$44&lt;=0,BP$44, "0")</f>
        <v>-8.4000000000000005E-2</v>
      </c>
      <c r="BQ46" s="43">
        <f t="shared" si="25"/>
        <v>-3.9E-2</v>
      </c>
      <c r="BR46" s="43" t="str">
        <f t="shared" si="25"/>
        <v>0</v>
      </c>
      <c r="BS46" s="43" t="str">
        <f t="shared" si="25"/>
        <v>0</v>
      </c>
      <c r="BT46" s="43" t="str">
        <f t="shared" si="25"/>
        <v>0</v>
      </c>
      <c r="BU46" s="43" t="str">
        <f t="shared" si="25"/>
        <v>0</v>
      </c>
      <c r="BV46" s="43">
        <f t="shared" si="25"/>
        <v>-7.8999999999999987E-2</v>
      </c>
      <c r="BW46" s="43" t="str">
        <f t="shared" si="25"/>
        <v>0</v>
      </c>
      <c r="BX46" s="43">
        <f t="shared" si="25"/>
        <v>-0.58199999999999996</v>
      </c>
      <c r="BY46" s="43">
        <f t="shared" si="25"/>
        <v>-0.28300000000000003</v>
      </c>
      <c r="BZ46" s="43" t="str">
        <f t="shared" si="25"/>
        <v>0</v>
      </c>
      <c r="CA46" s="43" t="str">
        <f t="shared" si="25"/>
        <v>0</v>
      </c>
      <c r="CB46" s="43" t="str">
        <f t="shared" si="25"/>
        <v>0</v>
      </c>
      <c r="CC46" s="43">
        <f t="shared" si="25"/>
        <v>-8.8999999999999996E-2</v>
      </c>
      <c r="CD46" s="43">
        <f t="shared" si="25"/>
        <v>-8.9999999999999976E-3</v>
      </c>
      <c r="CE46" s="43" t="str">
        <f t="shared" si="25"/>
        <v>0</v>
      </c>
      <c r="CF46" s="43">
        <f t="shared" si="25"/>
        <v>-0.10800000000000001</v>
      </c>
      <c r="CG46" s="43">
        <f t="shared" si="25"/>
        <v>-0.26700000000000002</v>
      </c>
      <c r="CH46" s="43" t="str">
        <f t="shared" si="25"/>
        <v>0</v>
      </c>
      <c r="CI46" s="43">
        <f t="shared" si="25"/>
        <v>-0.55300000000000005</v>
      </c>
      <c r="CJ46" s="43" t="str">
        <f t="shared" si="25"/>
        <v>0</v>
      </c>
      <c r="CK46" s="43">
        <f t="shared" si="25"/>
        <v>-0.44800000000000001</v>
      </c>
      <c r="CL46" s="43">
        <f t="shared" si="25"/>
        <v>-3.5999999999999997E-2</v>
      </c>
      <c r="CM46" s="43" t="str">
        <f t="shared" si="25"/>
        <v>0</v>
      </c>
      <c r="CN46" s="43" t="str">
        <f t="shared" si="25"/>
        <v>0</v>
      </c>
      <c r="CO46" s="43">
        <f t="shared" si="25"/>
        <v>-6.9999999999999993E-2</v>
      </c>
      <c r="CP46" s="43" t="str">
        <f t="shared" si="25"/>
        <v>0</v>
      </c>
      <c r="CQ46" s="43">
        <f t="shared" si="25"/>
        <v>-9.1999999999999985E-2</v>
      </c>
      <c r="CR46" s="43" t="str">
        <f t="shared" si="25"/>
        <v>0</v>
      </c>
      <c r="CS46" s="43">
        <f t="shared" si="25"/>
        <v>-0.122</v>
      </c>
      <c r="CT46" s="43">
        <f t="shared" si="25"/>
        <v>-0.24800000000000003</v>
      </c>
      <c r="CU46" s="51">
        <v>0</v>
      </c>
      <c r="CV46" s="51">
        <v>0</v>
      </c>
      <c r="CW46" s="51">
        <v>0</v>
      </c>
      <c r="CX46" s="17">
        <v>0</v>
      </c>
      <c r="CY46" s="17">
        <v>0</v>
      </c>
      <c r="CZ46" s="17">
        <v>0</v>
      </c>
      <c r="DA46" s="17">
        <v>0</v>
      </c>
      <c r="DB46" s="17">
        <v>0</v>
      </c>
      <c r="DC46" s="17">
        <v>0</v>
      </c>
      <c r="DD46" s="17">
        <v>0</v>
      </c>
      <c r="DE46" s="17">
        <v>0</v>
      </c>
      <c r="DF46" s="17">
        <v>0</v>
      </c>
      <c r="DG46" s="17">
        <v>0</v>
      </c>
      <c r="DH46" s="17">
        <v>0</v>
      </c>
      <c r="DI46" s="17">
        <v>0</v>
      </c>
      <c r="DJ46" s="17">
        <v>0</v>
      </c>
      <c r="DK46" s="17">
        <v>0</v>
      </c>
      <c r="DL46" s="17">
        <v>0</v>
      </c>
      <c r="DM46" s="17">
        <v>0</v>
      </c>
      <c r="DN46" s="17">
        <v>-0.16725288955548612</v>
      </c>
      <c r="DO46" s="17">
        <v>0</v>
      </c>
      <c r="DP46" s="17">
        <v>0</v>
      </c>
      <c r="DQ46" s="17">
        <v>0</v>
      </c>
      <c r="DR46" s="17">
        <v>0</v>
      </c>
      <c r="DS46" s="17">
        <v>0</v>
      </c>
      <c r="DT46" s="17">
        <v>0</v>
      </c>
      <c r="DU46" s="17">
        <v>0</v>
      </c>
      <c r="DV46" s="17">
        <v>-9.4542850846071058E-2</v>
      </c>
      <c r="DW46" s="17">
        <v>-0.10739533827172032</v>
      </c>
      <c r="DX46" s="17">
        <v>-0.18578814900687224</v>
      </c>
      <c r="DY46" s="17">
        <v>-6.8198932904143916E-2</v>
      </c>
      <c r="DZ46" s="17">
        <v>-0.30337736510959967</v>
      </c>
      <c r="EA46" s="17">
        <v>-6.8198932904143916E-2</v>
      </c>
      <c r="EB46" s="17">
        <v>0</v>
      </c>
      <c r="EC46" s="17">
        <v>0</v>
      </c>
      <c r="ED46" s="17">
        <v>0</v>
      </c>
      <c r="EE46" s="17">
        <v>0</v>
      </c>
      <c r="EF46" s="17">
        <v>0</v>
      </c>
      <c r="EG46" s="17">
        <v>0</v>
      </c>
      <c r="EH46" s="17">
        <v>-0.35611265915085655</v>
      </c>
      <c r="EI46" s="17">
        <v>-0.74007101391327756</v>
      </c>
      <c r="EJ46" s="17">
        <v>-0.76890999999999998</v>
      </c>
      <c r="EK46" s="17">
        <v>-0.6990000990357359</v>
      </c>
      <c r="EL46" s="17">
        <v>-0.76890999999999998</v>
      </c>
      <c r="EM46" s="17">
        <v>-0.6990000990357359</v>
      </c>
      <c r="EN46" s="17">
        <v>0</v>
      </c>
      <c r="EO46" s="17">
        <v>0</v>
      </c>
      <c r="EP46" s="17">
        <v>0</v>
      </c>
      <c r="EQ46" s="17">
        <v>0</v>
      </c>
      <c r="ER46" s="17">
        <v>0</v>
      </c>
      <c r="ES46" s="17">
        <v>0</v>
      </c>
      <c r="ET46" s="17">
        <v>-2.491037198280166E-2</v>
      </c>
      <c r="EU46" s="17">
        <v>-0.71585956328893507</v>
      </c>
      <c r="EV46" s="17">
        <v>-0.76890999999999998</v>
      </c>
      <c r="EW46" s="17">
        <v>-0.67333850937112993</v>
      </c>
      <c r="EX46" s="17">
        <v>-0.76890999999999998</v>
      </c>
      <c r="EY46" s="17">
        <v>-0.67333850937112993</v>
      </c>
      <c r="EZ46" s="17">
        <v>0</v>
      </c>
      <c r="FA46" s="17">
        <v>0</v>
      </c>
      <c r="FB46" s="17">
        <v>0</v>
      </c>
      <c r="FC46" s="17">
        <v>0</v>
      </c>
      <c r="FD46" s="17">
        <v>0</v>
      </c>
      <c r="FE46" s="17">
        <v>0</v>
      </c>
      <c r="FF46" s="17">
        <v>0</v>
      </c>
      <c r="FG46" s="17">
        <v>0</v>
      </c>
      <c r="FH46" s="17">
        <v>-9.5171866344413658E-2</v>
      </c>
      <c r="FI46" s="17">
        <v>-0.51563437839788451</v>
      </c>
      <c r="FJ46" s="17">
        <v>-0.76890999999999998</v>
      </c>
      <c r="FK46" s="17">
        <v>-0.76890999999999998</v>
      </c>
      <c r="FL46" s="17">
        <v>0</v>
      </c>
      <c r="FM46" s="17">
        <v>0</v>
      </c>
      <c r="FN46" s="17">
        <v>0</v>
      </c>
      <c r="FO46" s="17">
        <v>0</v>
      </c>
      <c r="FP46" s="17">
        <v>0</v>
      </c>
      <c r="FQ46" s="17">
        <v>0</v>
      </c>
      <c r="FR46" s="17">
        <v>-0.19349462761569081</v>
      </c>
      <c r="FS46" s="17">
        <v>-0.36279623740611511</v>
      </c>
      <c r="FT46" s="17">
        <v>-0.45618512422098245</v>
      </c>
      <c r="FU46" s="17">
        <v>-0.31610179399868121</v>
      </c>
      <c r="FV46" s="17">
        <v>-0.5962684544432828</v>
      </c>
      <c r="FW46" s="17">
        <v>-0.31610179399868121</v>
      </c>
      <c r="FX46" s="17">
        <v>0</v>
      </c>
      <c r="FY46" s="17">
        <v>0</v>
      </c>
      <c r="FZ46" s="17">
        <v>0</v>
      </c>
      <c r="GA46" s="17">
        <v>0</v>
      </c>
      <c r="GB46" s="17">
        <v>0</v>
      </c>
      <c r="GC46" s="17">
        <v>0</v>
      </c>
      <c r="GD46" s="17">
        <v>-0.17997872005522808</v>
      </c>
      <c r="GE46" s="17">
        <v>0</v>
      </c>
      <c r="GF46" s="17">
        <v>-0.76890999999999998</v>
      </c>
      <c r="GG46" s="17">
        <v>-0.76890999999999998</v>
      </c>
      <c r="GH46" s="17">
        <v>-0.76890999999999998</v>
      </c>
      <c r="GI46" s="17">
        <v>-0.76890999999999998</v>
      </c>
      <c r="GJ46" s="17">
        <v>-0.25348676672555648</v>
      </c>
      <c r="GK46" s="17">
        <v>0</v>
      </c>
      <c r="GL46" s="17">
        <v>0</v>
      </c>
      <c r="GM46" s="17">
        <v>0</v>
      </c>
      <c r="GN46" s="17">
        <v>0</v>
      </c>
      <c r="GO46" s="17">
        <v>0</v>
      </c>
      <c r="GP46" s="17">
        <v>-0.29924863990733502</v>
      </c>
      <c r="GQ46" s="17">
        <v>-0.76890999999999998</v>
      </c>
      <c r="GR46" s="17">
        <v>-0.76890999999999998</v>
      </c>
      <c r="GS46" s="17">
        <v>-0.76890999999999998</v>
      </c>
      <c r="GT46" s="17">
        <v>-0.76890999999999998</v>
      </c>
      <c r="GU46" s="17">
        <v>-0.76890999999999998</v>
      </c>
      <c r="GV46" s="17">
        <v>-0.51908795803080965</v>
      </c>
      <c r="GW46" s="17">
        <v>0</v>
      </c>
      <c r="GX46" s="17">
        <v>0</v>
      </c>
      <c r="GY46" s="17">
        <v>0</v>
      </c>
      <c r="GZ46" s="17">
        <v>0</v>
      </c>
      <c r="HA46" s="17">
        <v>0</v>
      </c>
      <c r="HB46" s="17">
        <v>-0.25338604896982408</v>
      </c>
      <c r="HC46" s="17">
        <v>-0.76890999999999998</v>
      </c>
      <c r="HD46" s="17">
        <v>-0.76890999999999998</v>
      </c>
      <c r="HE46" s="17">
        <v>-0.76890999999999998</v>
      </c>
      <c r="HF46" s="17">
        <v>-0.76890999999999998</v>
      </c>
      <c r="HG46" s="17">
        <v>-0.76890999999999998</v>
      </c>
      <c r="HH46" s="17">
        <v>0</v>
      </c>
      <c r="HI46" s="17">
        <v>0</v>
      </c>
      <c r="HJ46" s="17">
        <v>0</v>
      </c>
      <c r="HK46" s="17">
        <v>0</v>
      </c>
      <c r="HL46" s="17">
        <v>0</v>
      </c>
      <c r="HM46" s="17">
        <v>0</v>
      </c>
      <c r="HN46" s="17">
        <v>-0.20602140411769287</v>
      </c>
      <c r="HO46" s="17">
        <v>-0.30407608128554653</v>
      </c>
      <c r="HP46" s="17">
        <v>-0.76890999999999998</v>
      </c>
      <c r="HQ46" s="17">
        <v>-0.76890999999999998</v>
      </c>
      <c r="HR46" s="17">
        <v>-0.76890999999999998</v>
      </c>
      <c r="HS46" s="17">
        <v>-0.76890999999999998</v>
      </c>
      <c r="HT46" s="17">
        <v>0</v>
      </c>
      <c r="HU46" s="17">
        <v>0</v>
      </c>
      <c r="HV46" s="17">
        <v>0</v>
      </c>
      <c r="HW46" s="17">
        <v>0</v>
      </c>
      <c r="HX46" s="17">
        <v>0</v>
      </c>
      <c r="HY46" s="17">
        <v>0</v>
      </c>
      <c r="HZ46" s="17">
        <v>-0.66649658921141564</v>
      </c>
      <c r="IA46" s="17">
        <v>-0.64576042888895424</v>
      </c>
      <c r="IB46" s="17">
        <v>-0.74399626944886865</v>
      </c>
      <c r="IC46" s="17">
        <v>-0.59664250860899859</v>
      </c>
      <c r="ID46" s="17">
        <v>-0.76890999999999998</v>
      </c>
      <c r="IE46" s="17">
        <v>-0.59664250860899859</v>
      </c>
      <c r="IF46" s="17">
        <v>-0.35105290720921722</v>
      </c>
      <c r="IG46" s="17">
        <v>0</v>
      </c>
      <c r="IH46" s="17">
        <v>0</v>
      </c>
      <c r="II46" s="17">
        <v>0</v>
      </c>
      <c r="IJ46" s="17">
        <v>0</v>
      </c>
      <c r="IK46" s="17">
        <v>0</v>
      </c>
      <c r="IL46" s="17">
        <v>-0.25110018533382172</v>
      </c>
      <c r="IM46" s="17">
        <v>-0.76890999999999998</v>
      </c>
      <c r="IN46" s="17">
        <v>-0.76890999999999998</v>
      </c>
      <c r="IO46" s="17">
        <v>-0.76890999999999998</v>
      </c>
      <c r="IP46" s="17">
        <v>-0.76890999999999998</v>
      </c>
      <c r="IQ46" s="17">
        <v>-0.76890999999999998</v>
      </c>
      <c r="IR46" s="17">
        <v>-0.56723641260432256</v>
      </c>
      <c r="IS46" s="17">
        <v>0</v>
      </c>
      <c r="IT46" s="17">
        <v>0</v>
      </c>
      <c r="IU46" s="17">
        <v>0</v>
      </c>
      <c r="IV46" s="17">
        <v>0</v>
      </c>
      <c r="IW46" s="17">
        <v>0</v>
      </c>
      <c r="IX46" s="17">
        <v>-0.25110018533382439</v>
      </c>
      <c r="IY46" s="17">
        <v>-0.76890999999999998</v>
      </c>
      <c r="IZ46" s="17">
        <v>-0.76890999999999998</v>
      </c>
      <c r="JA46" s="17">
        <v>-0.76890999999999998</v>
      </c>
      <c r="JB46" s="17">
        <v>-0.76890999999999998</v>
      </c>
      <c r="JC46" s="17">
        <v>-0.76890999999999998</v>
      </c>
      <c r="JD46" s="17">
        <v>-0.56723641260432078</v>
      </c>
      <c r="JE46" s="17">
        <v>0</v>
      </c>
      <c r="JF46" s="17">
        <v>0</v>
      </c>
    </row>
    <row r="47" spans="1:266" x14ac:dyDescent="0.25">
      <c r="A47" s="5" t="s">
        <v>24</v>
      </c>
      <c r="B47" s="5" t="s">
        <v>82</v>
      </c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13">
        <f t="shared" ref="AY47:DJ47" si="26">AY38+AY46</f>
        <v>3.4409999999999998</v>
      </c>
      <c r="AZ47" s="13">
        <f t="shared" si="26"/>
        <v>2.9989999999999997</v>
      </c>
      <c r="BA47" s="13">
        <f t="shared" si="26"/>
        <v>2.738</v>
      </c>
      <c r="BB47" s="13">
        <f t="shared" si="26"/>
        <v>2.3810000000000002</v>
      </c>
      <c r="BC47" s="13">
        <f t="shared" si="26"/>
        <v>1.8689999999999998</v>
      </c>
      <c r="BD47" s="13">
        <f t="shared" si="26"/>
        <v>2.331</v>
      </c>
      <c r="BE47" s="13">
        <f t="shared" si="26"/>
        <v>2.8669999999999995</v>
      </c>
      <c r="BF47" s="13">
        <f t="shared" si="26"/>
        <v>2.4809999999999999</v>
      </c>
      <c r="BG47" s="13">
        <f t="shared" si="26"/>
        <v>2.5390000000000006</v>
      </c>
      <c r="BH47" s="13">
        <f t="shared" si="26"/>
        <v>2.8270000000000004</v>
      </c>
      <c r="BI47" s="13">
        <f t="shared" si="26"/>
        <v>2.835</v>
      </c>
      <c r="BJ47" s="13">
        <f t="shared" si="26"/>
        <v>2.266</v>
      </c>
      <c r="BK47" s="13">
        <f t="shared" si="26"/>
        <v>1.9769999999999996</v>
      </c>
      <c r="BL47" s="13">
        <f t="shared" si="26"/>
        <v>2.1230000000000002</v>
      </c>
      <c r="BM47" s="13">
        <f t="shared" si="26"/>
        <v>2.2150000000000003</v>
      </c>
      <c r="BN47" s="13">
        <f t="shared" si="26"/>
        <v>2.6169999999999995</v>
      </c>
      <c r="BO47" s="13">
        <f t="shared" si="26"/>
        <v>2.48</v>
      </c>
      <c r="BP47" s="13">
        <f t="shared" si="26"/>
        <v>2.2120000000000002</v>
      </c>
      <c r="BQ47" s="13">
        <f t="shared" si="26"/>
        <v>2.637</v>
      </c>
      <c r="BR47" s="13">
        <f t="shared" si="26"/>
        <v>2.5180000000000002</v>
      </c>
      <c r="BS47" s="13">
        <f t="shared" si="26"/>
        <v>2.6520000000000001</v>
      </c>
      <c r="BT47" s="13">
        <f t="shared" si="26"/>
        <v>2.762</v>
      </c>
      <c r="BU47" s="13">
        <f t="shared" si="26"/>
        <v>3.0750000000000002</v>
      </c>
      <c r="BV47" s="13">
        <f t="shared" si="26"/>
        <v>3.0139999999999998</v>
      </c>
      <c r="BW47" s="13">
        <f t="shared" si="26"/>
        <v>3.1460000000000004</v>
      </c>
      <c r="BX47" s="13">
        <f t="shared" si="26"/>
        <v>1.7330000000000005</v>
      </c>
      <c r="BY47" s="13">
        <f t="shared" si="26"/>
        <v>2.367</v>
      </c>
      <c r="BZ47" s="13">
        <f t="shared" si="26"/>
        <v>2.7149999999999999</v>
      </c>
      <c r="CA47" s="13">
        <f t="shared" si="26"/>
        <v>2.4510000000000001</v>
      </c>
      <c r="CB47" s="13">
        <f t="shared" si="26"/>
        <v>2.7709999999999999</v>
      </c>
      <c r="CC47" s="13">
        <f t="shared" si="26"/>
        <v>2.4120000000000004</v>
      </c>
      <c r="CD47" s="13">
        <f t="shared" si="26"/>
        <v>2.3510000000000004</v>
      </c>
      <c r="CE47" s="13">
        <f t="shared" si="26"/>
        <v>2.7130000000000001</v>
      </c>
      <c r="CF47" s="13">
        <f t="shared" si="26"/>
        <v>2.738</v>
      </c>
      <c r="CG47" s="13">
        <f t="shared" si="26"/>
        <v>2.9289999999999998</v>
      </c>
      <c r="CH47" s="13">
        <f t="shared" si="26"/>
        <v>3.8780000000000001</v>
      </c>
      <c r="CI47" s="13">
        <f t="shared" si="26"/>
        <v>2.863</v>
      </c>
      <c r="CJ47" s="13">
        <f t="shared" si="26"/>
        <v>4.0179999999999998</v>
      </c>
      <c r="CK47" s="13">
        <f t="shared" si="26"/>
        <v>2.1720000000000006</v>
      </c>
      <c r="CL47" s="13">
        <f t="shared" si="26"/>
        <v>2.488</v>
      </c>
      <c r="CM47" s="13">
        <f t="shared" si="26"/>
        <v>2.702</v>
      </c>
      <c r="CN47" s="13">
        <f t="shared" si="26"/>
        <v>2.92</v>
      </c>
      <c r="CO47" s="13">
        <f t="shared" si="26"/>
        <v>2.9159999999999999</v>
      </c>
      <c r="CP47" s="13">
        <f t="shared" si="26"/>
        <v>3.3149999999999995</v>
      </c>
      <c r="CQ47" s="13">
        <f t="shared" si="26"/>
        <v>2.7239999999999998</v>
      </c>
      <c r="CR47" s="13">
        <f t="shared" si="26"/>
        <v>3.4929999999999999</v>
      </c>
      <c r="CS47" s="13">
        <f t="shared" si="26"/>
        <v>3.57</v>
      </c>
      <c r="CT47" s="13">
        <f t="shared" si="26"/>
        <v>3.3609999999999998</v>
      </c>
      <c r="CU47" s="17">
        <f t="shared" si="26"/>
        <v>1.7356823809523818</v>
      </c>
      <c r="CV47" s="17">
        <f t="shared" si="26"/>
        <v>0.84598854568854609</v>
      </c>
      <c r="CW47" s="17">
        <f t="shared" si="26"/>
        <v>0.48198500009917566</v>
      </c>
      <c r="CX47" s="17">
        <f t="shared" si="26"/>
        <v>1.4906048990966687</v>
      </c>
      <c r="CY47" s="17">
        <f t="shared" si="26"/>
        <v>1.5283915018372134</v>
      </c>
      <c r="CZ47" s="17">
        <f t="shared" si="26"/>
        <v>1.2781232436390839</v>
      </c>
      <c r="DA47" s="17">
        <f t="shared" si="26"/>
        <v>1.5661781045777594</v>
      </c>
      <c r="DB47" s="17">
        <f t="shared" si="26"/>
        <v>1.2309298612063495</v>
      </c>
      <c r="DC47" s="17">
        <f t="shared" si="26"/>
        <v>1.5661781045777596</v>
      </c>
      <c r="DD47" s="17">
        <f t="shared" si="26"/>
        <v>1.6826175997808202</v>
      </c>
      <c r="DE47" s="17">
        <f t="shared" si="26"/>
        <v>1.2808949292149303</v>
      </c>
      <c r="DF47" s="17">
        <f t="shared" si="26"/>
        <v>1.7356823809523814</v>
      </c>
      <c r="DG47" s="17">
        <f t="shared" si="26"/>
        <v>1.7691666666666666</v>
      </c>
      <c r="DH47" s="17">
        <f t="shared" si="26"/>
        <v>0.42365166676584254</v>
      </c>
      <c r="DI47" s="17">
        <f t="shared" si="26"/>
        <v>0.42365166676584298</v>
      </c>
      <c r="DJ47" s="17">
        <f t="shared" si="26"/>
        <v>1.1576800390742412</v>
      </c>
      <c r="DK47" s="17">
        <f t="shared" ref="DK47:FV47" si="27">DK38+DK46</f>
        <v>0.92232391516566814</v>
      </c>
      <c r="DL47" s="17">
        <f t="shared" si="27"/>
        <v>0.84534090705754661</v>
      </c>
      <c r="DM47" s="17">
        <f t="shared" si="27"/>
        <v>0.70111075413041357</v>
      </c>
      <c r="DN47" s="17">
        <f t="shared" si="27"/>
        <v>0.25639877721035687</v>
      </c>
      <c r="DO47" s="17">
        <f t="shared" si="27"/>
        <v>0.96081541921972913</v>
      </c>
      <c r="DP47" s="17">
        <f t="shared" si="27"/>
        <v>1.6876224341702637</v>
      </c>
      <c r="DQ47" s="17">
        <f t="shared" si="27"/>
        <v>1.4173315151323953</v>
      </c>
      <c r="DR47" s="17">
        <f t="shared" si="27"/>
        <v>1.4859680429276394</v>
      </c>
      <c r="DS47" s="17">
        <f t="shared" si="27"/>
        <v>2.2491666666666665</v>
      </c>
      <c r="DT47" s="17">
        <f t="shared" si="27"/>
        <v>1.6721878761570785</v>
      </c>
      <c r="DU47" s="17">
        <f t="shared" si="27"/>
        <v>0.70712260098369573</v>
      </c>
      <c r="DV47" s="17">
        <f t="shared" si="27"/>
        <v>0.32910881591977192</v>
      </c>
      <c r="DW47" s="17">
        <f t="shared" si="27"/>
        <v>0.31625632849412266</v>
      </c>
      <c r="DX47" s="17">
        <f t="shared" si="27"/>
        <v>0.23786351775897074</v>
      </c>
      <c r="DY47" s="17">
        <f t="shared" si="27"/>
        <v>0.35545273386169907</v>
      </c>
      <c r="DZ47" s="17">
        <f t="shared" si="27"/>
        <v>0.12027430165624331</v>
      </c>
      <c r="EA47" s="17">
        <f t="shared" si="27"/>
        <v>0.35545273386169907</v>
      </c>
      <c r="EB47" s="17">
        <f t="shared" si="27"/>
        <v>1.0895065277172273</v>
      </c>
      <c r="EC47" s="17">
        <f t="shared" si="27"/>
        <v>0.93241516315189932</v>
      </c>
      <c r="ED47" s="17">
        <f t="shared" si="27"/>
        <v>1.285253236328292</v>
      </c>
      <c r="EE47" s="17">
        <f t="shared" si="27"/>
        <v>1.8822925729869948</v>
      </c>
      <c r="EF47" s="17">
        <f t="shared" si="27"/>
        <v>0.2778183334325095</v>
      </c>
      <c r="EG47" s="17">
        <f t="shared" si="27"/>
        <v>1.1081803601777223</v>
      </c>
      <c r="EH47" s="17">
        <f t="shared" si="27"/>
        <v>-7.8294325718347046E-2</v>
      </c>
      <c r="EI47" s="17">
        <f t="shared" si="27"/>
        <v>-0.46225268048076806</v>
      </c>
      <c r="EJ47" s="17">
        <f t="shared" si="27"/>
        <v>-0.49109166656749048</v>
      </c>
      <c r="EK47" s="17">
        <f t="shared" si="27"/>
        <v>-0.4211817656032264</v>
      </c>
      <c r="EL47" s="17">
        <f t="shared" si="27"/>
        <v>-0.49109166656749048</v>
      </c>
      <c r="EM47" s="17">
        <f t="shared" si="27"/>
        <v>-0.4211817656032264</v>
      </c>
      <c r="EN47" s="17">
        <f t="shared" si="27"/>
        <v>0.31027051362525704</v>
      </c>
      <c r="EO47" s="17">
        <f t="shared" si="27"/>
        <v>0.2778183334325095</v>
      </c>
      <c r="EP47" s="17">
        <f t="shared" si="27"/>
        <v>0.27781833343250995</v>
      </c>
      <c r="EQ47" s="17">
        <f t="shared" si="27"/>
        <v>0.74171155336967631</v>
      </c>
      <c r="ER47" s="17">
        <f t="shared" si="27"/>
        <v>0.31985094800668135</v>
      </c>
      <c r="ES47" s="17">
        <f t="shared" si="27"/>
        <v>0.31985094800668135</v>
      </c>
      <c r="ET47" s="17">
        <f t="shared" si="27"/>
        <v>0.2949405760238788</v>
      </c>
      <c r="EU47" s="17">
        <f t="shared" si="27"/>
        <v>-0.39600861528225328</v>
      </c>
      <c r="EV47" s="17">
        <f t="shared" si="27"/>
        <v>-0.44905905199331864</v>
      </c>
      <c r="EW47" s="17">
        <f t="shared" si="27"/>
        <v>-0.35348756136444859</v>
      </c>
      <c r="EX47" s="17">
        <f t="shared" si="27"/>
        <v>-0.44905905199331864</v>
      </c>
      <c r="EY47" s="17">
        <f t="shared" si="27"/>
        <v>-0.35348756136444814</v>
      </c>
      <c r="EZ47" s="17">
        <f t="shared" si="27"/>
        <v>0.31985094800668179</v>
      </c>
      <c r="FA47" s="17">
        <f t="shared" si="27"/>
        <v>0.3198509480066809</v>
      </c>
      <c r="FB47" s="17">
        <f t="shared" si="27"/>
        <v>0.3198509480066809</v>
      </c>
      <c r="FC47" s="17">
        <f t="shared" si="27"/>
        <v>0.2517785571308222</v>
      </c>
      <c r="FD47" s="17">
        <f t="shared" si="27"/>
        <v>0.2517785571308222</v>
      </c>
      <c r="FE47" s="17">
        <f t="shared" si="27"/>
        <v>0.2517785571308222</v>
      </c>
      <c r="FF47" s="17">
        <f t="shared" si="27"/>
        <v>0.25177855713082176</v>
      </c>
      <c r="FG47" s="17">
        <f t="shared" si="27"/>
        <v>0.2517785571308222</v>
      </c>
      <c r="FH47" s="17">
        <f t="shared" si="27"/>
        <v>0.15660669078640854</v>
      </c>
      <c r="FI47" s="17">
        <f t="shared" si="27"/>
        <v>-0.26385582126706186</v>
      </c>
      <c r="FJ47" s="17">
        <f t="shared" si="27"/>
        <v>-0.51713144286917778</v>
      </c>
      <c r="FK47" s="17">
        <f t="shared" si="27"/>
        <v>-0.51713144286917823</v>
      </c>
      <c r="FL47" s="17">
        <f t="shared" si="27"/>
        <v>0.25177855713082264</v>
      </c>
      <c r="FM47" s="17">
        <f t="shared" si="27"/>
        <v>0.25177855713082309</v>
      </c>
      <c r="FN47" s="17">
        <f t="shared" si="27"/>
        <v>0.2517785571308222</v>
      </c>
      <c r="FO47" s="17">
        <f t="shared" si="27"/>
        <v>0.39984893740808491</v>
      </c>
      <c r="FP47" s="17">
        <f t="shared" si="27"/>
        <v>0.39984893740808536</v>
      </c>
      <c r="FQ47" s="17">
        <f t="shared" si="27"/>
        <v>0.39984893740808491</v>
      </c>
      <c r="FR47" s="17">
        <f t="shared" si="27"/>
        <v>0.20635430979239411</v>
      </c>
      <c r="FS47" s="17">
        <f t="shared" si="27"/>
        <v>3.7052700001969363E-2</v>
      </c>
      <c r="FT47" s="17">
        <f t="shared" si="27"/>
        <v>-5.6336186812897537E-2</v>
      </c>
      <c r="FU47" s="17">
        <f t="shared" si="27"/>
        <v>8.374714340940459E-2</v>
      </c>
      <c r="FV47" s="17">
        <f t="shared" si="27"/>
        <v>-0.19641951703519833</v>
      </c>
      <c r="FW47" s="17">
        <f t="shared" ref="FW47:IH47" si="28">FW38+FW46</f>
        <v>8.3747143409404146E-2</v>
      </c>
      <c r="FX47" s="17">
        <f t="shared" si="28"/>
        <v>0.39984893740808536</v>
      </c>
      <c r="FY47" s="17">
        <f t="shared" si="28"/>
        <v>0.39984893740808536</v>
      </c>
      <c r="FZ47" s="17">
        <f t="shared" si="28"/>
        <v>0.39984893740808491</v>
      </c>
      <c r="GA47" s="17">
        <f t="shared" si="28"/>
        <v>0.54881930753215746</v>
      </c>
      <c r="GB47" s="17">
        <f t="shared" si="28"/>
        <v>0.54881930753215746</v>
      </c>
      <c r="GC47" s="17">
        <f t="shared" si="28"/>
        <v>0.54881930753215835</v>
      </c>
      <c r="GD47" s="17">
        <f t="shared" si="28"/>
        <v>0.36884058747692983</v>
      </c>
      <c r="GE47" s="17">
        <f t="shared" si="28"/>
        <v>0.54881930753215791</v>
      </c>
      <c r="GF47" s="17">
        <f t="shared" si="28"/>
        <v>-0.22009069246784208</v>
      </c>
      <c r="GG47" s="17">
        <f t="shared" si="28"/>
        <v>-0.22009069246784252</v>
      </c>
      <c r="GH47" s="17">
        <f t="shared" si="28"/>
        <v>-0.22009069246784208</v>
      </c>
      <c r="GI47" s="17">
        <f t="shared" si="28"/>
        <v>-0.22009069246784252</v>
      </c>
      <c r="GJ47" s="17">
        <f t="shared" si="28"/>
        <v>0.29533254080660098</v>
      </c>
      <c r="GK47" s="17">
        <f t="shared" si="28"/>
        <v>0.54881930753215791</v>
      </c>
      <c r="GL47" s="17">
        <f t="shared" si="28"/>
        <v>0.5488193075321588</v>
      </c>
      <c r="GM47" s="17">
        <f t="shared" si="28"/>
        <v>0.69881089745302516</v>
      </c>
      <c r="GN47" s="17">
        <f t="shared" si="28"/>
        <v>0.6988108974530256</v>
      </c>
      <c r="GO47" s="17">
        <f t="shared" si="28"/>
        <v>0.69881089745302516</v>
      </c>
      <c r="GP47" s="17">
        <f t="shared" si="28"/>
        <v>0.39956225754569014</v>
      </c>
      <c r="GQ47" s="17">
        <f t="shared" si="28"/>
        <v>-7.0099102546974823E-2</v>
      </c>
      <c r="GR47" s="17">
        <f t="shared" si="28"/>
        <v>-7.0099102546975267E-2</v>
      </c>
      <c r="GS47" s="17">
        <f t="shared" si="28"/>
        <v>-7.0099102546974379E-2</v>
      </c>
      <c r="GT47" s="17">
        <f t="shared" si="28"/>
        <v>-7.0099102546975267E-2</v>
      </c>
      <c r="GU47" s="17">
        <f t="shared" si="28"/>
        <v>-7.0099102546974823E-2</v>
      </c>
      <c r="GV47" s="17">
        <f t="shared" si="28"/>
        <v>0.17972293942221507</v>
      </c>
      <c r="GW47" s="17">
        <f t="shared" si="28"/>
        <v>0.69881089745302516</v>
      </c>
      <c r="GX47" s="17">
        <f t="shared" si="28"/>
        <v>0.69881089745302472</v>
      </c>
      <c r="GY47" s="17">
        <f t="shared" si="28"/>
        <v>0.84995214036900357</v>
      </c>
      <c r="GZ47" s="17">
        <f t="shared" si="28"/>
        <v>0.84995214036900402</v>
      </c>
      <c r="HA47" s="17">
        <f t="shared" si="28"/>
        <v>0.84995214036900357</v>
      </c>
      <c r="HB47" s="17">
        <f t="shared" si="28"/>
        <v>0.59656609139917949</v>
      </c>
      <c r="HC47" s="17">
        <f t="shared" si="28"/>
        <v>8.104214036900359E-2</v>
      </c>
      <c r="HD47" s="17">
        <f t="shared" si="28"/>
        <v>8.104214036900359E-2</v>
      </c>
      <c r="HE47" s="17">
        <f t="shared" si="28"/>
        <v>8.1042140369003146E-2</v>
      </c>
      <c r="HF47" s="17">
        <f t="shared" si="28"/>
        <v>2.504214036900354E-2</v>
      </c>
      <c r="HG47" s="17">
        <f t="shared" si="28"/>
        <v>8.1042140369003146E-2</v>
      </c>
      <c r="HH47" s="17">
        <f t="shared" si="28"/>
        <v>0.84995214036900357</v>
      </c>
      <c r="HI47" s="17">
        <f t="shared" si="28"/>
        <v>0.84995214036900402</v>
      </c>
      <c r="HJ47" s="17">
        <f t="shared" si="28"/>
        <v>0.84995214036900357</v>
      </c>
      <c r="HK47" s="17">
        <f t="shared" si="28"/>
        <v>0.88040563588430576</v>
      </c>
      <c r="HL47" s="17">
        <f t="shared" si="28"/>
        <v>0.8804056358843062</v>
      </c>
      <c r="HM47" s="17">
        <f t="shared" si="28"/>
        <v>0.88040563588430576</v>
      </c>
      <c r="HN47" s="17">
        <f t="shared" si="28"/>
        <v>0.67438423176661288</v>
      </c>
      <c r="HO47" s="17">
        <f t="shared" si="28"/>
        <v>0.57632955459875879</v>
      </c>
      <c r="HP47" s="17">
        <f t="shared" si="28"/>
        <v>0.11149563588430489</v>
      </c>
      <c r="HQ47" s="17">
        <f t="shared" si="28"/>
        <v>0.11149563588430578</v>
      </c>
      <c r="HR47" s="17">
        <f t="shared" si="28"/>
        <v>5.5495635884306171E-2</v>
      </c>
      <c r="HS47" s="17">
        <f t="shared" si="28"/>
        <v>0.11149563588430489</v>
      </c>
      <c r="HT47" s="17">
        <f t="shared" si="28"/>
        <v>0.88040563588430532</v>
      </c>
      <c r="HU47" s="17">
        <f t="shared" si="28"/>
        <v>0.88040563588430532</v>
      </c>
      <c r="HV47" s="17">
        <f t="shared" si="28"/>
        <v>0.8804056358843062</v>
      </c>
      <c r="HW47" s="17">
        <f t="shared" si="28"/>
        <v>0.91085913139960617</v>
      </c>
      <c r="HX47" s="17">
        <f t="shared" si="28"/>
        <v>0.91085913139960706</v>
      </c>
      <c r="HY47" s="17">
        <f t="shared" si="28"/>
        <v>0.91085913139960661</v>
      </c>
      <c r="HZ47" s="17">
        <f t="shared" si="28"/>
        <v>0.24436254218819142</v>
      </c>
      <c r="IA47" s="17">
        <f t="shared" si="28"/>
        <v>0.26509870251065237</v>
      </c>
      <c r="IB47" s="17">
        <f t="shared" si="28"/>
        <v>0.1108628619507388</v>
      </c>
      <c r="IC47" s="17">
        <f t="shared" si="28"/>
        <v>0.25821662279060753</v>
      </c>
      <c r="ID47" s="17">
        <f t="shared" si="28"/>
        <v>8.5949131399606138E-2</v>
      </c>
      <c r="IE47" s="17">
        <f t="shared" si="28"/>
        <v>0.31421662279060891</v>
      </c>
      <c r="IF47" s="17">
        <f t="shared" si="28"/>
        <v>0.55980622419038895</v>
      </c>
      <c r="IG47" s="17">
        <f t="shared" si="28"/>
        <v>0.91085913139960706</v>
      </c>
      <c r="IH47" s="17">
        <f t="shared" si="28"/>
        <v>0.91085913139960706</v>
      </c>
      <c r="II47" s="17">
        <f t="shared" ref="II47:JF47" si="29">II38+II46</f>
        <v>0.94131262691490925</v>
      </c>
      <c r="IJ47" s="17">
        <f t="shared" si="29"/>
        <v>0.94131262691490925</v>
      </c>
      <c r="IK47" s="17">
        <f t="shared" si="29"/>
        <v>0.9413126269149088</v>
      </c>
      <c r="IL47" s="17">
        <f t="shared" si="29"/>
        <v>0.69021244158108752</v>
      </c>
      <c r="IM47" s="17">
        <f t="shared" si="29"/>
        <v>0.17240262691490793</v>
      </c>
      <c r="IN47" s="17">
        <f t="shared" si="29"/>
        <v>2.9776052841580913E-2</v>
      </c>
      <c r="IO47" s="17">
        <f t="shared" si="29"/>
        <v>0.11640262691490921</v>
      </c>
      <c r="IP47" s="17">
        <f t="shared" si="29"/>
        <v>0.11063645304593361</v>
      </c>
      <c r="IQ47" s="17">
        <f t="shared" si="29"/>
        <v>0.17240262691490793</v>
      </c>
      <c r="IR47" s="17">
        <f t="shared" si="29"/>
        <v>0.3740762143105858</v>
      </c>
      <c r="IS47" s="17">
        <f t="shared" si="29"/>
        <v>0.94131262691490836</v>
      </c>
      <c r="IT47" s="17">
        <f t="shared" si="29"/>
        <v>0.94131262691490925</v>
      </c>
      <c r="IU47" s="17">
        <f t="shared" si="29"/>
        <v>0.94131262691490925</v>
      </c>
      <c r="IV47" s="17">
        <f t="shared" si="29"/>
        <v>0.94131262691490969</v>
      </c>
      <c r="IW47" s="17">
        <f t="shared" si="29"/>
        <v>0.94131262691490836</v>
      </c>
      <c r="IX47" s="17">
        <f t="shared" si="29"/>
        <v>0.69021244158108397</v>
      </c>
      <c r="IY47" s="17">
        <f t="shared" si="29"/>
        <v>0.17240262691490793</v>
      </c>
      <c r="IZ47" s="17">
        <f t="shared" si="29"/>
        <v>2.9776052841581357E-2</v>
      </c>
      <c r="JA47" s="17">
        <f t="shared" si="29"/>
        <v>0.11640262691490877</v>
      </c>
      <c r="JB47" s="17">
        <f t="shared" si="29"/>
        <v>0.11063645304593495</v>
      </c>
      <c r="JC47" s="17">
        <f t="shared" si="29"/>
        <v>0.17240262691490793</v>
      </c>
      <c r="JD47" s="17">
        <f t="shared" si="29"/>
        <v>0.37407621431058802</v>
      </c>
      <c r="JE47" s="17">
        <f t="shared" si="29"/>
        <v>0.94131262691490836</v>
      </c>
      <c r="JF47" s="17">
        <f t="shared" si="29"/>
        <v>0.94131262691490925</v>
      </c>
    </row>
    <row r="48" spans="1:266" x14ac:dyDescent="0.25">
      <c r="A48" s="5" t="s">
        <v>24</v>
      </c>
      <c r="B48" s="5" t="s">
        <v>83</v>
      </c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3"/>
      <c r="CK48" s="13"/>
      <c r="CL48" s="13"/>
      <c r="CM48" s="13"/>
      <c r="CN48" s="13"/>
      <c r="CO48" s="13"/>
      <c r="CP48" s="13"/>
      <c r="CQ48" s="13"/>
      <c r="CR48" s="13"/>
      <c r="CS48" s="13"/>
      <c r="CT48" s="13"/>
      <c r="CU48" s="17">
        <v>2.0515520244934522</v>
      </c>
      <c r="CV48" s="17">
        <v>2.446286838624339</v>
      </c>
      <c r="CW48" s="17">
        <v>1.6922126438093796</v>
      </c>
      <c r="CX48" s="17">
        <v>1.305603703703704</v>
      </c>
      <c r="CY48" s="17">
        <v>1.305603703703704</v>
      </c>
      <c r="CZ48" s="17">
        <v>1.4802987564207424</v>
      </c>
      <c r="DA48" s="17">
        <v>1.305603703703704</v>
      </c>
      <c r="DB48" s="17">
        <v>1.4141323306318401</v>
      </c>
      <c r="DC48" s="17">
        <v>1.3056037037037038</v>
      </c>
      <c r="DD48" s="17">
        <v>1.3780972222033712</v>
      </c>
      <c r="DE48" s="17">
        <v>2.0821127146936256</v>
      </c>
      <c r="DF48" s="17">
        <v>2.0051912903616302</v>
      </c>
      <c r="DG48" s="17">
        <v>2.1954582509015919</v>
      </c>
      <c r="DH48" s="17">
        <v>3.194549714315869</v>
      </c>
      <c r="DI48" s="17">
        <v>3.0020921940455652</v>
      </c>
      <c r="DJ48" s="17">
        <v>1.6906912609262559</v>
      </c>
      <c r="DK48" s="17">
        <v>1.9645388888888888</v>
      </c>
      <c r="DL48" s="17">
        <v>1.9645388888888888</v>
      </c>
      <c r="DM48" s="17">
        <v>2.2242435539782046</v>
      </c>
      <c r="DN48" s="17">
        <v>2.4380065065738963</v>
      </c>
      <c r="DO48" s="17">
        <v>1.9645388888888891</v>
      </c>
      <c r="DP48" s="17">
        <v>1.4301893942086588</v>
      </c>
      <c r="DQ48" s="17">
        <v>2.0084123456790124</v>
      </c>
      <c r="DR48" s="17">
        <v>2.1624555555555558</v>
      </c>
      <c r="DS48" s="17">
        <v>1.7880630861936575</v>
      </c>
      <c r="DT48" s="17">
        <v>2.0122742283950616</v>
      </c>
      <c r="DU48" s="17">
        <v>2.7813574767305642</v>
      </c>
      <c r="DV48" s="17">
        <v>2.5714251812808495</v>
      </c>
      <c r="DW48" s="17">
        <v>2.6234740740740738</v>
      </c>
      <c r="DX48" s="17">
        <v>2.6234740740740738</v>
      </c>
      <c r="DY48" s="17">
        <v>2.6234740740740738</v>
      </c>
      <c r="DZ48" s="17">
        <v>2.6234740740740738</v>
      </c>
      <c r="EA48" s="17">
        <v>2.6234740740740738</v>
      </c>
      <c r="EB48" s="17">
        <v>2.0854023070564258</v>
      </c>
      <c r="EC48" s="17">
        <v>2.5560649145623602</v>
      </c>
      <c r="ED48" s="17">
        <v>2.5951908950617284</v>
      </c>
      <c r="EE48" s="17">
        <v>2.1830195414390237</v>
      </c>
      <c r="EF48" s="17">
        <v>2.9451632610456566</v>
      </c>
      <c r="EG48" s="17">
        <v>2.5471310639233713</v>
      </c>
      <c r="EH48" s="17">
        <v>3.1175420266563352</v>
      </c>
      <c r="EI48" s="17">
        <v>3.5425712962962965</v>
      </c>
      <c r="EJ48" s="17">
        <v>3.4892684526279387</v>
      </c>
      <c r="EK48" s="17">
        <v>3.5425712962962965</v>
      </c>
      <c r="EL48" s="17">
        <v>3.3660557079953182</v>
      </c>
      <c r="EM48" s="17">
        <v>3.5425712962962965</v>
      </c>
      <c r="EN48" s="17">
        <v>3.0164735914555147</v>
      </c>
      <c r="EO48" s="17">
        <v>3.3774930906685845</v>
      </c>
      <c r="EP48" s="17">
        <v>2.5669922394439895</v>
      </c>
      <c r="EQ48" s="17">
        <v>2.4604571585433197</v>
      </c>
      <c r="ER48" s="17">
        <v>3.4696051894172313</v>
      </c>
      <c r="ES48" s="17">
        <v>2.2810818224812475</v>
      </c>
      <c r="ET48" s="17">
        <v>2.8830208286514774</v>
      </c>
      <c r="EU48" s="17">
        <v>3.6169154443451155</v>
      </c>
      <c r="EV48" s="17">
        <v>3.5840750322811705</v>
      </c>
      <c r="EW48" s="17">
        <v>3.6173398148148146</v>
      </c>
      <c r="EX48" s="17">
        <v>3.455238759118656</v>
      </c>
      <c r="EY48" s="17">
        <v>3.6173398148148146</v>
      </c>
      <c r="EZ48" s="17">
        <v>3.1587284273812091</v>
      </c>
      <c r="FA48" s="17">
        <v>3.502291822481248</v>
      </c>
      <c r="FB48" s="17">
        <v>3.6483705639437658</v>
      </c>
      <c r="FC48" s="17">
        <v>3.6567458001278097</v>
      </c>
      <c r="FD48" s="17">
        <v>2.7400852292312869</v>
      </c>
      <c r="FE48" s="17">
        <v>2.5620051916626156</v>
      </c>
      <c r="FF48" s="17">
        <v>3.0648965512819024</v>
      </c>
      <c r="FG48" s="17">
        <v>3.109716485179371</v>
      </c>
      <c r="FH48" s="17">
        <v>3.115248483728847</v>
      </c>
      <c r="FI48" s="17">
        <v>3.6701707974747242</v>
      </c>
      <c r="FJ48" s="17">
        <v>3.6545268156920256</v>
      </c>
      <c r="FK48" s="17">
        <v>3.9234464190768406</v>
      </c>
      <c r="FL48" s="17">
        <v>3.378636088564186</v>
      </c>
      <c r="FM48" s="17">
        <v>3.7371955597439399</v>
      </c>
      <c r="FN48" s="17">
        <v>3.5126468562058788</v>
      </c>
      <c r="FO48" s="17">
        <v>3.1884687335575834</v>
      </c>
      <c r="FP48" s="17">
        <v>3.6704150872843528</v>
      </c>
      <c r="FQ48" s="17">
        <v>3.7559565258535121</v>
      </c>
      <c r="FR48" s="17">
        <v>3.2490345023576985</v>
      </c>
      <c r="FS48" s="17">
        <v>3.4650305555555563</v>
      </c>
      <c r="FT48" s="17">
        <v>3.4650305555555558</v>
      </c>
      <c r="FU48" s="17">
        <v>3.4650305555555549</v>
      </c>
      <c r="FV48" s="17">
        <v>3.4650305555555558</v>
      </c>
      <c r="FW48" s="17">
        <v>3.4650305555555554</v>
      </c>
      <c r="FX48" s="17">
        <v>3.3824009785940428</v>
      </c>
      <c r="FY48" s="17">
        <v>3.7340993159380491</v>
      </c>
      <c r="FZ48" s="17">
        <v>3.8698029818786024</v>
      </c>
      <c r="GA48" s="17">
        <v>3.2325728429598466</v>
      </c>
      <c r="GB48" s="17">
        <v>3.9473379856844875</v>
      </c>
      <c r="GC48" s="17">
        <v>3.2655873803668096</v>
      </c>
      <c r="GD48" s="17">
        <v>3.2252619284105291</v>
      </c>
      <c r="GE48" s="17">
        <v>3.0938521612727001</v>
      </c>
      <c r="GF48" s="17">
        <v>3.7656242554379036</v>
      </c>
      <c r="GG48" s="17">
        <v>3.9113311141900984</v>
      </c>
      <c r="GH48" s="17">
        <v>3.6199173966857101</v>
      </c>
      <c r="GI48" s="17">
        <v>3.9113311141900984</v>
      </c>
      <c r="GJ48" s="17">
        <v>3.6387526455026458</v>
      </c>
      <c r="GK48" s="17">
        <v>2.8124051799389109</v>
      </c>
      <c r="GL48" s="17">
        <v>3.0382970312902549</v>
      </c>
      <c r="GM48" s="17">
        <v>3.0967171626248535</v>
      </c>
      <c r="GN48" s="17">
        <v>3.8795714098025149</v>
      </c>
      <c r="GO48" s="17">
        <v>3.6360404360123266</v>
      </c>
      <c r="GP48" s="17">
        <v>3.204696154549096</v>
      </c>
      <c r="GQ48" s="17">
        <v>3.7230637093998005</v>
      </c>
      <c r="GR48" s="17">
        <v>3.6256513198837244</v>
      </c>
      <c r="GS48" s="17">
        <v>3.7717699041578365</v>
      </c>
      <c r="GT48" s="17">
        <v>3.4795327356096113</v>
      </c>
      <c r="GU48" s="17">
        <v>3.771769904157837</v>
      </c>
      <c r="GV48" s="17">
        <v>3.7654788359788354</v>
      </c>
      <c r="GW48" s="17">
        <v>2.6551706003746367</v>
      </c>
      <c r="GX48" s="17">
        <v>2.9018923835927026</v>
      </c>
      <c r="GY48" s="17">
        <v>2.9597118292947489</v>
      </c>
      <c r="GZ48" s="17">
        <v>3.1896227680436158</v>
      </c>
      <c r="HA48" s="17">
        <v>3.497113716913268</v>
      </c>
      <c r="HB48" s="17">
        <v>3.0178482169029337</v>
      </c>
      <c r="HC48" s="17">
        <v>3.582215604531787</v>
      </c>
      <c r="HD48" s="17">
        <v>3.4845287313344331</v>
      </c>
      <c r="HE48" s="17">
        <v>3.6310590411304653</v>
      </c>
      <c r="HF48" s="17">
        <v>3.3939984215384014</v>
      </c>
      <c r="HG48" s="17">
        <v>3.6310590411304653</v>
      </c>
      <c r="HH48" s="17">
        <v>3.1063662241238506</v>
      </c>
      <c r="HI48" s="17">
        <v>3.4860867724867712</v>
      </c>
      <c r="HJ48" s="17">
        <v>3.3514318943404566</v>
      </c>
      <c r="HK48" s="17">
        <v>2.9433942433653222</v>
      </c>
      <c r="HL48" s="17">
        <v>3.251166682837344</v>
      </c>
      <c r="HM48" s="17">
        <v>2.3396739719339514</v>
      </c>
      <c r="HN48" s="17">
        <v>2.9501859727428288</v>
      </c>
      <c r="HO48" s="17">
        <v>3.0972213283499999</v>
      </c>
      <c r="HP48" s="17">
        <v>3.4640938901858194</v>
      </c>
      <c r="HQ48" s="17">
        <v>3.6110359255037698</v>
      </c>
      <c r="HR48" s="17">
        <v>3.3731518548678694</v>
      </c>
      <c r="HS48" s="17">
        <v>3.611035925503769</v>
      </c>
      <c r="HT48" s="17">
        <v>3.0870293177003534</v>
      </c>
      <c r="HU48" s="17">
        <v>3.4484214002776343</v>
      </c>
      <c r="HV48" s="17">
        <v>3.411316886364443</v>
      </c>
      <c r="HW48" s="17">
        <v>2.9270766574358946</v>
      </c>
      <c r="HX48" s="17">
        <v>2.485015374916288</v>
      </c>
      <c r="HY48" s="17">
        <v>2.2524575860802187</v>
      </c>
      <c r="HZ48" s="17">
        <v>3.390363558528577</v>
      </c>
      <c r="IA48" s="17">
        <v>3.418745318486073</v>
      </c>
      <c r="IB48" s="17">
        <v>3.474745318486073</v>
      </c>
      <c r="IC48" s="17">
        <v>3.4747453184860735</v>
      </c>
      <c r="ID48" s="17">
        <v>3.3523052881973365</v>
      </c>
      <c r="IE48" s="17">
        <v>3.418745318486073</v>
      </c>
      <c r="IF48" s="17">
        <v>3.4187453184860734</v>
      </c>
      <c r="IG48" s="17">
        <v>2.6667893414929145</v>
      </c>
      <c r="IH48" s="17">
        <v>2.7306049763160698</v>
      </c>
      <c r="II48" s="17">
        <v>2.9107590715064662</v>
      </c>
      <c r="IJ48" s="17">
        <v>2.6162931568793311</v>
      </c>
      <c r="IK48" s="17">
        <v>3.2280426893834915</v>
      </c>
      <c r="IL48" s="17">
        <v>2.9546695553430098</v>
      </c>
      <c r="IM48" s="17">
        <v>3.5217345321297828</v>
      </c>
      <c r="IN48" s="17">
        <v>3.5658507819619176</v>
      </c>
      <c r="IO48" s="17">
        <v>3.6269896942503772</v>
      </c>
      <c r="IP48" s="17">
        <v>3.3372248953957788</v>
      </c>
      <c r="IQ48" s="17">
        <v>3.5709896942503785</v>
      </c>
      <c r="IR48" s="17">
        <v>3.6155919174576789</v>
      </c>
      <c r="IS48" s="17">
        <v>2.334862248792688</v>
      </c>
      <c r="IT48" s="17">
        <v>2.713738423024084</v>
      </c>
      <c r="IU48" s="17">
        <v>2.9107590715064662</v>
      </c>
      <c r="IV48" s="17">
        <v>3.1461337364224584</v>
      </c>
      <c r="IW48" s="17">
        <v>3.0118902308422038</v>
      </c>
      <c r="IX48" s="17">
        <v>2.9546695553430107</v>
      </c>
      <c r="IY48" s="17">
        <v>3.5217345321297819</v>
      </c>
      <c r="IZ48" s="17">
        <v>3.5658507819619172</v>
      </c>
      <c r="JA48" s="17">
        <v>3.6269896942503768</v>
      </c>
      <c r="JB48" s="17">
        <v>3.3372248953957775</v>
      </c>
      <c r="JC48" s="17">
        <v>3.5709896942503785</v>
      </c>
      <c r="JD48" s="17">
        <v>3.6155919174576785</v>
      </c>
      <c r="JE48" s="17">
        <v>3.4423968018181244</v>
      </c>
      <c r="JF48" s="17">
        <v>3.0303484230240842</v>
      </c>
    </row>
    <row r="49" spans="1:266" x14ac:dyDescent="0.25">
      <c r="A49" s="5"/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17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17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17"/>
      <c r="EQ49" s="17"/>
      <c r="ER49" s="17"/>
      <c r="ES49" s="17"/>
      <c r="ET49" s="17"/>
      <c r="EU49" s="17"/>
      <c r="EV49" s="17"/>
      <c r="EW49" s="17"/>
      <c r="EX49" s="17"/>
      <c r="EY49" s="17"/>
      <c r="EZ49" s="17"/>
      <c r="FA49" s="17"/>
      <c r="FB49" s="17"/>
      <c r="FC49" s="17"/>
      <c r="FD49" s="17"/>
      <c r="FE49" s="17"/>
      <c r="FF49" s="17"/>
      <c r="FG49" s="17"/>
      <c r="FH49" s="17"/>
      <c r="FI49" s="17"/>
      <c r="FJ49" s="17"/>
      <c r="FK49" s="17"/>
      <c r="FL49" s="17"/>
      <c r="FM49" s="17"/>
      <c r="FN49" s="17"/>
      <c r="FO49" s="17"/>
      <c r="FP49" s="17"/>
      <c r="FQ49" s="17"/>
      <c r="FR49" s="17"/>
      <c r="FS49" s="17"/>
      <c r="FT49" s="17"/>
      <c r="FU49" s="17"/>
      <c r="FV49" s="17"/>
      <c r="FW49" s="17"/>
      <c r="FX49" s="17"/>
      <c r="FY49" s="17"/>
      <c r="FZ49" s="17"/>
      <c r="GA49" s="17"/>
      <c r="GB49" s="17"/>
      <c r="GC49" s="17"/>
      <c r="GD49" s="17"/>
      <c r="GE49" s="17"/>
      <c r="GF49" s="17"/>
      <c r="GG49" s="17"/>
      <c r="GH49" s="17"/>
      <c r="GI49" s="17"/>
      <c r="GJ49" s="17"/>
      <c r="GK49" s="17"/>
      <c r="GL49" s="17"/>
      <c r="GM49" s="17"/>
      <c r="GN49" s="17"/>
      <c r="GO49" s="17"/>
      <c r="GP49" s="17"/>
      <c r="GQ49" s="17"/>
      <c r="GR49" s="17"/>
      <c r="GS49" s="17"/>
      <c r="GT49" s="17"/>
      <c r="GU49" s="17"/>
      <c r="GV49" s="17"/>
      <c r="GW49" s="17"/>
      <c r="GX49" s="17"/>
      <c r="GY49" s="17"/>
      <c r="GZ49" s="17"/>
      <c r="HA49" s="17"/>
      <c r="HB49" s="17"/>
      <c r="HC49" s="17"/>
      <c r="HD49" s="17"/>
      <c r="HE49" s="17"/>
      <c r="HF49" s="17"/>
      <c r="HG49" s="17"/>
      <c r="HH49" s="17"/>
      <c r="HI49" s="17"/>
      <c r="HJ49" s="17"/>
      <c r="HK49" s="17"/>
      <c r="HL49" s="17"/>
      <c r="HM49" s="17"/>
      <c r="HN49" s="17"/>
      <c r="HO49" s="17"/>
      <c r="HP49" s="17"/>
      <c r="HQ49" s="17"/>
      <c r="HR49" s="17"/>
      <c r="HS49" s="17"/>
      <c r="HT49" s="17"/>
      <c r="HU49" s="17"/>
      <c r="HV49" s="17"/>
      <c r="HW49" s="17"/>
      <c r="HX49" s="17"/>
      <c r="HY49" s="17"/>
      <c r="HZ49" s="17"/>
      <c r="IA49" s="17"/>
      <c r="IB49" s="17"/>
      <c r="IC49" s="17"/>
      <c r="ID49" s="17"/>
      <c r="IE49" s="17"/>
      <c r="IF49" s="17"/>
      <c r="IG49" s="17"/>
      <c r="IH49" s="17"/>
      <c r="II49" s="17"/>
      <c r="IJ49" s="17"/>
      <c r="IK49" s="17"/>
      <c r="IL49" s="17"/>
      <c r="IM49" s="17"/>
      <c r="IN49" s="17"/>
      <c r="IO49" s="17"/>
      <c r="IP49" s="17"/>
      <c r="IQ49" s="17"/>
      <c r="IR49" s="17"/>
      <c r="IS49" s="17"/>
      <c r="IT49" s="17"/>
      <c r="IU49" s="17"/>
      <c r="IV49" s="17"/>
      <c r="IW49" s="17"/>
      <c r="IX49" s="17"/>
      <c r="IY49" s="17"/>
      <c r="IZ49" s="17"/>
      <c r="JA49" s="17"/>
      <c r="JB49" s="17"/>
      <c r="JC49" s="17"/>
      <c r="JD49" s="17"/>
      <c r="JE49" s="17"/>
      <c r="JF49" s="17"/>
    </row>
    <row r="50" spans="1:266" s="3" customFormat="1" x14ac:dyDescent="0.25">
      <c r="A50" s="9"/>
      <c r="B50" s="9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8"/>
    </row>
    <row r="51" spans="1:266" s="3" customFormat="1" x14ac:dyDescent="0.25">
      <c r="A51" s="22"/>
      <c r="B51" s="22"/>
      <c r="C51" s="2" t="s">
        <v>69</v>
      </c>
      <c r="D51" s="2" t="s">
        <v>69</v>
      </c>
      <c r="E51" s="2" t="s">
        <v>69</v>
      </c>
      <c r="F51" s="2" t="s">
        <v>69</v>
      </c>
      <c r="G51" s="2" t="s">
        <v>69</v>
      </c>
      <c r="H51" s="2" t="s">
        <v>69</v>
      </c>
      <c r="I51" s="2" t="s">
        <v>69</v>
      </c>
      <c r="J51" s="2" t="s">
        <v>69</v>
      </c>
      <c r="K51" s="2" t="s">
        <v>69</v>
      </c>
      <c r="L51" s="2" t="s">
        <v>69</v>
      </c>
      <c r="M51" s="2" t="s">
        <v>69</v>
      </c>
      <c r="N51" s="2" t="s">
        <v>69</v>
      </c>
      <c r="O51" s="2" t="s">
        <v>70</v>
      </c>
      <c r="P51" s="2" t="s">
        <v>70</v>
      </c>
      <c r="Q51" s="2" t="s">
        <v>70</v>
      </c>
      <c r="R51" s="2" t="s">
        <v>70</v>
      </c>
      <c r="S51" s="2" t="s">
        <v>70</v>
      </c>
      <c r="T51" s="2" t="s">
        <v>70</v>
      </c>
      <c r="U51" s="2" t="s">
        <v>70</v>
      </c>
      <c r="V51" s="2" t="s">
        <v>70</v>
      </c>
      <c r="W51" s="2" t="s">
        <v>70</v>
      </c>
      <c r="X51" s="2" t="s">
        <v>70</v>
      </c>
      <c r="Y51" s="2" t="s">
        <v>70</v>
      </c>
      <c r="Z51" s="2" t="s">
        <v>70</v>
      </c>
      <c r="AA51" s="2" t="s">
        <v>71</v>
      </c>
      <c r="AB51" s="2" t="s">
        <v>71</v>
      </c>
      <c r="AC51" s="2" t="s">
        <v>71</v>
      </c>
      <c r="AD51" s="2" t="s">
        <v>71</v>
      </c>
      <c r="AE51" s="2" t="s">
        <v>71</v>
      </c>
      <c r="AF51" s="2" t="s">
        <v>71</v>
      </c>
      <c r="AG51" s="2" t="s">
        <v>71</v>
      </c>
      <c r="AH51" s="2" t="s">
        <v>71</v>
      </c>
      <c r="AI51" s="2" t="s">
        <v>71</v>
      </c>
      <c r="AJ51" s="2" t="s">
        <v>71</v>
      </c>
      <c r="AK51" s="2" t="s">
        <v>71</v>
      </c>
      <c r="AL51" s="2" t="s">
        <v>71</v>
      </c>
      <c r="AM51" s="2" t="s">
        <v>72</v>
      </c>
      <c r="AN51" s="2" t="s">
        <v>72</v>
      </c>
      <c r="AO51" s="2" t="s">
        <v>72</v>
      </c>
      <c r="AP51" s="2" t="s">
        <v>72</v>
      </c>
      <c r="AQ51" s="2" t="s">
        <v>72</v>
      </c>
      <c r="AR51" s="2" t="s">
        <v>72</v>
      </c>
      <c r="AS51" s="2" t="s">
        <v>72</v>
      </c>
      <c r="AT51" s="2" t="s">
        <v>72</v>
      </c>
      <c r="AU51" s="2" t="s">
        <v>72</v>
      </c>
      <c r="AV51" s="2" t="s">
        <v>72</v>
      </c>
      <c r="AW51" s="2" t="s">
        <v>72</v>
      </c>
      <c r="AX51" s="2" t="s">
        <v>72</v>
      </c>
      <c r="AY51" s="2" t="s">
        <v>73</v>
      </c>
      <c r="AZ51" s="2" t="s">
        <v>73</v>
      </c>
      <c r="BA51" s="2" t="s">
        <v>73</v>
      </c>
      <c r="BB51" s="2" t="s">
        <v>73</v>
      </c>
      <c r="BC51" s="2" t="s">
        <v>73</v>
      </c>
      <c r="BD51" s="2" t="s">
        <v>73</v>
      </c>
      <c r="BE51" s="2" t="s">
        <v>73</v>
      </c>
      <c r="BF51" s="2" t="s">
        <v>73</v>
      </c>
      <c r="BG51" s="2" t="s">
        <v>73</v>
      </c>
      <c r="BH51" s="2" t="s">
        <v>73</v>
      </c>
      <c r="BI51" s="2" t="s">
        <v>73</v>
      </c>
      <c r="BJ51" s="2" t="s">
        <v>73</v>
      </c>
      <c r="BK51" s="2" t="s">
        <v>12</v>
      </c>
      <c r="BL51" s="2" t="s">
        <v>12</v>
      </c>
      <c r="BM51" s="2" t="s">
        <v>12</v>
      </c>
      <c r="BN51" s="2" t="s">
        <v>12</v>
      </c>
      <c r="BO51" s="2" t="s">
        <v>12</v>
      </c>
      <c r="BP51" s="2" t="s">
        <v>12</v>
      </c>
      <c r="BQ51" s="2" t="s">
        <v>12</v>
      </c>
      <c r="BR51" s="2" t="s">
        <v>12</v>
      </c>
      <c r="BS51" s="2" t="s">
        <v>12</v>
      </c>
      <c r="BT51" s="2" t="s">
        <v>12</v>
      </c>
      <c r="BU51" s="2" t="s">
        <v>12</v>
      </c>
      <c r="BV51" s="2" t="s">
        <v>12</v>
      </c>
      <c r="BW51" s="2" t="s">
        <v>19</v>
      </c>
      <c r="BX51" s="2" t="s">
        <v>19</v>
      </c>
      <c r="BY51" s="2" t="s">
        <v>19</v>
      </c>
      <c r="BZ51" s="2" t="s">
        <v>19</v>
      </c>
      <c r="CA51" s="2" t="s">
        <v>19</v>
      </c>
      <c r="CB51" s="2" t="s">
        <v>19</v>
      </c>
      <c r="CC51" s="2" t="s">
        <v>19</v>
      </c>
      <c r="CD51" s="2" t="s">
        <v>19</v>
      </c>
      <c r="CE51" s="2" t="s">
        <v>19</v>
      </c>
      <c r="CF51" s="2" t="s">
        <v>19</v>
      </c>
      <c r="CG51" s="2" t="s">
        <v>19</v>
      </c>
      <c r="CH51" s="2" t="s">
        <v>19</v>
      </c>
      <c r="CI51" s="2" t="s">
        <v>20</v>
      </c>
      <c r="CJ51" s="2" t="s">
        <v>20</v>
      </c>
      <c r="CK51" s="2" t="s">
        <v>20</v>
      </c>
      <c r="CL51" s="2" t="s">
        <v>20</v>
      </c>
      <c r="CM51" s="2" t="s">
        <v>20</v>
      </c>
      <c r="CN51" s="2" t="s">
        <v>20</v>
      </c>
      <c r="CO51" s="2" t="s">
        <v>20</v>
      </c>
      <c r="CP51" s="2" t="s">
        <v>20</v>
      </c>
      <c r="CQ51" s="2" t="s">
        <v>20</v>
      </c>
      <c r="CR51" s="2" t="s">
        <v>20</v>
      </c>
      <c r="CS51" s="2" t="s">
        <v>20</v>
      </c>
      <c r="CT51" s="2" t="s">
        <v>20</v>
      </c>
      <c r="CU51" s="3" t="s">
        <v>21</v>
      </c>
      <c r="CV51" s="3" t="s">
        <v>21</v>
      </c>
      <c r="CW51" s="3" t="s">
        <v>21</v>
      </c>
      <c r="CX51" s="3" t="s">
        <v>21</v>
      </c>
      <c r="CY51" s="3" t="s">
        <v>21</v>
      </c>
      <c r="CZ51" s="3" t="s">
        <v>21</v>
      </c>
      <c r="DA51" s="3" t="s">
        <v>21</v>
      </c>
      <c r="DB51" s="3" t="s">
        <v>21</v>
      </c>
      <c r="DC51" s="3" t="s">
        <v>21</v>
      </c>
      <c r="DD51" s="3" t="s">
        <v>21</v>
      </c>
      <c r="DE51" s="3" t="s">
        <v>21</v>
      </c>
      <c r="DF51" s="3" t="s">
        <v>21</v>
      </c>
      <c r="DG51" s="34" t="s">
        <v>29</v>
      </c>
      <c r="DH51" s="34" t="s">
        <v>29</v>
      </c>
      <c r="DI51" s="34" t="s">
        <v>29</v>
      </c>
      <c r="DJ51" s="34" t="s">
        <v>29</v>
      </c>
      <c r="DK51" s="34" t="s">
        <v>29</v>
      </c>
      <c r="DL51" s="34" t="s">
        <v>29</v>
      </c>
      <c r="DM51" s="34" t="s">
        <v>29</v>
      </c>
      <c r="DN51" s="34" t="s">
        <v>29</v>
      </c>
      <c r="DO51" s="34" t="s">
        <v>29</v>
      </c>
      <c r="DP51" s="34" t="s">
        <v>29</v>
      </c>
      <c r="DQ51" s="34" t="s">
        <v>29</v>
      </c>
      <c r="DR51" s="34" t="s">
        <v>29</v>
      </c>
      <c r="DS51" s="34" t="s">
        <v>30</v>
      </c>
      <c r="DT51" s="34" t="s">
        <v>30</v>
      </c>
      <c r="DU51" s="34" t="s">
        <v>30</v>
      </c>
      <c r="DV51" s="34" t="s">
        <v>30</v>
      </c>
      <c r="DW51" s="34" t="s">
        <v>30</v>
      </c>
      <c r="DX51" s="34" t="s">
        <v>30</v>
      </c>
      <c r="DY51" s="34" t="s">
        <v>30</v>
      </c>
      <c r="DZ51" s="34" t="s">
        <v>30</v>
      </c>
      <c r="EA51" s="34" t="s">
        <v>30</v>
      </c>
      <c r="EB51" s="34" t="s">
        <v>30</v>
      </c>
      <c r="EC51" s="34" t="s">
        <v>30</v>
      </c>
      <c r="ED51" s="34" t="s">
        <v>30</v>
      </c>
      <c r="EE51" s="34" t="s">
        <v>31</v>
      </c>
      <c r="EF51" s="34" t="s">
        <v>31</v>
      </c>
      <c r="EG51" s="34" t="s">
        <v>31</v>
      </c>
      <c r="EH51" s="34" t="s">
        <v>31</v>
      </c>
      <c r="EI51" s="34" t="s">
        <v>31</v>
      </c>
      <c r="EJ51" s="34" t="s">
        <v>31</v>
      </c>
      <c r="EK51" s="34" t="s">
        <v>31</v>
      </c>
      <c r="EL51" s="34" t="s">
        <v>31</v>
      </c>
      <c r="EM51" s="34" t="s">
        <v>31</v>
      </c>
      <c r="EN51" s="34" t="s">
        <v>31</v>
      </c>
      <c r="EO51" s="34" t="s">
        <v>31</v>
      </c>
      <c r="EP51" s="34" t="s">
        <v>31</v>
      </c>
      <c r="EQ51" s="34" t="s">
        <v>32</v>
      </c>
      <c r="ER51" s="34" t="s">
        <v>32</v>
      </c>
      <c r="ES51" s="34" t="s">
        <v>32</v>
      </c>
      <c r="ET51" s="34" t="s">
        <v>32</v>
      </c>
      <c r="EU51" s="34" t="s">
        <v>32</v>
      </c>
      <c r="EV51" s="34" t="s">
        <v>32</v>
      </c>
      <c r="EW51" s="34" t="s">
        <v>32</v>
      </c>
      <c r="EX51" s="34" t="s">
        <v>32</v>
      </c>
      <c r="EY51" s="34" t="s">
        <v>32</v>
      </c>
      <c r="EZ51" s="34" t="s">
        <v>32</v>
      </c>
      <c r="FA51" s="34" t="s">
        <v>32</v>
      </c>
      <c r="FB51" s="34" t="s">
        <v>32</v>
      </c>
      <c r="FC51" s="34" t="s">
        <v>33</v>
      </c>
      <c r="FD51" s="34" t="s">
        <v>33</v>
      </c>
      <c r="FE51" s="34" t="s">
        <v>33</v>
      </c>
      <c r="FF51" s="34" t="s">
        <v>33</v>
      </c>
      <c r="FG51" s="34" t="s">
        <v>33</v>
      </c>
      <c r="FH51" s="34" t="s">
        <v>33</v>
      </c>
      <c r="FI51" s="34" t="s">
        <v>33</v>
      </c>
      <c r="FJ51" s="34" t="s">
        <v>33</v>
      </c>
      <c r="FK51" s="34" t="s">
        <v>33</v>
      </c>
      <c r="FL51" s="34" t="s">
        <v>33</v>
      </c>
      <c r="FM51" s="34" t="s">
        <v>33</v>
      </c>
      <c r="FN51" s="34" t="s">
        <v>33</v>
      </c>
      <c r="FO51" s="34" t="s">
        <v>34</v>
      </c>
      <c r="FP51" s="34" t="s">
        <v>34</v>
      </c>
      <c r="FQ51" s="34" t="s">
        <v>34</v>
      </c>
      <c r="FR51" s="34" t="s">
        <v>34</v>
      </c>
      <c r="FS51" s="34" t="s">
        <v>34</v>
      </c>
      <c r="FT51" s="34" t="s">
        <v>34</v>
      </c>
      <c r="FU51" s="34" t="s">
        <v>34</v>
      </c>
      <c r="FV51" s="34" t="s">
        <v>34</v>
      </c>
      <c r="FW51" s="34" t="s">
        <v>34</v>
      </c>
      <c r="FX51" s="34" t="s">
        <v>34</v>
      </c>
      <c r="FY51" s="34" t="s">
        <v>34</v>
      </c>
      <c r="FZ51" s="34" t="s">
        <v>34</v>
      </c>
      <c r="GA51" s="34" t="s">
        <v>35</v>
      </c>
      <c r="GB51" s="34" t="s">
        <v>35</v>
      </c>
      <c r="GC51" s="34" t="s">
        <v>35</v>
      </c>
      <c r="GD51" s="34" t="s">
        <v>35</v>
      </c>
      <c r="GE51" s="34" t="s">
        <v>35</v>
      </c>
      <c r="GF51" s="34" t="s">
        <v>35</v>
      </c>
      <c r="GG51" s="34" t="s">
        <v>35</v>
      </c>
      <c r="GH51" s="34" t="s">
        <v>35</v>
      </c>
      <c r="GI51" s="34" t="s">
        <v>35</v>
      </c>
      <c r="GJ51" s="34" t="s">
        <v>35</v>
      </c>
      <c r="GK51" s="34" t="s">
        <v>35</v>
      </c>
      <c r="GL51" s="34" t="s">
        <v>35</v>
      </c>
      <c r="GM51" s="34" t="s">
        <v>36</v>
      </c>
      <c r="GN51" s="34" t="s">
        <v>36</v>
      </c>
      <c r="GO51" s="34" t="s">
        <v>36</v>
      </c>
      <c r="GP51" s="34" t="s">
        <v>36</v>
      </c>
      <c r="GQ51" s="34" t="s">
        <v>36</v>
      </c>
      <c r="GR51" s="34" t="s">
        <v>36</v>
      </c>
      <c r="GS51" s="34" t="s">
        <v>36</v>
      </c>
      <c r="GT51" s="34" t="s">
        <v>36</v>
      </c>
      <c r="GU51" s="34" t="s">
        <v>36</v>
      </c>
      <c r="GV51" s="34" t="s">
        <v>36</v>
      </c>
      <c r="GW51" s="34" t="s">
        <v>36</v>
      </c>
      <c r="GX51" s="34" t="s">
        <v>36</v>
      </c>
      <c r="GY51" s="34" t="s">
        <v>37</v>
      </c>
      <c r="GZ51" s="34" t="s">
        <v>37</v>
      </c>
      <c r="HA51" s="34" t="s">
        <v>37</v>
      </c>
      <c r="HB51" s="34" t="s">
        <v>37</v>
      </c>
      <c r="HC51" s="34" t="s">
        <v>37</v>
      </c>
      <c r="HD51" s="34" t="s">
        <v>37</v>
      </c>
      <c r="HE51" s="34" t="s">
        <v>37</v>
      </c>
      <c r="HF51" s="34" t="s">
        <v>37</v>
      </c>
      <c r="HG51" s="34" t="s">
        <v>37</v>
      </c>
      <c r="HH51" s="34" t="s">
        <v>37</v>
      </c>
      <c r="HI51" s="34" t="s">
        <v>37</v>
      </c>
      <c r="HJ51" s="34" t="s">
        <v>37</v>
      </c>
      <c r="HK51" s="34" t="s">
        <v>38</v>
      </c>
      <c r="HL51" s="34" t="s">
        <v>38</v>
      </c>
      <c r="HM51" s="34" t="s">
        <v>38</v>
      </c>
      <c r="HN51" s="34" t="s">
        <v>38</v>
      </c>
      <c r="HO51" s="34" t="s">
        <v>38</v>
      </c>
      <c r="HP51" s="34" t="s">
        <v>38</v>
      </c>
      <c r="HQ51" s="34" t="s">
        <v>38</v>
      </c>
      <c r="HR51" s="34" t="s">
        <v>38</v>
      </c>
      <c r="HS51" s="34" t="s">
        <v>38</v>
      </c>
      <c r="HT51" s="34" t="s">
        <v>38</v>
      </c>
      <c r="HU51" s="34" t="s">
        <v>38</v>
      </c>
      <c r="HV51" s="34" t="s">
        <v>38</v>
      </c>
      <c r="HW51" s="34" t="s">
        <v>39</v>
      </c>
      <c r="HX51" s="34" t="s">
        <v>39</v>
      </c>
      <c r="HY51" s="34" t="s">
        <v>39</v>
      </c>
      <c r="HZ51" s="34" t="s">
        <v>39</v>
      </c>
      <c r="IA51" s="34" t="s">
        <v>39</v>
      </c>
      <c r="IB51" s="34" t="s">
        <v>39</v>
      </c>
      <c r="IC51" s="34" t="s">
        <v>39</v>
      </c>
      <c r="ID51" s="34" t="s">
        <v>39</v>
      </c>
      <c r="IE51" s="34" t="s">
        <v>39</v>
      </c>
      <c r="IF51" s="34" t="s">
        <v>39</v>
      </c>
      <c r="IG51" s="34" t="s">
        <v>39</v>
      </c>
      <c r="IH51" s="34" t="s">
        <v>39</v>
      </c>
      <c r="II51" s="34" t="s">
        <v>40</v>
      </c>
      <c r="IJ51" s="34" t="s">
        <v>40</v>
      </c>
      <c r="IK51" s="34" t="s">
        <v>40</v>
      </c>
      <c r="IL51" s="34" t="s">
        <v>40</v>
      </c>
      <c r="IM51" s="34" t="s">
        <v>40</v>
      </c>
      <c r="IN51" s="34" t="s">
        <v>40</v>
      </c>
      <c r="IO51" s="34" t="s">
        <v>40</v>
      </c>
      <c r="IP51" s="34" t="s">
        <v>40</v>
      </c>
      <c r="IQ51" s="34" t="s">
        <v>40</v>
      </c>
      <c r="IR51" s="34" t="s">
        <v>40</v>
      </c>
      <c r="IS51" s="34" t="s">
        <v>40</v>
      </c>
      <c r="IT51" s="34" t="s">
        <v>40</v>
      </c>
      <c r="IU51" s="34" t="s">
        <v>41</v>
      </c>
      <c r="IV51" s="34" t="s">
        <v>41</v>
      </c>
      <c r="IW51" s="34" t="s">
        <v>41</v>
      </c>
      <c r="IX51" s="34" t="s">
        <v>41</v>
      </c>
      <c r="IY51" s="34" t="s">
        <v>41</v>
      </c>
      <c r="IZ51" s="34" t="s">
        <v>41</v>
      </c>
      <c r="JA51" s="34" t="s">
        <v>41</v>
      </c>
      <c r="JB51" s="34" t="s">
        <v>41</v>
      </c>
      <c r="JC51" s="34" t="s">
        <v>41</v>
      </c>
      <c r="JD51" s="34" t="s">
        <v>41</v>
      </c>
      <c r="JE51" s="34" t="s">
        <v>41</v>
      </c>
      <c r="JF51" s="34" t="s">
        <v>41</v>
      </c>
    </row>
    <row r="52" spans="1:266" s="3" customFormat="1" x14ac:dyDescent="0.25">
      <c r="A52" s="22"/>
      <c r="B52" s="22"/>
      <c r="C52" s="34" t="s">
        <v>0</v>
      </c>
      <c r="D52" s="34" t="s">
        <v>1</v>
      </c>
      <c r="E52" s="34" t="s">
        <v>2</v>
      </c>
      <c r="F52" s="34" t="s">
        <v>3</v>
      </c>
      <c r="G52" s="34" t="s">
        <v>4</v>
      </c>
      <c r="H52" s="34" t="s">
        <v>5</v>
      </c>
      <c r="I52" s="34" t="s">
        <v>6</v>
      </c>
      <c r="J52" s="34" t="s">
        <v>7</v>
      </c>
      <c r="K52" s="34" t="s">
        <v>8</v>
      </c>
      <c r="L52" s="34" t="s">
        <v>9</v>
      </c>
      <c r="M52" s="34" t="s">
        <v>10</v>
      </c>
      <c r="N52" s="34" t="s">
        <v>11</v>
      </c>
      <c r="O52" s="34" t="s">
        <v>0</v>
      </c>
      <c r="P52" s="34" t="s">
        <v>1</v>
      </c>
      <c r="Q52" s="34" t="s">
        <v>2</v>
      </c>
      <c r="R52" s="34" t="s">
        <v>3</v>
      </c>
      <c r="S52" s="34" t="s">
        <v>4</v>
      </c>
      <c r="T52" s="34" t="s">
        <v>5</v>
      </c>
      <c r="U52" s="34" t="s">
        <v>6</v>
      </c>
      <c r="V52" s="34" t="s">
        <v>7</v>
      </c>
      <c r="W52" s="34" t="s">
        <v>8</v>
      </c>
      <c r="X52" s="34" t="s">
        <v>9</v>
      </c>
      <c r="Y52" s="34" t="s">
        <v>10</v>
      </c>
      <c r="Z52" s="34" t="s">
        <v>11</v>
      </c>
      <c r="AA52" s="34" t="s">
        <v>0</v>
      </c>
      <c r="AB52" s="34" t="s">
        <v>1</v>
      </c>
      <c r="AC52" s="34" t="s">
        <v>2</v>
      </c>
      <c r="AD52" s="34" t="s">
        <v>3</v>
      </c>
      <c r="AE52" s="34" t="s">
        <v>4</v>
      </c>
      <c r="AF52" s="34" t="s">
        <v>5</v>
      </c>
      <c r="AG52" s="34" t="s">
        <v>6</v>
      </c>
      <c r="AH52" s="34" t="s">
        <v>7</v>
      </c>
      <c r="AI52" s="34" t="s">
        <v>8</v>
      </c>
      <c r="AJ52" s="34" t="s">
        <v>9</v>
      </c>
      <c r="AK52" s="34" t="s">
        <v>10</v>
      </c>
      <c r="AL52" s="34" t="s">
        <v>11</v>
      </c>
      <c r="AM52" s="34" t="s">
        <v>0</v>
      </c>
      <c r="AN52" s="34" t="s">
        <v>1</v>
      </c>
      <c r="AO52" s="34" t="s">
        <v>2</v>
      </c>
      <c r="AP52" s="34" t="s">
        <v>3</v>
      </c>
      <c r="AQ52" s="34" t="s">
        <v>4</v>
      </c>
      <c r="AR52" s="34" t="s">
        <v>5</v>
      </c>
      <c r="AS52" s="34" t="s">
        <v>6</v>
      </c>
      <c r="AT52" s="34" t="s">
        <v>7</v>
      </c>
      <c r="AU52" s="34" t="s">
        <v>8</v>
      </c>
      <c r="AV52" s="34" t="s">
        <v>9</v>
      </c>
      <c r="AW52" s="34" t="s">
        <v>10</v>
      </c>
      <c r="AX52" s="34" t="s">
        <v>11</v>
      </c>
      <c r="AY52" s="34" t="s">
        <v>0</v>
      </c>
      <c r="AZ52" s="34" t="s">
        <v>1</v>
      </c>
      <c r="BA52" s="34" t="s">
        <v>2</v>
      </c>
      <c r="BB52" s="34" t="s">
        <v>3</v>
      </c>
      <c r="BC52" s="34" t="s">
        <v>4</v>
      </c>
      <c r="BD52" s="34" t="s">
        <v>5</v>
      </c>
      <c r="BE52" s="34" t="s">
        <v>6</v>
      </c>
      <c r="BF52" s="34" t="s">
        <v>7</v>
      </c>
      <c r="BG52" s="34" t="s">
        <v>8</v>
      </c>
      <c r="BH52" s="34" t="s">
        <v>9</v>
      </c>
      <c r="BI52" s="34" t="s">
        <v>10</v>
      </c>
      <c r="BJ52" s="34" t="s">
        <v>11</v>
      </c>
      <c r="BK52" s="34" t="s">
        <v>0</v>
      </c>
      <c r="BL52" s="34" t="s">
        <v>1</v>
      </c>
      <c r="BM52" s="34" t="s">
        <v>2</v>
      </c>
      <c r="BN52" s="34" t="s">
        <v>3</v>
      </c>
      <c r="BO52" s="34" t="s">
        <v>4</v>
      </c>
      <c r="BP52" s="34" t="s">
        <v>5</v>
      </c>
      <c r="BQ52" s="34" t="s">
        <v>6</v>
      </c>
      <c r="BR52" s="34" t="s">
        <v>7</v>
      </c>
      <c r="BS52" s="34" t="s">
        <v>8</v>
      </c>
      <c r="BT52" s="34" t="s">
        <v>9</v>
      </c>
      <c r="BU52" s="34" t="s">
        <v>10</v>
      </c>
      <c r="BV52" s="34" t="s">
        <v>11</v>
      </c>
      <c r="BW52" s="34" t="s">
        <v>0</v>
      </c>
      <c r="BX52" s="34" t="s">
        <v>1</v>
      </c>
      <c r="BY52" s="34" t="s">
        <v>2</v>
      </c>
      <c r="BZ52" s="34" t="s">
        <v>3</v>
      </c>
      <c r="CA52" s="34" t="s">
        <v>4</v>
      </c>
      <c r="CB52" s="34" t="s">
        <v>5</v>
      </c>
      <c r="CC52" s="34" t="s">
        <v>6</v>
      </c>
      <c r="CD52" s="34" t="s">
        <v>7</v>
      </c>
      <c r="CE52" s="34" t="s">
        <v>8</v>
      </c>
      <c r="CF52" s="34" t="s">
        <v>9</v>
      </c>
      <c r="CG52" s="34" t="s">
        <v>10</v>
      </c>
      <c r="CH52" s="34" t="s">
        <v>11</v>
      </c>
      <c r="CI52" s="34" t="s">
        <v>0</v>
      </c>
      <c r="CJ52" s="34" t="s">
        <v>1</v>
      </c>
      <c r="CK52" s="34" t="s">
        <v>2</v>
      </c>
      <c r="CL52" s="34" t="s">
        <v>3</v>
      </c>
      <c r="CM52" s="34" t="s">
        <v>4</v>
      </c>
      <c r="CN52" s="34" t="s">
        <v>5</v>
      </c>
      <c r="CO52" s="34" t="s">
        <v>6</v>
      </c>
      <c r="CP52" s="34" t="s">
        <v>7</v>
      </c>
      <c r="CQ52" s="34" t="s">
        <v>8</v>
      </c>
      <c r="CR52" s="34" t="s">
        <v>9</v>
      </c>
      <c r="CS52" s="34" t="s">
        <v>10</v>
      </c>
      <c r="CT52" s="34" t="s">
        <v>11</v>
      </c>
      <c r="CU52" s="34" t="s">
        <v>0</v>
      </c>
      <c r="CV52" s="34" t="s">
        <v>1</v>
      </c>
      <c r="CW52" s="34" t="s">
        <v>2</v>
      </c>
      <c r="CX52" s="34" t="s">
        <v>3</v>
      </c>
      <c r="CY52" s="34" t="s">
        <v>4</v>
      </c>
      <c r="CZ52" s="34" t="s">
        <v>5</v>
      </c>
      <c r="DA52" s="34" t="s">
        <v>6</v>
      </c>
      <c r="DB52" s="34" t="s">
        <v>7</v>
      </c>
      <c r="DC52" s="34" t="s">
        <v>8</v>
      </c>
      <c r="DD52" s="34" t="s">
        <v>9</v>
      </c>
      <c r="DE52" s="34" t="s">
        <v>10</v>
      </c>
      <c r="DF52" s="34" t="s">
        <v>11</v>
      </c>
      <c r="DG52" s="34" t="s">
        <v>0</v>
      </c>
      <c r="DH52" s="34" t="s">
        <v>1</v>
      </c>
      <c r="DI52" s="34" t="s">
        <v>2</v>
      </c>
      <c r="DJ52" s="34" t="s">
        <v>3</v>
      </c>
      <c r="DK52" s="34" t="s">
        <v>4</v>
      </c>
      <c r="DL52" s="34" t="s">
        <v>5</v>
      </c>
      <c r="DM52" s="34" t="s">
        <v>6</v>
      </c>
      <c r="DN52" s="34" t="s">
        <v>7</v>
      </c>
      <c r="DO52" s="34" t="s">
        <v>8</v>
      </c>
      <c r="DP52" s="34" t="s">
        <v>9</v>
      </c>
      <c r="DQ52" s="34" t="s">
        <v>10</v>
      </c>
      <c r="DR52" s="34" t="s">
        <v>11</v>
      </c>
      <c r="DS52" s="34" t="s">
        <v>0</v>
      </c>
      <c r="DT52" s="34" t="s">
        <v>1</v>
      </c>
      <c r="DU52" s="34" t="s">
        <v>2</v>
      </c>
      <c r="DV52" s="34" t="s">
        <v>3</v>
      </c>
      <c r="DW52" s="34" t="s">
        <v>4</v>
      </c>
      <c r="DX52" s="34" t="s">
        <v>5</v>
      </c>
      <c r="DY52" s="34" t="s">
        <v>6</v>
      </c>
      <c r="DZ52" s="34" t="s">
        <v>7</v>
      </c>
      <c r="EA52" s="34" t="s">
        <v>8</v>
      </c>
      <c r="EB52" s="34" t="s">
        <v>9</v>
      </c>
      <c r="EC52" s="34" t="s">
        <v>10</v>
      </c>
      <c r="ED52" s="34" t="s">
        <v>11</v>
      </c>
      <c r="EE52" s="34" t="s">
        <v>0</v>
      </c>
      <c r="EF52" s="34" t="s">
        <v>1</v>
      </c>
      <c r="EG52" s="34" t="s">
        <v>2</v>
      </c>
      <c r="EH52" s="34" t="s">
        <v>3</v>
      </c>
      <c r="EI52" s="34" t="s">
        <v>4</v>
      </c>
      <c r="EJ52" s="34" t="s">
        <v>5</v>
      </c>
      <c r="EK52" s="34" t="s">
        <v>6</v>
      </c>
      <c r="EL52" s="34" t="s">
        <v>7</v>
      </c>
      <c r="EM52" s="34" t="s">
        <v>8</v>
      </c>
      <c r="EN52" s="34" t="s">
        <v>9</v>
      </c>
      <c r="EO52" s="34" t="s">
        <v>10</v>
      </c>
      <c r="EP52" s="34" t="s">
        <v>11</v>
      </c>
      <c r="EQ52" s="34" t="s">
        <v>0</v>
      </c>
      <c r="ER52" s="34" t="s">
        <v>1</v>
      </c>
      <c r="ES52" s="34" t="s">
        <v>2</v>
      </c>
      <c r="ET52" s="34" t="s">
        <v>3</v>
      </c>
      <c r="EU52" s="34" t="s">
        <v>4</v>
      </c>
      <c r="EV52" s="34" t="s">
        <v>5</v>
      </c>
      <c r="EW52" s="34" t="s">
        <v>6</v>
      </c>
      <c r="EX52" s="34" t="s">
        <v>7</v>
      </c>
      <c r="EY52" s="34" t="s">
        <v>8</v>
      </c>
      <c r="EZ52" s="34" t="s">
        <v>9</v>
      </c>
      <c r="FA52" s="34" t="s">
        <v>10</v>
      </c>
      <c r="FB52" s="34" t="s">
        <v>11</v>
      </c>
      <c r="FC52" s="34" t="s">
        <v>0</v>
      </c>
      <c r="FD52" s="34" t="s">
        <v>1</v>
      </c>
      <c r="FE52" s="34" t="s">
        <v>2</v>
      </c>
      <c r="FF52" s="34" t="s">
        <v>3</v>
      </c>
      <c r="FG52" s="34" t="s">
        <v>4</v>
      </c>
      <c r="FH52" s="34" t="s">
        <v>5</v>
      </c>
      <c r="FI52" s="34" t="s">
        <v>6</v>
      </c>
      <c r="FJ52" s="34" t="s">
        <v>7</v>
      </c>
      <c r="FK52" s="34" t="s">
        <v>8</v>
      </c>
      <c r="FL52" s="34" t="s">
        <v>9</v>
      </c>
      <c r="FM52" s="34" t="s">
        <v>10</v>
      </c>
      <c r="FN52" s="34" t="s">
        <v>11</v>
      </c>
      <c r="FO52" s="34" t="s">
        <v>0</v>
      </c>
      <c r="FP52" s="34" t="s">
        <v>1</v>
      </c>
      <c r="FQ52" s="34" t="s">
        <v>2</v>
      </c>
      <c r="FR52" s="34" t="s">
        <v>3</v>
      </c>
      <c r="FS52" s="34" t="s">
        <v>4</v>
      </c>
      <c r="FT52" s="34" t="s">
        <v>5</v>
      </c>
      <c r="FU52" s="34" t="s">
        <v>6</v>
      </c>
      <c r="FV52" s="34" t="s">
        <v>7</v>
      </c>
      <c r="FW52" s="34" t="s">
        <v>8</v>
      </c>
      <c r="FX52" s="34" t="s">
        <v>9</v>
      </c>
      <c r="FY52" s="34" t="s">
        <v>10</v>
      </c>
      <c r="FZ52" s="34" t="s">
        <v>11</v>
      </c>
      <c r="GA52" s="34" t="s">
        <v>0</v>
      </c>
      <c r="GB52" s="34" t="s">
        <v>1</v>
      </c>
      <c r="GC52" s="34" t="s">
        <v>2</v>
      </c>
      <c r="GD52" s="34" t="s">
        <v>3</v>
      </c>
      <c r="GE52" s="34" t="s">
        <v>4</v>
      </c>
      <c r="GF52" s="34" t="s">
        <v>5</v>
      </c>
      <c r="GG52" s="34" t="s">
        <v>6</v>
      </c>
      <c r="GH52" s="34" t="s">
        <v>7</v>
      </c>
      <c r="GI52" s="34" t="s">
        <v>8</v>
      </c>
      <c r="GJ52" s="34" t="s">
        <v>9</v>
      </c>
      <c r="GK52" s="34" t="s">
        <v>10</v>
      </c>
      <c r="GL52" s="34" t="s">
        <v>11</v>
      </c>
      <c r="GM52" s="34" t="s">
        <v>0</v>
      </c>
      <c r="GN52" s="34" t="s">
        <v>1</v>
      </c>
      <c r="GO52" s="34" t="s">
        <v>2</v>
      </c>
      <c r="GP52" s="34" t="s">
        <v>3</v>
      </c>
      <c r="GQ52" s="34" t="s">
        <v>4</v>
      </c>
      <c r="GR52" s="34" t="s">
        <v>5</v>
      </c>
      <c r="GS52" s="34" t="s">
        <v>6</v>
      </c>
      <c r="GT52" s="34" t="s">
        <v>7</v>
      </c>
      <c r="GU52" s="34" t="s">
        <v>8</v>
      </c>
      <c r="GV52" s="34" t="s">
        <v>9</v>
      </c>
      <c r="GW52" s="34" t="s">
        <v>10</v>
      </c>
      <c r="GX52" s="34" t="s">
        <v>11</v>
      </c>
      <c r="GY52" s="34" t="s">
        <v>0</v>
      </c>
      <c r="GZ52" s="34" t="s">
        <v>1</v>
      </c>
      <c r="HA52" s="34" t="s">
        <v>2</v>
      </c>
      <c r="HB52" s="34" t="s">
        <v>3</v>
      </c>
      <c r="HC52" s="34" t="s">
        <v>4</v>
      </c>
      <c r="HD52" s="34" t="s">
        <v>5</v>
      </c>
      <c r="HE52" s="34" t="s">
        <v>6</v>
      </c>
      <c r="HF52" s="34" t="s">
        <v>7</v>
      </c>
      <c r="HG52" s="34" t="s">
        <v>8</v>
      </c>
      <c r="HH52" s="34" t="s">
        <v>9</v>
      </c>
      <c r="HI52" s="34" t="s">
        <v>10</v>
      </c>
      <c r="HJ52" s="34" t="s">
        <v>11</v>
      </c>
      <c r="HK52" s="34" t="s">
        <v>0</v>
      </c>
      <c r="HL52" s="34" t="s">
        <v>1</v>
      </c>
      <c r="HM52" s="34" t="s">
        <v>2</v>
      </c>
      <c r="HN52" s="34" t="s">
        <v>3</v>
      </c>
      <c r="HO52" s="34" t="s">
        <v>4</v>
      </c>
      <c r="HP52" s="34" t="s">
        <v>5</v>
      </c>
      <c r="HQ52" s="34" t="s">
        <v>6</v>
      </c>
      <c r="HR52" s="34" t="s">
        <v>7</v>
      </c>
      <c r="HS52" s="34" t="s">
        <v>8</v>
      </c>
      <c r="HT52" s="34" t="s">
        <v>9</v>
      </c>
      <c r="HU52" s="34" t="s">
        <v>10</v>
      </c>
      <c r="HV52" s="34" t="s">
        <v>11</v>
      </c>
      <c r="HW52" s="34" t="s">
        <v>0</v>
      </c>
      <c r="HX52" s="34" t="s">
        <v>1</v>
      </c>
      <c r="HY52" s="34" t="s">
        <v>2</v>
      </c>
      <c r="HZ52" s="34" t="s">
        <v>3</v>
      </c>
      <c r="IA52" s="34" t="s">
        <v>4</v>
      </c>
      <c r="IB52" s="34" t="s">
        <v>5</v>
      </c>
      <c r="IC52" s="34" t="s">
        <v>6</v>
      </c>
      <c r="ID52" s="34" t="s">
        <v>7</v>
      </c>
      <c r="IE52" s="34" t="s">
        <v>8</v>
      </c>
      <c r="IF52" s="34" t="s">
        <v>9</v>
      </c>
      <c r="IG52" s="34" t="s">
        <v>10</v>
      </c>
      <c r="IH52" s="34" t="s">
        <v>11</v>
      </c>
      <c r="II52" s="34" t="s">
        <v>0</v>
      </c>
      <c r="IJ52" s="34" t="s">
        <v>1</v>
      </c>
      <c r="IK52" s="34" t="s">
        <v>2</v>
      </c>
      <c r="IL52" s="34" t="s">
        <v>3</v>
      </c>
      <c r="IM52" s="34" t="s">
        <v>4</v>
      </c>
      <c r="IN52" s="34" t="s">
        <v>5</v>
      </c>
      <c r="IO52" s="34" t="s">
        <v>6</v>
      </c>
      <c r="IP52" s="34" t="s">
        <v>7</v>
      </c>
      <c r="IQ52" s="34" t="s">
        <v>8</v>
      </c>
      <c r="IR52" s="34" t="s">
        <v>9</v>
      </c>
      <c r="IS52" s="34" t="s">
        <v>10</v>
      </c>
      <c r="IT52" s="34" t="s">
        <v>11</v>
      </c>
      <c r="IU52" s="34" t="s">
        <v>0</v>
      </c>
      <c r="IV52" s="34" t="s">
        <v>1</v>
      </c>
      <c r="IW52" s="34" t="s">
        <v>2</v>
      </c>
      <c r="IX52" s="34" t="s">
        <v>3</v>
      </c>
      <c r="IY52" s="34" t="s">
        <v>4</v>
      </c>
      <c r="IZ52" s="34" t="s">
        <v>5</v>
      </c>
      <c r="JA52" s="34" t="s">
        <v>6</v>
      </c>
      <c r="JB52" s="34" t="s">
        <v>7</v>
      </c>
      <c r="JC52" s="34" t="s">
        <v>8</v>
      </c>
      <c r="JD52" s="34" t="s">
        <v>9</v>
      </c>
      <c r="JE52" s="34" t="s">
        <v>10</v>
      </c>
      <c r="JF52" s="34" t="s">
        <v>11</v>
      </c>
    </row>
    <row r="53" spans="1:266" s="3" customFormat="1" x14ac:dyDescent="0.25">
      <c r="A53" s="5" t="s">
        <v>25</v>
      </c>
      <c r="B53" s="5" t="s">
        <v>28</v>
      </c>
      <c r="C53" s="3">
        <v>10.732083333333334</v>
      </c>
      <c r="D53" s="3">
        <v>9.4849218749999995</v>
      </c>
      <c r="E53" s="3">
        <v>5.4006249999999998</v>
      </c>
      <c r="F53" s="3">
        <v>5.3025000000000002</v>
      </c>
      <c r="G53" s="3">
        <v>4.6990104166666669</v>
      </c>
      <c r="H53" s="3">
        <v>3.4907812499999999</v>
      </c>
      <c r="I53" s="3">
        <v>3.2447916666666665</v>
      </c>
      <c r="J53" s="3">
        <v>3.3649479166666665</v>
      </c>
      <c r="K53" s="3">
        <v>3.513671875</v>
      </c>
      <c r="L53" s="3">
        <v>6.0019270833333334</v>
      </c>
      <c r="M53" s="3">
        <v>7.9534114583333331</v>
      </c>
      <c r="N53" s="3">
        <v>10.600781250000001</v>
      </c>
      <c r="O53" s="3">
        <v>10.217265625</v>
      </c>
      <c r="P53" s="3">
        <v>8.6328385416666666</v>
      </c>
      <c r="Q53" s="3">
        <v>8.1807552083333341</v>
      </c>
      <c r="R53" s="3">
        <v>4.7368229166666671</v>
      </c>
      <c r="S53" s="3">
        <v>3.6825520833333334</v>
      </c>
      <c r="T53" s="3">
        <v>3.6530468749999998</v>
      </c>
      <c r="U53" s="3">
        <v>3.4283072916666666</v>
      </c>
      <c r="V53" s="3">
        <v>3.4777864583333336</v>
      </c>
      <c r="W53" s="3">
        <v>3.8422135416666667</v>
      </c>
      <c r="X53" s="3">
        <v>5.265260416666667</v>
      </c>
      <c r="Y53" s="3">
        <v>6.9607552083333335</v>
      </c>
      <c r="Z53" s="3">
        <v>8.3057031250000009</v>
      </c>
      <c r="AA53" s="3">
        <v>9.1621354166666666</v>
      </c>
      <c r="AB53" s="3">
        <v>9.6966406250000006</v>
      </c>
      <c r="AC53" s="3">
        <v>7.1759374999999999</v>
      </c>
      <c r="AD53" s="3">
        <v>5.1715364583333336</v>
      </c>
      <c r="AE53" s="3">
        <v>4.1702083333333331</v>
      </c>
      <c r="AF53" s="3">
        <v>3.6417708333333332</v>
      </c>
      <c r="AG53" s="3">
        <v>3.18015625</v>
      </c>
      <c r="AH53" s="3">
        <v>3.2313541666666667</v>
      </c>
      <c r="AI53" s="3">
        <v>3.5289583333333332</v>
      </c>
      <c r="AJ53" s="3">
        <v>5.6626562500000004</v>
      </c>
      <c r="AK53" s="3">
        <v>7.1915624999999999</v>
      </c>
      <c r="AL53" s="3">
        <v>8.2822656250000009</v>
      </c>
      <c r="AM53" s="3">
        <v>10.204244791666667</v>
      </c>
      <c r="AN53" s="3">
        <v>9.7486979166666661</v>
      </c>
      <c r="AO53" s="3">
        <v>9.1482552083333335</v>
      </c>
      <c r="AP53" s="3">
        <v>5.6512239583333335</v>
      </c>
      <c r="AQ53" s="3">
        <v>4.6500520833333336</v>
      </c>
      <c r="AR53" s="3">
        <v>3.3936197916666666</v>
      </c>
      <c r="AS53" s="3">
        <v>3.1124739583333332</v>
      </c>
      <c r="AT53" s="3">
        <v>3.4716927083333333</v>
      </c>
      <c r="AU53" s="3">
        <v>4.151979166666667</v>
      </c>
      <c r="AV53" s="3">
        <v>5.3355468750000004</v>
      </c>
      <c r="AW53" s="3">
        <v>7.6583854166666665</v>
      </c>
      <c r="AX53" s="3">
        <v>8.3673177083333332</v>
      </c>
      <c r="AY53" s="37">
        <v>9.5239999999999991</v>
      </c>
      <c r="AZ53" s="37">
        <v>7.4809999999999999</v>
      </c>
      <c r="BA53" s="37">
        <v>6.9889999999999999</v>
      </c>
      <c r="BB53" s="37">
        <v>5.133</v>
      </c>
      <c r="BC53" s="37">
        <v>4.5960000000000001</v>
      </c>
      <c r="BD53" s="37">
        <v>3.556</v>
      </c>
      <c r="BE53" s="37">
        <v>3.2080000000000002</v>
      </c>
      <c r="BF53" s="37">
        <v>3.927</v>
      </c>
      <c r="BG53" s="37">
        <v>3.722</v>
      </c>
      <c r="BH53" s="37">
        <v>5.24</v>
      </c>
      <c r="BI53" s="37">
        <v>7.1870000000000003</v>
      </c>
      <c r="BJ53" s="37">
        <v>9.6270000000000007</v>
      </c>
      <c r="BK53" s="37">
        <v>10.115</v>
      </c>
      <c r="BL53" s="37">
        <v>9.16</v>
      </c>
      <c r="BM53" s="37">
        <v>6.4980000000000002</v>
      </c>
      <c r="BN53" s="37">
        <v>3.286</v>
      </c>
      <c r="BO53" s="37">
        <v>1.8879999999999999</v>
      </c>
      <c r="BP53" s="37">
        <v>2.2679999999999998</v>
      </c>
      <c r="BQ53" s="37">
        <v>1.4790000000000001</v>
      </c>
      <c r="BR53" s="37">
        <v>1.462</v>
      </c>
      <c r="BS53" s="37">
        <v>3.0089999999999999</v>
      </c>
      <c r="BT53" s="37">
        <v>3.7770000000000001</v>
      </c>
      <c r="BU53" s="37">
        <v>4.9829999999999997</v>
      </c>
      <c r="BV53" s="37">
        <v>5.7210000000000001</v>
      </c>
      <c r="BW53" s="37">
        <v>5.6980000000000004</v>
      </c>
      <c r="BX53" s="37">
        <v>5.125</v>
      </c>
      <c r="BY53" s="37">
        <v>2.5169999999999999</v>
      </c>
      <c r="BZ53" s="37">
        <v>4.07</v>
      </c>
      <c r="CA53" s="37">
        <v>4.0860000000000003</v>
      </c>
      <c r="CB53" s="37">
        <v>2.9180000000000001</v>
      </c>
      <c r="CC53" s="37">
        <v>3.0179999999999998</v>
      </c>
      <c r="CD53" s="37">
        <v>3.2040000000000002</v>
      </c>
      <c r="CE53" s="37">
        <v>3.3109999999999999</v>
      </c>
      <c r="CF53" s="37">
        <v>3.9870000000000001</v>
      </c>
      <c r="CG53" s="37">
        <v>4.8620000000000001</v>
      </c>
      <c r="CH53" s="37">
        <v>5.2969999999999997</v>
      </c>
      <c r="CI53" s="37">
        <v>4.5270000000000001</v>
      </c>
      <c r="CJ53" s="37">
        <v>4.32</v>
      </c>
      <c r="CK53" s="37">
        <v>4.1130000000000004</v>
      </c>
      <c r="CL53" s="37">
        <v>4.1109999999999998</v>
      </c>
      <c r="CM53" s="37">
        <v>3.5979999999999999</v>
      </c>
      <c r="CN53" s="37">
        <v>3.226</v>
      </c>
      <c r="CO53" s="37">
        <v>3.5059999999999998</v>
      </c>
      <c r="CP53" s="37">
        <v>3.73</v>
      </c>
      <c r="CQ53" s="37">
        <v>3.37</v>
      </c>
      <c r="CR53" s="37">
        <v>3.665</v>
      </c>
      <c r="CS53" s="37">
        <v>4.1070000000000002</v>
      </c>
      <c r="CT53" s="37">
        <v>4.0780000000000003</v>
      </c>
      <c r="CU53" s="21">
        <v>1.4811861154197377</v>
      </c>
      <c r="CV53" s="17">
        <v>2.0763888888888897</v>
      </c>
      <c r="CW53" s="17">
        <v>2.0763888888888897</v>
      </c>
      <c r="CX53" s="17">
        <v>1.9930555555555562</v>
      </c>
      <c r="CY53" s="17">
        <v>1.9930555555555562</v>
      </c>
      <c r="CZ53" s="17">
        <v>1.993055555555556</v>
      </c>
      <c r="DA53" s="17">
        <v>1.9930555555555562</v>
      </c>
      <c r="DB53" s="17">
        <v>1.993055555555556</v>
      </c>
      <c r="DC53" s="17">
        <v>1.993055555555556</v>
      </c>
      <c r="DD53" s="17">
        <v>1.993055555555556</v>
      </c>
      <c r="DE53" s="17">
        <v>1.9791465805567727</v>
      </c>
      <c r="DF53" s="17">
        <v>1.6962964970857999</v>
      </c>
      <c r="DG53" s="17">
        <v>1.4233729711769338</v>
      </c>
      <c r="DH53" s="17">
        <v>1.6978995903712439</v>
      </c>
      <c r="DI53" s="17">
        <v>1.7270447530864197</v>
      </c>
      <c r="DJ53" s="17">
        <v>1.9147376543209877</v>
      </c>
      <c r="DK53" s="17">
        <v>1.9147376543209877</v>
      </c>
      <c r="DL53" s="17">
        <v>1.9147376543209877</v>
      </c>
      <c r="DM53" s="17">
        <v>1.9147376543209877</v>
      </c>
      <c r="DN53" s="17">
        <v>1.914737654320988</v>
      </c>
      <c r="DO53" s="17">
        <v>1.914737654320988</v>
      </c>
      <c r="DP53" s="17">
        <v>1.9147376543209877</v>
      </c>
      <c r="DQ53" s="17">
        <v>1.8728188436760276</v>
      </c>
      <c r="DR53" s="17">
        <v>1.8228804133983507</v>
      </c>
      <c r="DS53" s="17">
        <v>1.3168329750822783</v>
      </c>
      <c r="DT53" s="17">
        <v>1.3252852264706636</v>
      </c>
      <c r="DU53" s="17">
        <v>1.395750613356155</v>
      </c>
      <c r="DV53" s="17">
        <v>1.6772882526269803</v>
      </c>
      <c r="DW53" s="17">
        <v>1.7894290123456793</v>
      </c>
      <c r="DX53" s="17">
        <v>1.7894290123456793</v>
      </c>
      <c r="DY53" s="17">
        <v>1.7894290123456793</v>
      </c>
      <c r="DZ53" s="17">
        <v>1.7894290123456791</v>
      </c>
      <c r="EA53" s="17">
        <v>1.7894290123456793</v>
      </c>
      <c r="EB53" s="17">
        <v>1.7894290123456795</v>
      </c>
      <c r="EC53" s="17">
        <v>1.7611005407061453</v>
      </c>
      <c r="ED53" s="17">
        <v>1.7117374778590495</v>
      </c>
      <c r="EE53" s="17">
        <v>1.2628862116255506</v>
      </c>
      <c r="EF53" s="17">
        <v>1.3378320494828877</v>
      </c>
      <c r="EG53" s="17">
        <v>1.3713589443183278</v>
      </c>
      <c r="EH53" s="17">
        <v>1.8426311728395062</v>
      </c>
      <c r="EI53" s="17">
        <v>1.8426311728395062</v>
      </c>
      <c r="EJ53" s="17">
        <v>1.8426311728395062</v>
      </c>
      <c r="EK53" s="17">
        <v>1.8426311728395062</v>
      </c>
      <c r="EL53" s="17">
        <v>1.8426311728395062</v>
      </c>
      <c r="EM53" s="17">
        <v>1.8426311728395062</v>
      </c>
      <c r="EN53" s="17">
        <v>1.7212900371687376</v>
      </c>
      <c r="EO53" s="17">
        <v>1.738130144032922</v>
      </c>
      <c r="EP53" s="17">
        <v>1.727993418495529</v>
      </c>
      <c r="EQ53" s="17">
        <v>1.1580230463520429</v>
      </c>
      <c r="ER53" s="17">
        <v>1.1742816185493694</v>
      </c>
      <c r="ES53" s="17">
        <v>1.2080386140950887</v>
      </c>
      <c r="ET53" s="17">
        <v>1.5532541244059197</v>
      </c>
      <c r="EU53" s="17">
        <v>1.7173225308641977</v>
      </c>
      <c r="EV53" s="17">
        <v>1.7173225308641979</v>
      </c>
      <c r="EW53" s="17">
        <v>1.7173225308641977</v>
      </c>
      <c r="EX53" s="17">
        <v>1.7173225308641979</v>
      </c>
      <c r="EY53" s="17">
        <v>1.7173225308641977</v>
      </c>
      <c r="EZ53" s="17">
        <v>1.5703266649589946</v>
      </c>
      <c r="FA53" s="17">
        <v>1.6189816412850608</v>
      </c>
      <c r="FB53" s="17">
        <v>1.6390996013118153</v>
      </c>
      <c r="FC53" s="17">
        <v>0.9254062764313693</v>
      </c>
      <c r="FD53" s="17">
        <v>1.0521167940235785</v>
      </c>
      <c r="FE53" s="17">
        <v>0.97974914806937996</v>
      </c>
      <c r="FF53" s="17">
        <v>1.5293595679012342</v>
      </c>
      <c r="FG53" s="17">
        <v>1.5293595679012346</v>
      </c>
      <c r="FH53" s="17">
        <v>1.5293595679012342</v>
      </c>
      <c r="FI53" s="17">
        <v>1.5293595679012342</v>
      </c>
      <c r="FJ53" s="17">
        <v>1.5293595679012346</v>
      </c>
      <c r="FK53" s="17">
        <v>1.5293595679012346</v>
      </c>
      <c r="FL53" s="17">
        <v>1.5293595679012342</v>
      </c>
      <c r="FM53" s="17">
        <v>1.5869405864197532</v>
      </c>
      <c r="FN53" s="17">
        <v>1.586940586419753</v>
      </c>
      <c r="FO53" s="17">
        <v>1.2744466052761281</v>
      </c>
      <c r="FP53" s="17">
        <v>1.2061346117205287</v>
      </c>
      <c r="FQ53" s="17">
        <v>0.91591435185185199</v>
      </c>
      <c r="FR53" s="17">
        <v>1.3392361111111113</v>
      </c>
      <c r="FS53" s="17">
        <v>1.3392361111111113</v>
      </c>
      <c r="FT53" s="17">
        <v>1.3392361111111113</v>
      </c>
      <c r="FU53" s="17">
        <v>1.3392361111111113</v>
      </c>
      <c r="FV53" s="17">
        <v>1.3392361111111113</v>
      </c>
      <c r="FW53" s="17">
        <v>1.3392361111111113</v>
      </c>
      <c r="FX53" s="17">
        <v>1.3392361111111113</v>
      </c>
      <c r="FY53" s="17">
        <v>1.388715277777778</v>
      </c>
      <c r="FZ53" s="17">
        <v>1.388715277777778</v>
      </c>
      <c r="GA53" s="17">
        <v>1.048555292433609</v>
      </c>
      <c r="GB53" s="17">
        <v>1.1613233024691361</v>
      </c>
      <c r="GC53" s="17">
        <v>1.1613233024691361</v>
      </c>
      <c r="GD53" s="17">
        <v>1.1199459876543212</v>
      </c>
      <c r="GE53" s="17">
        <v>1.1199459876543212</v>
      </c>
      <c r="GF53" s="17">
        <v>1.1199459876543212</v>
      </c>
      <c r="GG53" s="17">
        <v>1.1199459876543212</v>
      </c>
      <c r="GH53" s="17">
        <v>1.1199459876543212</v>
      </c>
      <c r="GI53" s="17">
        <v>1.1199459876543212</v>
      </c>
      <c r="GJ53" s="17">
        <v>1.1199459876543212</v>
      </c>
      <c r="GK53" s="17">
        <v>1.1613233024691361</v>
      </c>
      <c r="GL53" s="17">
        <v>1.1613233024691361</v>
      </c>
      <c r="GM53" s="17">
        <v>0.9637954391761977</v>
      </c>
      <c r="GN53" s="17">
        <v>1.1613233024691358</v>
      </c>
      <c r="GO53" s="17">
        <v>1.1613233024691358</v>
      </c>
      <c r="GP53" s="17">
        <v>1.119945987654321</v>
      </c>
      <c r="GQ53" s="17">
        <v>1.119945987654321</v>
      </c>
      <c r="GR53" s="17">
        <v>1.119945987654321</v>
      </c>
      <c r="GS53" s="17">
        <v>1.119945987654321</v>
      </c>
      <c r="GT53" s="17">
        <v>1.119945987654321</v>
      </c>
      <c r="GU53" s="17">
        <v>1.119945987654321</v>
      </c>
      <c r="GV53" s="17">
        <v>1.119945987654321</v>
      </c>
      <c r="GW53" s="17">
        <v>1.1613233024691358</v>
      </c>
      <c r="GX53" s="17">
        <v>1.1613233024691358</v>
      </c>
      <c r="GY53" s="17">
        <v>1.0417888374485598</v>
      </c>
      <c r="GZ53" s="17">
        <v>1.1613233024691358</v>
      </c>
      <c r="HA53" s="17">
        <v>1.1613233024691358</v>
      </c>
      <c r="HB53" s="17">
        <v>1.1613233024691358</v>
      </c>
      <c r="HC53" s="17">
        <v>1.1613233024691358</v>
      </c>
      <c r="HD53" s="17">
        <v>1.1613233024691358</v>
      </c>
      <c r="HE53" s="17">
        <v>1.1613233024691358</v>
      </c>
      <c r="HF53" s="17">
        <v>1.1613233024691358</v>
      </c>
      <c r="HG53" s="17">
        <v>1.1613233024691358</v>
      </c>
      <c r="HH53" s="17">
        <v>1.1613233024691358</v>
      </c>
      <c r="HI53" s="17">
        <v>1.1613233024691358</v>
      </c>
      <c r="HJ53" s="17">
        <v>1.1613233024691358</v>
      </c>
      <c r="HK53" s="17">
        <v>0.9299187620513264</v>
      </c>
      <c r="HL53" s="17">
        <v>1.170224337699963</v>
      </c>
      <c r="HM53" s="17">
        <v>1.170224337699963</v>
      </c>
      <c r="HN53" s="17">
        <v>1.170224337699963</v>
      </c>
      <c r="HO53" s="17">
        <v>1.170224337699963</v>
      </c>
      <c r="HP53" s="17">
        <v>1.170224337699963</v>
      </c>
      <c r="HQ53" s="17">
        <v>1.170224337699963</v>
      </c>
      <c r="HR53" s="17">
        <v>1.170224337699963</v>
      </c>
      <c r="HS53" s="17">
        <v>1.170224337699963</v>
      </c>
      <c r="HT53" s="17">
        <v>1.170224337699963</v>
      </c>
      <c r="HU53" s="17">
        <v>1.170224337699963</v>
      </c>
      <c r="HV53" s="17">
        <v>1.170224337699963</v>
      </c>
      <c r="HW53" s="17">
        <v>0.91293714106016499</v>
      </c>
      <c r="HX53" s="17">
        <v>1.1791253729307909</v>
      </c>
      <c r="HY53" s="17">
        <v>1.1791253729307909</v>
      </c>
      <c r="HZ53" s="17">
        <v>1.1791253729307909</v>
      </c>
      <c r="IA53" s="17">
        <v>1.1791253729307909</v>
      </c>
      <c r="IB53" s="17">
        <v>1.1791253729307909</v>
      </c>
      <c r="IC53" s="17">
        <v>1.1791253729307909</v>
      </c>
      <c r="ID53" s="17">
        <v>1.1791253729307909</v>
      </c>
      <c r="IE53" s="17">
        <v>1.1791253729307909</v>
      </c>
      <c r="IF53" s="17">
        <v>1.1791253729307909</v>
      </c>
      <c r="IG53" s="17">
        <v>1.1791253729307909</v>
      </c>
      <c r="IH53" s="17">
        <v>1.1791253729307909</v>
      </c>
      <c r="II53" s="17">
        <v>1.0093050957699259</v>
      </c>
      <c r="IJ53" s="17">
        <v>1.1880264081616183</v>
      </c>
      <c r="IK53" s="17">
        <v>1.1880264081616183</v>
      </c>
      <c r="IL53" s="17">
        <v>1.1880264081616183</v>
      </c>
      <c r="IM53" s="17">
        <v>1.1880264081616183</v>
      </c>
      <c r="IN53" s="17">
        <v>1.1880264081616183</v>
      </c>
      <c r="IO53" s="17">
        <v>1.1880264081616183</v>
      </c>
      <c r="IP53" s="17">
        <v>1.1880264081616183</v>
      </c>
      <c r="IQ53" s="17">
        <v>1.1880264081616183</v>
      </c>
      <c r="IR53" s="17">
        <v>1.1880264081616183</v>
      </c>
      <c r="IS53" s="17">
        <v>1.1880264081616183</v>
      </c>
      <c r="IT53" s="17">
        <v>1.1880264081616183</v>
      </c>
      <c r="IU53" s="17">
        <v>0.90583486227999865</v>
      </c>
      <c r="IV53" s="17">
        <v>1.1880264081616183</v>
      </c>
      <c r="IW53" s="17">
        <v>1.1880264081616183</v>
      </c>
      <c r="IX53" s="17">
        <v>1.1880264081616183</v>
      </c>
      <c r="IY53" s="17">
        <v>1.1880264081616183</v>
      </c>
      <c r="IZ53" s="17">
        <v>1.1880264081616183</v>
      </c>
      <c r="JA53" s="17">
        <v>1.1880264081616183</v>
      </c>
      <c r="JB53" s="17">
        <v>1.1880264081616183</v>
      </c>
      <c r="JC53" s="17">
        <v>1.1880264081616183</v>
      </c>
      <c r="JD53" s="17">
        <v>1.1880264081616183</v>
      </c>
      <c r="JE53" s="17">
        <v>1.1880264081616183</v>
      </c>
      <c r="JF53" s="17">
        <v>1.1880264081616183</v>
      </c>
    </row>
    <row r="54" spans="1:266" s="3" customFormat="1" x14ac:dyDescent="0.25">
      <c r="A54" s="5" t="s">
        <v>25</v>
      </c>
      <c r="B54" s="5" t="s">
        <v>74</v>
      </c>
      <c r="C54" s="3">
        <v>2.1182291666666666</v>
      </c>
      <c r="D54" s="3">
        <v>1.7354166666666666</v>
      </c>
      <c r="E54" s="3">
        <v>1.9549479166666666</v>
      </c>
      <c r="F54" s="3">
        <v>2.0274479166666666</v>
      </c>
      <c r="G54" s="3">
        <v>1.9911197916666667</v>
      </c>
      <c r="H54" s="3">
        <v>1.7909375000000001</v>
      </c>
      <c r="I54" s="3">
        <v>1.8363802083333334</v>
      </c>
      <c r="J54" s="3">
        <v>1.5363541666666667</v>
      </c>
      <c r="K54" s="3">
        <v>1.7438541666666667</v>
      </c>
      <c r="L54" s="3">
        <v>1.7519010416666667</v>
      </c>
      <c r="M54" s="3">
        <v>1.7345572916666667</v>
      </c>
      <c r="N54" s="3">
        <v>2.1441145833333333</v>
      </c>
      <c r="O54" s="52">
        <v>1.636484375</v>
      </c>
      <c r="P54" s="3">
        <v>1.4048177083333333</v>
      </c>
      <c r="Q54" s="3">
        <v>1.2738020833333332</v>
      </c>
      <c r="R54" s="3">
        <v>1.6087239583333333</v>
      </c>
      <c r="S54" s="3">
        <v>1.9332552083333334</v>
      </c>
      <c r="T54" s="3">
        <v>1.7154687500000001</v>
      </c>
      <c r="U54" s="3">
        <v>1.6807552083333333</v>
      </c>
      <c r="V54" s="3">
        <v>1.5913802083333333</v>
      </c>
      <c r="W54" s="3">
        <v>1.4672916666666667</v>
      </c>
      <c r="X54" s="3">
        <v>1.813515625</v>
      </c>
      <c r="Y54" s="3">
        <v>1.7458333333333333</v>
      </c>
      <c r="Z54" s="3">
        <v>1.8456250000000001</v>
      </c>
      <c r="AA54" s="3">
        <v>1.8247916666666666</v>
      </c>
      <c r="AB54" s="3">
        <v>2.2404166666666665</v>
      </c>
      <c r="AC54" s="3">
        <v>1.6798958333333334</v>
      </c>
      <c r="AD54" s="3">
        <v>2.1796875</v>
      </c>
      <c r="AE54" s="3">
        <v>1.774453125</v>
      </c>
      <c r="AF54" s="3">
        <v>1.528046875</v>
      </c>
      <c r="AG54" s="3">
        <v>1.578359375</v>
      </c>
      <c r="AH54" s="3">
        <v>1.5905208333333334</v>
      </c>
      <c r="AI54" s="3">
        <v>1.3787760416666666</v>
      </c>
      <c r="AJ54" s="3">
        <v>1.9028906249999999</v>
      </c>
      <c r="AK54" s="3">
        <v>2.0417187499999998</v>
      </c>
      <c r="AL54" s="3">
        <v>2.1796875</v>
      </c>
      <c r="AY54" s="37"/>
      <c r="AZ54" s="37"/>
      <c r="BA54" s="37"/>
      <c r="BB54" s="37"/>
      <c r="BC54" s="37"/>
      <c r="BD54" s="37"/>
      <c r="BE54" s="37"/>
      <c r="BF54" s="37"/>
      <c r="BG54" s="37"/>
      <c r="BH54" s="37"/>
      <c r="BI54" s="37"/>
      <c r="BJ54" s="37"/>
      <c r="BK54" s="37"/>
      <c r="BL54" s="37"/>
      <c r="BM54" s="37"/>
      <c r="BN54" s="37"/>
      <c r="BO54" s="37"/>
      <c r="BP54" s="37"/>
      <c r="BQ54" s="37"/>
      <c r="BR54" s="37"/>
      <c r="BS54" s="37"/>
      <c r="BT54" s="37"/>
      <c r="BU54" s="37"/>
      <c r="BV54" s="37"/>
      <c r="BW54" s="37"/>
      <c r="BX54" s="37"/>
      <c r="BY54" s="37"/>
      <c r="BZ54" s="37"/>
      <c r="CA54" s="37"/>
      <c r="CB54" s="37"/>
      <c r="CC54" s="37"/>
      <c r="CD54" s="37"/>
      <c r="CE54" s="37"/>
      <c r="CF54" s="37"/>
      <c r="CG54" s="37"/>
      <c r="CH54" s="37"/>
      <c r="CI54" s="37"/>
      <c r="CJ54" s="37"/>
      <c r="CK54" s="37"/>
      <c r="CL54" s="37"/>
      <c r="CM54" s="37"/>
      <c r="CN54" s="37"/>
      <c r="CO54" s="37"/>
      <c r="CP54" s="37"/>
      <c r="CQ54" s="37"/>
      <c r="CR54" s="37"/>
      <c r="CS54" s="37"/>
      <c r="CT54" s="37"/>
      <c r="CU54" s="18"/>
      <c r="CV54" s="17"/>
      <c r="CW54" s="17"/>
      <c r="CX54" s="17"/>
      <c r="CY54" s="17"/>
      <c r="CZ54" s="17"/>
      <c r="DA54" s="17"/>
      <c r="DB54" s="17"/>
      <c r="DC54" s="17"/>
      <c r="DD54" s="17"/>
      <c r="DE54" s="17"/>
      <c r="DF54" s="17"/>
      <c r="DG54" s="17"/>
      <c r="DH54" s="17"/>
      <c r="DI54" s="17"/>
      <c r="DJ54" s="17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17"/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17"/>
      <c r="EQ54" s="17"/>
      <c r="ER54" s="17"/>
      <c r="ES54" s="17"/>
      <c r="ET54" s="17"/>
      <c r="EU54" s="17"/>
      <c r="EV54" s="17"/>
      <c r="EW54" s="17"/>
      <c r="EX54" s="17"/>
      <c r="EY54" s="17"/>
      <c r="EZ54" s="17"/>
      <c r="FA54" s="17"/>
      <c r="FB54" s="17"/>
      <c r="FC54" s="17"/>
      <c r="FD54" s="17"/>
      <c r="FE54" s="17"/>
      <c r="FF54" s="17"/>
      <c r="FG54" s="17"/>
      <c r="FH54" s="17"/>
      <c r="FI54" s="17"/>
      <c r="FJ54" s="17"/>
      <c r="FK54" s="17"/>
      <c r="FL54" s="17"/>
      <c r="FM54" s="17"/>
      <c r="FN54" s="17"/>
      <c r="FO54" s="17"/>
      <c r="FP54" s="17"/>
      <c r="FQ54" s="17"/>
      <c r="FR54" s="17"/>
      <c r="FS54" s="17"/>
      <c r="FT54" s="17"/>
      <c r="FU54" s="17"/>
      <c r="FV54" s="17"/>
      <c r="FW54" s="17"/>
      <c r="FX54" s="17"/>
      <c r="FY54" s="17"/>
      <c r="FZ54" s="17"/>
      <c r="GA54" s="17"/>
      <c r="GB54" s="17"/>
      <c r="GC54" s="17"/>
      <c r="GD54" s="17"/>
      <c r="GE54" s="17"/>
      <c r="GF54" s="17"/>
      <c r="GG54" s="17"/>
      <c r="GH54" s="17"/>
      <c r="GI54" s="17"/>
      <c r="GJ54" s="17"/>
      <c r="GK54" s="17"/>
      <c r="GL54" s="17"/>
      <c r="GM54" s="17"/>
      <c r="GN54" s="17"/>
      <c r="GO54" s="17"/>
      <c r="GP54" s="17"/>
      <c r="GQ54" s="17"/>
      <c r="GR54" s="17"/>
      <c r="GS54" s="17"/>
      <c r="GT54" s="17"/>
      <c r="GU54" s="17"/>
      <c r="GV54" s="17"/>
      <c r="GW54" s="17"/>
      <c r="GX54" s="17"/>
      <c r="GY54" s="17"/>
      <c r="GZ54" s="17"/>
      <c r="HA54" s="17"/>
      <c r="HB54" s="17"/>
      <c r="HC54" s="17"/>
      <c r="HD54" s="17"/>
      <c r="HE54" s="17"/>
      <c r="HF54" s="17"/>
      <c r="HG54" s="17"/>
      <c r="HH54" s="17"/>
      <c r="HI54" s="17"/>
      <c r="HJ54" s="17"/>
      <c r="HK54" s="17"/>
      <c r="HL54" s="17"/>
      <c r="HM54" s="17"/>
      <c r="HN54" s="17"/>
      <c r="HO54" s="17"/>
      <c r="HP54" s="17"/>
      <c r="HQ54" s="17"/>
      <c r="HR54" s="17"/>
      <c r="HS54" s="17"/>
      <c r="HT54" s="17"/>
      <c r="HU54" s="17"/>
      <c r="HV54" s="17"/>
      <c r="HW54" s="17"/>
      <c r="HX54" s="17"/>
      <c r="HY54" s="17"/>
      <c r="HZ54" s="17"/>
      <c r="IA54" s="17"/>
      <c r="IB54" s="17"/>
      <c r="IC54" s="17"/>
      <c r="ID54" s="17"/>
      <c r="IE54" s="17"/>
      <c r="IF54" s="17"/>
      <c r="IG54" s="17"/>
      <c r="IH54" s="17"/>
      <c r="II54" s="17"/>
      <c r="IJ54" s="17"/>
      <c r="IK54" s="17"/>
      <c r="IL54" s="17"/>
      <c r="IM54" s="17"/>
      <c r="IN54" s="17"/>
      <c r="IO54" s="17"/>
      <c r="IP54" s="17"/>
      <c r="IQ54" s="17"/>
      <c r="IR54" s="17"/>
      <c r="IS54" s="17"/>
      <c r="IT54" s="17"/>
      <c r="IU54" s="17"/>
      <c r="IV54" s="17"/>
      <c r="IW54" s="17"/>
      <c r="IX54" s="17"/>
      <c r="IY54" s="17"/>
      <c r="IZ54" s="17"/>
      <c r="JA54" s="17"/>
      <c r="JB54" s="17"/>
      <c r="JC54" s="17"/>
      <c r="JD54" s="17"/>
      <c r="JE54" s="17"/>
      <c r="JF54" s="17"/>
    </row>
    <row r="55" spans="1:266" s="3" customFormat="1" x14ac:dyDescent="0.25">
      <c r="A55" s="5" t="s">
        <v>25</v>
      </c>
      <c r="B55" s="5" t="s">
        <v>75</v>
      </c>
      <c r="AM55" s="3">
        <v>-4.9485416666666664</v>
      </c>
      <c r="AN55" s="3">
        <v>-4.9086458333333329</v>
      </c>
      <c r="AO55" s="3">
        <v>-4.3341927083333331</v>
      </c>
      <c r="AP55" s="3">
        <v>-2.3560677083333328</v>
      </c>
      <c r="AQ55" s="3">
        <v>-1.9965885416666671</v>
      </c>
      <c r="AR55" s="3">
        <v>-1.2807031250000001</v>
      </c>
      <c r="AS55" s="3">
        <v>-1.1141406249999999</v>
      </c>
      <c r="AT55" s="3">
        <v>-1.4134895833333336</v>
      </c>
      <c r="AU55" s="3">
        <v>-1.8117708333333331</v>
      </c>
      <c r="AV55" s="3">
        <v>-2.4313020833333328</v>
      </c>
      <c r="AW55" s="3">
        <v>-3.8916927083333328</v>
      </c>
      <c r="AX55" s="3">
        <v>-4.060911458333333</v>
      </c>
      <c r="AY55" s="37">
        <v>-4.5540000000000003</v>
      </c>
      <c r="AZ55" s="37">
        <v>-3.2750000000000004</v>
      </c>
      <c r="BA55" s="37">
        <v>-3.1779999999999999</v>
      </c>
      <c r="BB55" s="37">
        <v>-2.1850000000000001</v>
      </c>
      <c r="BC55" s="37">
        <v>-1.9070000000000005</v>
      </c>
      <c r="BD55" s="37">
        <v>-1.2319999999999998</v>
      </c>
      <c r="BE55" s="37">
        <v>-0.75700000000000012</v>
      </c>
      <c r="BF55" s="37">
        <v>-1.1539999999999999</v>
      </c>
      <c r="BG55" s="37">
        <v>-1.2509999999999999</v>
      </c>
      <c r="BH55" s="37">
        <v>-2.149</v>
      </c>
      <c r="BI55" s="37">
        <v>-3.2309999999999994</v>
      </c>
      <c r="BJ55" s="37">
        <v>-4.7119999999999997</v>
      </c>
      <c r="BK55" s="37">
        <v>-4.7670000000000003</v>
      </c>
      <c r="BL55" s="37">
        <v>-4.3659999999999997</v>
      </c>
      <c r="BM55" s="37">
        <v>-2.097</v>
      </c>
      <c r="BN55" s="37">
        <v>-0.13899999999999979</v>
      </c>
      <c r="BO55" s="37">
        <v>0.52</v>
      </c>
      <c r="BP55" s="37">
        <v>-0.17799999999999994</v>
      </c>
      <c r="BQ55" s="37">
        <v>0.53399999999999981</v>
      </c>
      <c r="BR55" s="37">
        <v>0.65300000000000002</v>
      </c>
      <c r="BS55" s="37">
        <v>0.81</v>
      </c>
      <c r="BT55" s="37">
        <v>8.0999999999999961E-2</v>
      </c>
      <c r="BU55" s="37">
        <v>-1.7269999999999999</v>
      </c>
      <c r="BV55" s="37">
        <v>-2.56</v>
      </c>
      <c r="BW55" s="37">
        <v>-3.0719999999999996</v>
      </c>
      <c r="BX55" s="37">
        <v>-2.4819999999999998</v>
      </c>
      <c r="BY55" s="37">
        <v>-3.03</v>
      </c>
      <c r="BZ55" s="37">
        <v>-0.70599999999999996</v>
      </c>
      <c r="CA55" s="37">
        <v>0.17500000000000027</v>
      </c>
      <c r="CB55" s="37">
        <v>0.95899999999999963</v>
      </c>
      <c r="CC55" s="37">
        <v>1.1940000000000004</v>
      </c>
      <c r="CD55" s="37">
        <v>-0.42499999999999982</v>
      </c>
      <c r="CE55" s="37">
        <v>-0.55100000000000016</v>
      </c>
      <c r="CF55" s="37">
        <v>-0.66100000000000048</v>
      </c>
      <c r="CG55" s="37">
        <v>-2.9530000000000003</v>
      </c>
      <c r="CH55" s="37">
        <v>-3.6440000000000001</v>
      </c>
      <c r="CI55" s="37">
        <v>-2.5680000000000005</v>
      </c>
      <c r="CJ55" s="37">
        <v>-2.0289999999999999</v>
      </c>
      <c r="CK55" s="37">
        <v>-0.4009999999999998</v>
      </c>
      <c r="CL55" s="37">
        <v>0.871</v>
      </c>
      <c r="CM55" s="37">
        <v>1.3529999999999998</v>
      </c>
      <c r="CN55" s="37">
        <v>1.0929999999999995</v>
      </c>
      <c r="CO55" s="37">
        <v>1.2319999999999998</v>
      </c>
      <c r="CP55" s="37">
        <v>1.0259999999999998</v>
      </c>
      <c r="CQ55" s="37">
        <v>0.90100000000000025</v>
      </c>
      <c r="CR55" s="37">
        <v>-0.27799999999999958</v>
      </c>
      <c r="CS55" s="37">
        <v>-1.1710000000000003</v>
      </c>
      <c r="CT55" s="37">
        <v>-1.8520000000000003</v>
      </c>
      <c r="CU55" s="18">
        <v>0.47366666666666624</v>
      </c>
      <c r="CV55" s="17">
        <v>0.4736666666666669</v>
      </c>
      <c r="CW55" s="17">
        <v>0.4736666666666669</v>
      </c>
      <c r="CX55" s="17">
        <v>0.63827749637713493</v>
      </c>
      <c r="CY55" s="17">
        <v>0.8690202538530718</v>
      </c>
      <c r="CZ55" s="17">
        <v>0.65812074306095369</v>
      </c>
      <c r="DA55" s="17">
        <v>0.4736666666666669</v>
      </c>
      <c r="DB55" s="17">
        <v>2.0323438150627862</v>
      </c>
      <c r="DC55" s="17">
        <v>0.47366666666666712</v>
      </c>
      <c r="DD55" s="17">
        <v>0.71090783104207556</v>
      </c>
      <c r="DE55" s="17">
        <v>0.47366666666666712</v>
      </c>
      <c r="DF55" s="17">
        <v>0.47366666666666735</v>
      </c>
      <c r="DG55" s="17">
        <v>0.4736666666666669</v>
      </c>
      <c r="DH55" s="17">
        <v>0.47366666666666646</v>
      </c>
      <c r="DI55" s="17">
        <v>0.47366666666666735</v>
      </c>
      <c r="DJ55" s="17">
        <v>2.3828862308051009</v>
      </c>
      <c r="DK55" s="17">
        <v>2.444500000000001</v>
      </c>
      <c r="DL55" s="17">
        <v>2.1449678193417472</v>
      </c>
      <c r="DM55" s="17">
        <v>2.1577063808168799</v>
      </c>
      <c r="DN55" s="17">
        <v>2.2302969006368007</v>
      </c>
      <c r="DO55" s="17">
        <v>0.47366666666666668</v>
      </c>
      <c r="DP55" s="17">
        <v>0.90838313847585495</v>
      </c>
      <c r="DQ55" s="17">
        <v>0.47366666666666712</v>
      </c>
      <c r="DR55" s="17">
        <v>0.4736666666666669</v>
      </c>
      <c r="DS55" s="17">
        <v>0.4736666666666669</v>
      </c>
      <c r="DT55" s="17">
        <v>0.47366666666666646</v>
      </c>
      <c r="DU55" s="17">
        <v>0.47366666666666668</v>
      </c>
      <c r="DV55" s="17">
        <v>1.5051183029795403</v>
      </c>
      <c r="DW55" s="17">
        <v>0.4736666666666669</v>
      </c>
      <c r="DX55" s="17">
        <v>1.4835653637160964</v>
      </c>
      <c r="DY55" s="17">
        <v>2.2819400219766575</v>
      </c>
      <c r="DZ55" s="17">
        <v>2.3544907269515578</v>
      </c>
      <c r="EA55" s="17">
        <v>2.4445000000000006</v>
      </c>
      <c r="EB55" s="17">
        <v>1.5438835463591893</v>
      </c>
      <c r="EC55" s="17">
        <v>0.47366666666666668</v>
      </c>
      <c r="ED55" s="17">
        <v>0.47366666666666735</v>
      </c>
      <c r="EE55" s="17">
        <v>0.24033333333333329</v>
      </c>
      <c r="EF55" s="17">
        <v>0.24033333333333329</v>
      </c>
      <c r="EG55" s="17">
        <v>0.24033333333333329</v>
      </c>
      <c r="EH55" s="17">
        <v>1.6816807179902438</v>
      </c>
      <c r="EI55" s="17">
        <v>2.4445000000000006</v>
      </c>
      <c r="EJ55" s="17">
        <v>2.2507592930528579</v>
      </c>
      <c r="EK55" s="17">
        <v>2.2147431027639062</v>
      </c>
      <c r="EL55" s="17">
        <v>2.2867754833418106</v>
      </c>
      <c r="EM55" s="17">
        <v>2.4308402444976176</v>
      </c>
      <c r="EN55" s="17">
        <v>1.1626323026823138</v>
      </c>
      <c r="EO55" s="17">
        <v>0.24033333333333329</v>
      </c>
      <c r="EP55" s="17">
        <v>0.24033333333333329</v>
      </c>
      <c r="EQ55" s="17">
        <v>0.24033333333333351</v>
      </c>
      <c r="ER55" s="17">
        <v>0.24033333333333329</v>
      </c>
      <c r="ES55" s="17">
        <v>0.24033333333333329</v>
      </c>
      <c r="ET55" s="17">
        <v>1.3276106662636686</v>
      </c>
      <c r="EU55" s="17">
        <v>2.4445000000000001</v>
      </c>
      <c r="EV55" s="17">
        <v>2.3618140141107427</v>
      </c>
      <c r="EW55" s="17">
        <v>2.3260569860202902</v>
      </c>
      <c r="EX55" s="17">
        <v>2.3975710422011982</v>
      </c>
      <c r="EY55" s="17">
        <v>2.4445000000000001</v>
      </c>
      <c r="EZ55" s="17">
        <v>1.936513375763909</v>
      </c>
      <c r="FA55" s="17">
        <v>0.24033333333333329</v>
      </c>
      <c r="FB55" s="17">
        <v>0.24033333333333329</v>
      </c>
      <c r="FC55" s="17">
        <v>1.4736207680694913</v>
      </c>
      <c r="FD55" s="17">
        <v>-8.0500000000000016E-2</v>
      </c>
      <c r="FE55" s="17">
        <v>-8.0500000000000016E-2</v>
      </c>
      <c r="FF55" s="17">
        <v>1.9719779900207415</v>
      </c>
      <c r="FG55" s="17">
        <v>2.4444999999999997</v>
      </c>
      <c r="FH55" s="17">
        <v>2.4445000000000006</v>
      </c>
      <c r="FI55" s="17">
        <v>2.4445000000000006</v>
      </c>
      <c r="FJ55" s="17">
        <v>2.4445000000000006</v>
      </c>
      <c r="FK55" s="17">
        <v>2.4445000000000006</v>
      </c>
      <c r="FL55" s="17">
        <v>1.9910915382318761</v>
      </c>
      <c r="FM55" s="17">
        <v>0.44200323597375468</v>
      </c>
      <c r="FN55" s="17">
        <v>-8.0500000000000016E-2</v>
      </c>
      <c r="FO55" s="17">
        <v>-8.0500000000000016E-2</v>
      </c>
      <c r="FP55" s="17">
        <v>-8.0500000000000016E-2</v>
      </c>
      <c r="FQ55" s="17">
        <v>2.3160237953330394</v>
      </c>
      <c r="FR55" s="17">
        <v>1.9452732382781741</v>
      </c>
      <c r="FS55" s="17">
        <v>2.4445000000000006</v>
      </c>
      <c r="FT55" s="17">
        <v>2.4445000000000006</v>
      </c>
      <c r="FU55" s="17">
        <v>2.4445000000000006</v>
      </c>
      <c r="FV55" s="17">
        <v>2.4445000000000006</v>
      </c>
      <c r="FW55" s="17">
        <v>2.4445000000000006</v>
      </c>
      <c r="FX55" s="17">
        <v>1.9737137625345265</v>
      </c>
      <c r="FY55" s="17">
        <v>-8.0500000000000016E-2</v>
      </c>
      <c r="FZ55" s="17">
        <v>-8.0500000000000016E-2</v>
      </c>
      <c r="GA55" s="17">
        <v>-2.9735356594150275E-2</v>
      </c>
      <c r="GB55" s="17">
        <v>-8.0500000000000016E-2</v>
      </c>
      <c r="GC55" s="17">
        <v>0.95065629498782145</v>
      </c>
      <c r="GD55" s="17">
        <v>2.4444999999999988</v>
      </c>
      <c r="GE55" s="17">
        <v>2.4444999999999997</v>
      </c>
      <c r="GF55" s="17">
        <v>2.4444999999999997</v>
      </c>
      <c r="GG55" s="17">
        <v>2.4444999999999997</v>
      </c>
      <c r="GH55" s="17">
        <v>2.3475980872463742</v>
      </c>
      <c r="GI55" s="17">
        <v>2.4444999999999997</v>
      </c>
      <c r="GJ55" s="17">
        <v>2.3462583338753742</v>
      </c>
      <c r="GK55" s="17">
        <v>-8.0500000000000016E-2</v>
      </c>
      <c r="GL55" s="17">
        <v>-8.0500000000000016E-2</v>
      </c>
      <c r="GM55" s="17">
        <v>-5.2035360913754602E-2</v>
      </c>
      <c r="GN55" s="17">
        <v>-8.0500000000000016E-2</v>
      </c>
      <c r="GO55" s="17">
        <v>-8.0499999999999794E-2</v>
      </c>
      <c r="GP55" s="17">
        <v>2.0063828599869011</v>
      </c>
      <c r="GQ55" s="17">
        <v>2.4445000000000001</v>
      </c>
      <c r="GR55" s="17">
        <v>2.1724164165228648</v>
      </c>
      <c r="GS55" s="17">
        <v>2.2839047295192985</v>
      </c>
      <c r="GT55" s="17">
        <v>2.0609281035264293</v>
      </c>
      <c r="GU55" s="17">
        <v>2.4445000000000001</v>
      </c>
      <c r="GV55" s="17">
        <v>1.9838914912617511</v>
      </c>
      <c r="GW55" s="17">
        <v>-8.0500000000000238E-2</v>
      </c>
      <c r="GX55" s="17">
        <v>-8.0500000000000016E-2</v>
      </c>
      <c r="GY55" s="17">
        <v>-0.1753884544060702</v>
      </c>
      <c r="GZ55" s="17">
        <v>-8.0500000000000238E-2</v>
      </c>
      <c r="HA55" s="17">
        <v>-8.0500000000000238E-2</v>
      </c>
      <c r="HB55" s="17">
        <v>0.71643035736246818</v>
      </c>
      <c r="HC55" s="17">
        <v>2.2777113151446882</v>
      </c>
      <c r="HD55" s="17">
        <v>1.9171317558527829</v>
      </c>
      <c r="HE55" s="17">
        <v>1.9554559599440138</v>
      </c>
      <c r="HF55" s="17">
        <v>1.1472865737655202</v>
      </c>
      <c r="HG55" s="17">
        <v>2.1611419663064053</v>
      </c>
      <c r="HH55" s="17">
        <v>0.772176936054775</v>
      </c>
      <c r="HI55" s="17">
        <v>-8.0500000000000238E-2</v>
      </c>
      <c r="HJ55" s="17">
        <v>-8.0499999999999794E-2</v>
      </c>
      <c r="HK55" s="17">
        <v>-8.0500000000000016E-2</v>
      </c>
      <c r="HL55" s="17">
        <v>-8.0500000000000016E-2</v>
      </c>
      <c r="HM55" s="17">
        <v>-8.0500000000000016E-2</v>
      </c>
      <c r="HN55" s="17">
        <v>0.47645066806331315</v>
      </c>
      <c r="HO55" s="17">
        <v>1.1456173809046446</v>
      </c>
      <c r="HP55" s="17">
        <v>1.8739466539707472</v>
      </c>
      <c r="HQ55" s="17">
        <v>1.8550891278284578</v>
      </c>
      <c r="HR55" s="17">
        <v>1.4109848484848488</v>
      </c>
      <c r="HS55" s="17">
        <v>2.0586795128871724</v>
      </c>
      <c r="HT55" s="17">
        <v>0.54431412974955129</v>
      </c>
      <c r="HU55" s="17">
        <v>-8.0500000000000016E-2</v>
      </c>
      <c r="HV55" s="17">
        <v>-8.0500000000000016E-2</v>
      </c>
      <c r="HW55" s="17">
        <v>-8.0500000000000127E-2</v>
      </c>
      <c r="HX55" s="17">
        <v>-8.0500000000000016E-2</v>
      </c>
      <c r="HY55" s="17">
        <v>-8.0500000000000016E-2</v>
      </c>
      <c r="HZ55" s="17">
        <v>0.44030655588467771</v>
      </c>
      <c r="IA55" s="17">
        <v>2.055738912604582</v>
      </c>
      <c r="IB55" s="17">
        <v>1.8609099614903732</v>
      </c>
      <c r="IC55" s="17">
        <v>1.8273275008645335</v>
      </c>
      <c r="ID55" s="17">
        <v>0.13956644390555062</v>
      </c>
      <c r="IE55" s="17">
        <v>2.0288222646195688</v>
      </c>
      <c r="IF55" s="17">
        <v>0.50747147713635621</v>
      </c>
      <c r="IG55" s="17">
        <v>-8.0500000000000016E-2</v>
      </c>
      <c r="IH55" s="17">
        <v>-8.0500000000000016E-2</v>
      </c>
      <c r="II55" s="17">
        <v>-0.19384957570092287</v>
      </c>
      <c r="IJ55" s="17">
        <v>-8.0500000000000016E-2</v>
      </c>
      <c r="IK55" s="17">
        <v>-8.0500000000000016E-2</v>
      </c>
      <c r="IL55" s="17">
        <v>0.40416244370604271</v>
      </c>
      <c r="IM55" s="17">
        <v>2.0155772942047623E-3</v>
      </c>
      <c r="IN55" s="17">
        <v>1.8327990643091672</v>
      </c>
      <c r="IO55" s="17">
        <v>1.7995658739006071</v>
      </c>
      <c r="IP55" s="17">
        <v>1.8047003946266498</v>
      </c>
      <c r="IQ55" s="17">
        <v>1.9989650163519668</v>
      </c>
      <c r="IR55" s="17">
        <v>0.47062882452316113</v>
      </c>
      <c r="IS55" s="17">
        <v>-8.0500000000000016E-2</v>
      </c>
      <c r="IT55" s="17">
        <v>-8.0500000000000016E-2</v>
      </c>
      <c r="IU55" s="17">
        <v>-9.0379342210995417E-2</v>
      </c>
      <c r="IV55" s="17">
        <v>-8.0500000000000016E-2</v>
      </c>
      <c r="IW55" s="17">
        <v>-8.0500000000000238E-2</v>
      </c>
      <c r="IX55" s="17">
        <v>0.40416244370604226</v>
      </c>
      <c r="IY55" s="17">
        <v>0.96996296296296314</v>
      </c>
      <c r="IZ55" s="17">
        <v>1.3885733024022564</v>
      </c>
      <c r="JA55" s="17">
        <v>1.1201844660191618</v>
      </c>
      <c r="JB55" s="17">
        <v>1.8660322547177273</v>
      </c>
      <c r="JC55" s="17">
        <v>1.9989650163519668</v>
      </c>
      <c r="JD55" s="17">
        <v>0.47062882452316113</v>
      </c>
      <c r="JE55" s="17">
        <v>0.76703479195112378</v>
      </c>
      <c r="JF55" s="17">
        <v>-8.0500000000000016E-2</v>
      </c>
    </row>
    <row r="56" spans="1:266" s="3" customFormat="1" x14ac:dyDescent="0.25">
      <c r="A56" s="5" t="s">
        <v>25</v>
      </c>
      <c r="B56" s="5" t="s">
        <v>17</v>
      </c>
      <c r="C56" s="3">
        <v>6.3356770833333336</v>
      </c>
      <c r="D56" s="3">
        <v>5.3364062499999996</v>
      </c>
      <c r="E56" s="3">
        <v>3.4004687499999999</v>
      </c>
      <c r="F56" s="3">
        <v>3.3796614583333335</v>
      </c>
      <c r="G56" s="3">
        <v>3.2127864583333334</v>
      </c>
      <c r="H56" s="3">
        <v>2.4104947916666668</v>
      </c>
      <c r="I56" s="3">
        <v>2.3352343750000002</v>
      </c>
      <c r="J56" s="3">
        <v>2.3551302083333332</v>
      </c>
      <c r="K56" s="3">
        <v>3.5861979166666669</v>
      </c>
      <c r="L56" s="3">
        <v>3.7450260416666667</v>
      </c>
      <c r="M56" s="3">
        <v>4.5771614583333333</v>
      </c>
      <c r="N56" s="3">
        <v>6.2744010416666667</v>
      </c>
      <c r="O56" s="3">
        <v>6.3646354166666663</v>
      </c>
      <c r="P56" s="3">
        <v>4.5693489583333333</v>
      </c>
      <c r="Q56" s="3">
        <v>4.2951562499999998</v>
      </c>
      <c r="R56" s="3">
        <v>2.8530208333333333</v>
      </c>
      <c r="S56" s="3">
        <v>2.7029166666666669</v>
      </c>
      <c r="T56" s="3">
        <v>2.4556249999999999</v>
      </c>
      <c r="U56" s="3">
        <v>2.4009374999999999</v>
      </c>
      <c r="V56" s="3">
        <v>2.4660156249999998</v>
      </c>
      <c r="W56" s="3">
        <v>2.5198437500000002</v>
      </c>
      <c r="X56" s="3">
        <v>3.27734375</v>
      </c>
      <c r="Y56" s="3">
        <v>4.0738802083333336</v>
      </c>
      <c r="Z56" s="3">
        <v>4.5736979166666663</v>
      </c>
      <c r="AA56" s="3">
        <v>4.7975520833333336</v>
      </c>
      <c r="AB56" s="3">
        <v>5.3754427083333329</v>
      </c>
      <c r="AC56" s="3">
        <v>3.5497916666666667</v>
      </c>
      <c r="AD56" s="3">
        <v>3.2842708333333333</v>
      </c>
      <c r="AE56" s="3">
        <v>2.4764322916666668</v>
      </c>
      <c r="AF56" s="3">
        <v>2.2413020833333333</v>
      </c>
      <c r="AG56" s="3">
        <v>1.9410677083333334</v>
      </c>
      <c r="AH56" s="3">
        <v>2.0156770833333333</v>
      </c>
      <c r="AI56" s="3">
        <v>2.2247916666666665</v>
      </c>
      <c r="AJ56" s="3">
        <v>3.1515104166666665</v>
      </c>
      <c r="AK56" s="3">
        <v>3.9940625000000001</v>
      </c>
      <c r="AL56" s="3">
        <v>4.5233593750000001</v>
      </c>
      <c r="AM56" s="3">
        <v>5.2557031250000001</v>
      </c>
      <c r="AN56" s="3">
        <v>4.8400520833333331</v>
      </c>
      <c r="AO56" s="3">
        <v>4.8140625000000004</v>
      </c>
      <c r="AP56" s="3">
        <v>3.2951562499999998</v>
      </c>
      <c r="AQ56" s="3">
        <v>2.6534635416666665</v>
      </c>
      <c r="AR56" s="3">
        <v>2.1129166666666666</v>
      </c>
      <c r="AS56" s="3">
        <v>1.9983333333333333</v>
      </c>
      <c r="AT56" s="3">
        <v>2.0582031249999999</v>
      </c>
      <c r="AU56" s="3">
        <v>2.3402083333333334</v>
      </c>
      <c r="AV56" s="3">
        <v>2.9042447916666667</v>
      </c>
      <c r="AW56" s="3">
        <v>3.7666927083333333</v>
      </c>
      <c r="AX56" s="3">
        <v>4.3064062500000002</v>
      </c>
      <c r="AY56" s="37">
        <v>4.97</v>
      </c>
      <c r="AZ56" s="37">
        <v>4.2060000000000004</v>
      </c>
      <c r="BA56" s="37">
        <v>3.8109999999999999</v>
      </c>
      <c r="BB56" s="37">
        <v>2.948</v>
      </c>
      <c r="BC56" s="37">
        <v>2.6890000000000001</v>
      </c>
      <c r="BD56" s="37">
        <v>2.3239999999999998</v>
      </c>
      <c r="BE56" s="37">
        <v>2.4510000000000001</v>
      </c>
      <c r="BF56" s="37">
        <v>2.7730000000000001</v>
      </c>
      <c r="BG56" s="37">
        <v>2.4710000000000001</v>
      </c>
      <c r="BH56" s="37">
        <v>3.0910000000000002</v>
      </c>
      <c r="BI56" s="37">
        <v>3.956</v>
      </c>
      <c r="BJ56" s="37">
        <v>4.915</v>
      </c>
      <c r="BK56" s="37">
        <v>5.3479999999999999</v>
      </c>
      <c r="BL56" s="37">
        <v>4.7939999999999996</v>
      </c>
      <c r="BM56" s="37">
        <v>4.4009999999999998</v>
      </c>
      <c r="BN56" s="37">
        <v>3.1469999999999998</v>
      </c>
      <c r="BO56" s="37">
        <v>2.4079999999999999</v>
      </c>
      <c r="BP56" s="37">
        <v>2.09</v>
      </c>
      <c r="BQ56" s="37">
        <v>2.0129999999999999</v>
      </c>
      <c r="BR56" s="37">
        <v>2.1150000000000002</v>
      </c>
      <c r="BS56" s="37">
        <v>2.593</v>
      </c>
      <c r="BT56" s="37">
        <v>3.54</v>
      </c>
      <c r="BU56" s="37">
        <v>3.7759999999999998</v>
      </c>
      <c r="BV56" s="37">
        <v>3.915</v>
      </c>
      <c r="BW56" s="37">
        <v>5.0549999999999997</v>
      </c>
      <c r="BX56" s="37">
        <v>4.5599999999999996</v>
      </c>
      <c r="BY56" s="37">
        <v>2.0379999999999998</v>
      </c>
      <c r="BZ56" s="37">
        <v>3.3250000000000002</v>
      </c>
      <c r="CA56" s="37">
        <v>2.3359999999999999</v>
      </c>
      <c r="CB56" s="37">
        <v>2.1779999999999999</v>
      </c>
      <c r="CC56" s="37">
        <v>2.2090000000000001</v>
      </c>
      <c r="CD56" s="37">
        <v>2.2869999999999999</v>
      </c>
      <c r="CE56" s="37">
        <v>2.3980000000000001</v>
      </c>
      <c r="CF56" s="37">
        <v>3.5489999999999999</v>
      </c>
      <c r="CG56" s="37">
        <v>4.5350000000000001</v>
      </c>
      <c r="CH56" s="37">
        <v>5.032</v>
      </c>
      <c r="CI56" s="37">
        <v>5.9290000000000003</v>
      </c>
      <c r="CJ56" s="37">
        <v>4.5359999999999996</v>
      </c>
      <c r="CK56" s="37">
        <v>3.976</v>
      </c>
      <c r="CL56" s="37">
        <v>3.4689999999999999</v>
      </c>
      <c r="CM56" s="37">
        <v>2.73</v>
      </c>
      <c r="CN56" s="37">
        <v>2.258</v>
      </c>
      <c r="CO56" s="37">
        <v>2.4540000000000002</v>
      </c>
      <c r="CP56" s="37">
        <v>2.3079999999999998</v>
      </c>
      <c r="CQ56" s="37">
        <v>2.7989999999999999</v>
      </c>
      <c r="CR56" s="37">
        <v>3.2469999999999999</v>
      </c>
      <c r="CS56" s="37">
        <v>4.3840000000000003</v>
      </c>
      <c r="CT56" s="37">
        <v>5.2380000000000004</v>
      </c>
      <c r="CU56" s="18">
        <v>4.7572869205536223</v>
      </c>
      <c r="CV56" s="17">
        <v>4.2488745778990369</v>
      </c>
      <c r="CW56" s="17">
        <v>3.413625729252217</v>
      </c>
      <c r="CX56" s="17">
        <v>2.8325830519326907</v>
      </c>
      <c r="CY56" s="17">
        <v>2.287855541945635</v>
      </c>
      <c r="CZ56" s="17">
        <v>1.9973342032858714</v>
      </c>
      <c r="DA56" s="17">
        <v>1.961019035953401</v>
      </c>
      <c r="DB56" s="17">
        <v>2.0336493706183423</v>
      </c>
      <c r="DC56" s="17">
        <v>2.1789100399482235</v>
      </c>
      <c r="DD56" s="17">
        <v>2.9052133865976315</v>
      </c>
      <c r="DE56" s="17">
        <v>3.5952015659145689</v>
      </c>
      <c r="DF56" s="17">
        <v>4.0672987412366846</v>
      </c>
      <c r="DG56" s="17">
        <v>4.754679048204828</v>
      </c>
      <c r="DH56" s="17">
        <v>4.2465454094653809</v>
      </c>
      <c r="DI56" s="17">
        <v>3.4117544315362891</v>
      </c>
      <c r="DJ56" s="17">
        <v>2.8310302729769208</v>
      </c>
      <c r="DK56" s="17">
        <v>2.2866013743275126</v>
      </c>
      <c r="DL56" s="17">
        <v>1.9962392950478285</v>
      </c>
      <c r="DM56" s="17">
        <v>1.9599440351378674</v>
      </c>
      <c r="DN56" s="17">
        <v>2.0325345549577896</v>
      </c>
      <c r="DO56" s="17">
        <v>2.1777155945976312</v>
      </c>
      <c r="DP56" s="17">
        <v>2.9036207927968416</v>
      </c>
      <c r="DQ56" s="17">
        <v>3.5932307310860918</v>
      </c>
      <c r="DR56" s="17">
        <v>4.0650691099155782</v>
      </c>
      <c r="DS56" s="17">
        <v>4.7520711758560354</v>
      </c>
      <c r="DT56" s="17">
        <v>4.2442162410317259</v>
      </c>
      <c r="DU56" s="17">
        <v>3.4098831338203612</v>
      </c>
      <c r="DV56" s="17">
        <v>2.8294774940211509</v>
      </c>
      <c r="DW56" s="17">
        <v>2.2853472067093907</v>
      </c>
      <c r="DX56" s="17">
        <v>1.9951443868097858</v>
      </c>
      <c r="DY56" s="17">
        <v>1.9588690343223356</v>
      </c>
      <c r="DZ56" s="17">
        <v>2.0314197392972368</v>
      </c>
      <c r="EA56" s="17">
        <v>2.1765211492470389</v>
      </c>
      <c r="EB56" s="17">
        <v>2.9020281989960521</v>
      </c>
      <c r="EC56" s="17">
        <v>3.5912598962576148</v>
      </c>
      <c r="ED56" s="17">
        <v>4.0628394785944737</v>
      </c>
      <c r="EE56" s="17">
        <v>4.7181209278527199</v>
      </c>
      <c r="EF56" s="17">
        <v>4.2138942638073917</v>
      </c>
      <c r="EG56" s="17">
        <v>3.3855218871614934</v>
      </c>
      <c r="EH56" s="17">
        <v>2.8092628425382609</v>
      </c>
      <c r="EI56" s="17">
        <v>2.2690199882039797</v>
      </c>
      <c r="EJ56" s="17">
        <v>1.980890465892363</v>
      </c>
      <c r="EK56" s="17">
        <v>1.9448742756034112</v>
      </c>
      <c r="EL56" s="17">
        <v>2.0169066561813156</v>
      </c>
      <c r="EM56" s="17">
        <v>2.1609714173371235</v>
      </c>
      <c r="EN56" s="17">
        <v>2.8812952231161644</v>
      </c>
      <c r="EO56" s="17">
        <v>3.5656028386062539</v>
      </c>
      <c r="EP56" s="17">
        <v>4.0338133123626303</v>
      </c>
      <c r="EQ56" s="17">
        <v>4.6841706798494052</v>
      </c>
      <c r="ER56" s="17">
        <v>4.1835722865830558</v>
      </c>
      <c r="ES56" s="17">
        <v>3.3611606405026264</v>
      </c>
      <c r="ET56" s="17">
        <v>2.7890481910553708</v>
      </c>
      <c r="EU56" s="17">
        <v>2.252692769698569</v>
      </c>
      <c r="EV56" s="17">
        <v>1.9666365449749406</v>
      </c>
      <c r="EW56" s="17">
        <v>1.9308795168844877</v>
      </c>
      <c r="EX56" s="17">
        <v>2.0023935730653952</v>
      </c>
      <c r="EY56" s="17">
        <v>2.1454216854272086</v>
      </c>
      <c r="EZ56" s="17">
        <v>2.8605622472362775</v>
      </c>
      <c r="FA56" s="17">
        <v>3.539945780954894</v>
      </c>
      <c r="FB56" s="17">
        <v>4.0047871461307896</v>
      </c>
      <c r="FC56" s="17">
        <v>4.6502204318460896</v>
      </c>
      <c r="FD56" s="17">
        <v>4.1532503093587216</v>
      </c>
      <c r="FE56" s="17">
        <v>3.3367993938437586</v>
      </c>
      <c r="FF56" s="17">
        <v>2.7688335395724808</v>
      </c>
      <c r="FG56" s="17">
        <v>2.2363655511931571</v>
      </c>
      <c r="FH56" s="17">
        <v>1.9523826240575182</v>
      </c>
      <c r="FI56" s="17">
        <v>1.9168847581655633</v>
      </c>
      <c r="FJ56" s="17">
        <v>1.9878804899494731</v>
      </c>
      <c r="FK56" s="17">
        <v>2.1298719535172927</v>
      </c>
      <c r="FL56" s="17">
        <v>2.8398292713563906</v>
      </c>
      <c r="FM56" s="17">
        <v>3.5142887233035331</v>
      </c>
      <c r="FN56" s="17">
        <v>3.9757609798989462</v>
      </c>
      <c r="FO56" s="17">
        <v>4.6162701838427749</v>
      </c>
      <c r="FP56" s="17">
        <v>4.1229283321343857</v>
      </c>
      <c r="FQ56" s="17">
        <v>3.3124381471848912</v>
      </c>
      <c r="FR56" s="17">
        <v>2.7486188880895908</v>
      </c>
      <c r="FS56" s="17">
        <v>2.2200383326877464</v>
      </c>
      <c r="FT56" s="17">
        <v>1.9381287031400962</v>
      </c>
      <c r="FU56" s="17">
        <v>1.9028899994466399</v>
      </c>
      <c r="FV56" s="17">
        <v>1.9733674068335525</v>
      </c>
      <c r="FW56" s="17">
        <v>2.1143222216073774</v>
      </c>
      <c r="FX56" s="17">
        <v>2.8190962954765038</v>
      </c>
      <c r="FY56" s="17">
        <v>3.4886316656521732</v>
      </c>
      <c r="FZ56" s="17">
        <v>3.946734813667105</v>
      </c>
      <c r="GA56" s="17">
        <v>4.5823199358394593</v>
      </c>
      <c r="GB56" s="17">
        <v>4.0926063549100515</v>
      </c>
      <c r="GC56" s="17">
        <v>3.2880769005260237</v>
      </c>
      <c r="GD56" s="17">
        <v>2.7284042366067007</v>
      </c>
      <c r="GE56" s="17">
        <v>2.2037111141823353</v>
      </c>
      <c r="GF56" s="17">
        <v>1.9238747822226734</v>
      </c>
      <c r="GG56" s="17">
        <v>1.8888952407277158</v>
      </c>
      <c r="GH56" s="17">
        <v>1.9588543237176306</v>
      </c>
      <c r="GI56" s="17">
        <v>2.098772489697462</v>
      </c>
      <c r="GJ56" s="17">
        <v>2.798363319596616</v>
      </c>
      <c r="GK56" s="17">
        <v>3.4629746080008124</v>
      </c>
      <c r="GL56" s="17">
        <v>3.917708647435262</v>
      </c>
      <c r="GM56" s="17">
        <v>4.5365655373758322</v>
      </c>
      <c r="GN56" s="17">
        <v>4.0517417394883397</v>
      </c>
      <c r="GO56" s="17">
        <v>3.2552455001017422</v>
      </c>
      <c r="GP56" s="17">
        <v>2.7011611596588923</v>
      </c>
      <c r="GQ56" s="17">
        <v>2.1817070904937212</v>
      </c>
      <c r="GR56" s="17">
        <v>1.9046649202722965</v>
      </c>
      <c r="GS56" s="17">
        <v>1.870034648994618</v>
      </c>
      <c r="GT56" s="17">
        <v>1.9392951915499741</v>
      </c>
      <c r="GU56" s="17">
        <v>2.0778162766606867</v>
      </c>
      <c r="GV56" s="17">
        <v>2.7704217022142492</v>
      </c>
      <c r="GW56" s="17">
        <v>3.4283968564901333</v>
      </c>
      <c r="GX56" s="17">
        <v>3.8785903830999486</v>
      </c>
      <c r="GY56" s="17">
        <v>4.490811138912207</v>
      </c>
      <c r="GZ56" s="17">
        <v>4.0108771240666279</v>
      </c>
      <c r="HA56" s="17">
        <v>3.2224140996774606</v>
      </c>
      <c r="HB56" s="17">
        <v>2.6739180827110847</v>
      </c>
      <c r="HC56" s="17">
        <v>2.1597030668051067</v>
      </c>
      <c r="HD56" s="17">
        <v>1.8854550583219187</v>
      </c>
      <c r="HE56" s="17">
        <v>1.8511740572615198</v>
      </c>
      <c r="HF56" s="17">
        <v>1.9197360593823172</v>
      </c>
      <c r="HG56" s="17">
        <v>2.0568600636239114</v>
      </c>
      <c r="HH56" s="17">
        <v>2.7424800848318815</v>
      </c>
      <c r="HI56" s="17">
        <v>3.3938191049794537</v>
      </c>
      <c r="HJ56" s="17">
        <v>3.8394721187646343</v>
      </c>
      <c r="HK56" s="17">
        <v>4.4450567404485799</v>
      </c>
      <c r="HL56" s="17">
        <v>3.9700125086449143</v>
      </c>
      <c r="HM56" s="17">
        <v>3.1895826992531786</v>
      </c>
      <c r="HN56" s="17">
        <v>2.6466750057632762</v>
      </c>
      <c r="HO56" s="17">
        <v>2.1376990431164926</v>
      </c>
      <c r="HP56" s="17">
        <v>1.866245196371541</v>
      </c>
      <c r="HQ56" s="17">
        <v>1.8323134655284217</v>
      </c>
      <c r="HR56" s="17">
        <v>1.9001769272146598</v>
      </c>
      <c r="HS56" s="17">
        <v>2.0359038505871356</v>
      </c>
      <c r="HT56" s="17">
        <v>2.7145384674495143</v>
      </c>
      <c r="HU56" s="17">
        <v>3.3592413534687742</v>
      </c>
      <c r="HV56" s="17">
        <v>3.8003538544293196</v>
      </c>
      <c r="HW56" s="17">
        <v>4.3993023419849528</v>
      </c>
      <c r="HX56" s="17">
        <v>3.9291478932232029</v>
      </c>
      <c r="HY56" s="17">
        <v>3.1567512988288975</v>
      </c>
      <c r="HZ56" s="17">
        <v>2.6194319288154686</v>
      </c>
      <c r="IA56" s="17">
        <v>2.1156950194278785</v>
      </c>
      <c r="IB56" s="17">
        <v>1.8470353344211641</v>
      </c>
      <c r="IC56" s="17">
        <v>1.8134528737953244</v>
      </c>
      <c r="ID56" s="17">
        <v>1.8806177950470031</v>
      </c>
      <c r="IE56" s="17">
        <v>2.0149476375503599</v>
      </c>
      <c r="IF56" s="17">
        <v>2.6865968500671471</v>
      </c>
      <c r="IG56" s="17">
        <v>3.3246636019580942</v>
      </c>
      <c r="IH56" s="17">
        <v>3.7612355900940062</v>
      </c>
      <c r="II56" s="17">
        <v>4.3535479435213276</v>
      </c>
      <c r="IJ56" s="17">
        <v>3.8882832778014906</v>
      </c>
      <c r="IK56" s="17">
        <v>3.1239198984046164</v>
      </c>
      <c r="IL56" s="17">
        <v>2.5921888518676606</v>
      </c>
      <c r="IM56" s="17">
        <v>2.0936909957392644</v>
      </c>
      <c r="IN56" s="17">
        <v>1.8278254724707863</v>
      </c>
      <c r="IO56" s="17">
        <v>1.7945922820622262</v>
      </c>
      <c r="IP56" s="17">
        <v>1.8610586628793455</v>
      </c>
      <c r="IQ56" s="17">
        <v>1.993991424513585</v>
      </c>
      <c r="IR56" s="17">
        <v>2.6586552326847794</v>
      </c>
      <c r="IS56" s="17">
        <v>3.2900858504474151</v>
      </c>
      <c r="IT56" s="17">
        <v>3.7221173257586915</v>
      </c>
      <c r="IU56" s="17">
        <v>4.3535479435213276</v>
      </c>
      <c r="IV56" s="17">
        <v>3.8882832778014906</v>
      </c>
      <c r="IW56" s="17">
        <v>3.1239198984046164</v>
      </c>
      <c r="IX56" s="17">
        <v>2.5921888518676606</v>
      </c>
      <c r="IY56" s="17">
        <v>2.0936909957392644</v>
      </c>
      <c r="IZ56" s="17">
        <v>1.8278254724707863</v>
      </c>
      <c r="JA56" s="17">
        <v>1.7945922820622264</v>
      </c>
      <c r="JB56" s="17">
        <v>1.8610586628793455</v>
      </c>
      <c r="JC56" s="17">
        <v>1.993991424513585</v>
      </c>
      <c r="JD56" s="17">
        <v>2.6586552326847794</v>
      </c>
      <c r="JE56" s="17">
        <v>3.2900858504474151</v>
      </c>
      <c r="JF56" s="17">
        <v>3.7221173257586915</v>
      </c>
    </row>
    <row r="57" spans="1:266" s="3" customFormat="1" x14ac:dyDescent="0.25">
      <c r="A57" s="5" t="s">
        <v>25</v>
      </c>
      <c r="B57" s="5" t="s">
        <v>76</v>
      </c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>
        <v>1.194593396226415</v>
      </c>
      <c r="P57" s="35">
        <v>0.73835283018867914</v>
      </c>
      <c r="Q57" s="35">
        <v>0.55814433962264143</v>
      </c>
      <c r="R57" s="35">
        <v>0.12402735849056605</v>
      </c>
      <c r="S57" s="35">
        <v>0.1083801886792453</v>
      </c>
      <c r="T57" s="35">
        <v>5.4065094339622644E-2</v>
      </c>
      <c r="U57" s="35">
        <v>8.1382075471698123E-2</v>
      </c>
      <c r="V57" s="35">
        <v>9.1267924528301889E-2</v>
      </c>
      <c r="W57" s="35">
        <v>9.4184905660377363E-2</v>
      </c>
      <c r="X57" s="35">
        <v>0.13207735849056604</v>
      </c>
      <c r="Y57" s="35">
        <v>0.30777264150943395</v>
      </c>
      <c r="Z57" s="35">
        <v>0.69166132075471698</v>
      </c>
      <c r="AA57" s="35">
        <v>0.8543707547169811</v>
      </c>
      <c r="AB57" s="35">
        <v>1.187282075471698</v>
      </c>
      <c r="AC57" s="35">
        <v>0.39571509433962265</v>
      </c>
      <c r="AD57" s="35">
        <v>0.21272924528301884</v>
      </c>
      <c r="AE57" s="35">
        <v>7.6100943396226403E-2</v>
      </c>
      <c r="AF57" s="35">
        <v>0.1311877358490566</v>
      </c>
      <c r="AG57" s="35">
        <v>7.4127358490566023E-2</v>
      </c>
      <c r="AH57" s="35">
        <v>7.6235849056603758E-2</v>
      </c>
      <c r="AI57" s="35">
        <v>0.120488679245283</v>
      </c>
      <c r="AJ57" s="35">
        <v>0.13210566037735852</v>
      </c>
      <c r="AK57" s="35">
        <v>0.26952452830188672</v>
      </c>
      <c r="AL57" s="35">
        <v>0.87220094339622645</v>
      </c>
      <c r="AM57" s="35">
        <v>2.0082179245283021</v>
      </c>
      <c r="AN57" s="35">
        <v>1.9515028301886796</v>
      </c>
      <c r="AO57" s="35">
        <v>0.88848962264150955</v>
      </c>
      <c r="AP57" s="35">
        <v>0.12873490566037735</v>
      </c>
      <c r="AQ57" s="35">
        <v>9.4746226415094351E-2</v>
      </c>
      <c r="AR57" s="35">
        <v>6.8152830188679236E-2</v>
      </c>
      <c r="AS57" s="35">
        <v>4.9521698113207557E-2</v>
      </c>
      <c r="AT57" s="35">
        <v>5.9173584905660367E-2</v>
      </c>
      <c r="AU57" s="35">
        <v>9.3213207547169788E-2</v>
      </c>
      <c r="AV57" s="35">
        <v>0.19727358490566038</v>
      </c>
      <c r="AW57" s="35">
        <v>0.55154905660377362</v>
      </c>
      <c r="AX57" s="35">
        <v>0.68098773584905647</v>
      </c>
      <c r="AY57" s="36">
        <v>0.8182669811320753</v>
      </c>
      <c r="AZ57" s="36">
        <v>0.41083018867924526</v>
      </c>
      <c r="BA57" s="36">
        <v>0.30224339622641511</v>
      </c>
      <c r="BB57" s="36">
        <v>0.15719811320754715</v>
      </c>
      <c r="BC57" s="36">
        <v>8.8926415094339642E-2</v>
      </c>
      <c r="BD57" s="36">
        <v>0.12123018867924529</v>
      </c>
      <c r="BE57" s="36">
        <v>0.12258207547169812</v>
      </c>
      <c r="BF57" s="36">
        <v>0.12118207547169811</v>
      </c>
      <c r="BG57" s="36">
        <v>8.3320754716981152E-2</v>
      </c>
      <c r="BH57" s="36">
        <v>0.18396226415094341</v>
      </c>
      <c r="BI57" s="36">
        <v>0.31687830188679245</v>
      </c>
      <c r="BJ57" s="36">
        <v>1.2993622641509437</v>
      </c>
      <c r="BK57" s="36">
        <v>2.3276773584905657</v>
      </c>
      <c r="BL57" s="36">
        <v>2.8350933962264144</v>
      </c>
      <c r="BM57" s="36">
        <v>1.4799915094339622</v>
      </c>
      <c r="BN57" s="36">
        <v>0.37694716981132081</v>
      </c>
      <c r="BO57" s="36">
        <v>9.2371698113207557E-2</v>
      </c>
      <c r="BP57" s="36">
        <v>7.5478301886792457E-2</v>
      </c>
      <c r="BQ57" s="36">
        <v>8.3951886792452843E-2</v>
      </c>
      <c r="BR57" s="36">
        <v>0.12024811320754716</v>
      </c>
      <c r="BS57" s="13">
        <v>0.13851037735849059</v>
      </c>
      <c r="BT57" s="13">
        <v>0.5112000000000001</v>
      </c>
      <c r="BU57" s="13">
        <v>1.4046132075471702</v>
      </c>
      <c r="BV57" s="13">
        <v>2.1269207547169815</v>
      </c>
      <c r="BW57" s="13">
        <v>2.4996264150943395</v>
      </c>
      <c r="BX57" s="13">
        <v>1.7299273584905659</v>
      </c>
      <c r="BY57" s="13">
        <v>1.9644962264150947</v>
      </c>
      <c r="BZ57" s="13">
        <v>0.36442735849056601</v>
      </c>
      <c r="CA57" s="13">
        <v>0.11196037735849056</v>
      </c>
      <c r="CB57" s="13">
        <v>0.1218198113207547</v>
      </c>
      <c r="CC57" s="13">
        <v>8.9636792452830183E-2</v>
      </c>
      <c r="CD57" s="13">
        <v>0.34151981132075471</v>
      </c>
      <c r="CE57" s="13">
        <v>0.20215094339622644</v>
      </c>
      <c r="CF57" s="13">
        <v>0.61884245283018857</v>
      </c>
      <c r="CG57" s="13">
        <v>2.316206603773586</v>
      </c>
      <c r="CH57" s="13">
        <v>2.893211320754717</v>
      </c>
      <c r="CI57" s="13">
        <v>3.5906886792452828</v>
      </c>
      <c r="CJ57" s="13">
        <v>2.1126547169811323</v>
      </c>
      <c r="CK57" s="13">
        <v>0.58466698113207549</v>
      </c>
      <c r="CL57" s="13">
        <v>0.17929905660377357</v>
      </c>
      <c r="CM57" s="13">
        <v>0.11306886792452832</v>
      </c>
      <c r="CN57" s="13">
        <v>0.16445094339622643</v>
      </c>
      <c r="CO57" s="13">
        <v>8.7375471698113216E-2</v>
      </c>
      <c r="CP57" s="13">
        <v>6.9066037735849059E-2</v>
      </c>
      <c r="CQ57" s="13">
        <v>0.13234622641509436</v>
      </c>
      <c r="CR57" s="13">
        <v>0.15194245283018867</v>
      </c>
      <c r="CS57" s="13">
        <v>1.4582452830188679</v>
      </c>
      <c r="CT57" s="13">
        <v>2.74646320754717</v>
      </c>
      <c r="CU57" s="18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17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17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17"/>
      <c r="EQ57" s="17"/>
      <c r="ER57" s="17"/>
      <c r="ES57" s="17"/>
      <c r="ET57" s="17"/>
      <c r="EU57" s="17"/>
      <c r="EV57" s="17"/>
      <c r="EW57" s="17"/>
      <c r="EX57" s="17"/>
      <c r="EY57" s="17"/>
      <c r="EZ57" s="17"/>
      <c r="FA57" s="17"/>
      <c r="FB57" s="17"/>
      <c r="FC57" s="17"/>
      <c r="FD57" s="17"/>
      <c r="FE57" s="17"/>
      <c r="FF57" s="17"/>
      <c r="FG57" s="17"/>
      <c r="FH57" s="17"/>
      <c r="FI57" s="17"/>
      <c r="FJ57" s="17"/>
      <c r="FK57" s="17"/>
      <c r="FL57" s="17"/>
      <c r="FM57" s="17"/>
      <c r="FN57" s="17"/>
      <c r="FO57" s="17"/>
      <c r="FP57" s="17"/>
      <c r="FQ57" s="17"/>
      <c r="FR57" s="17"/>
      <c r="FS57" s="17"/>
      <c r="FT57" s="17"/>
      <c r="FU57" s="17"/>
      <c r="FV57" s="17"/>
      <c r="FW57" s="17"/>
      <c r="FX57" s="17"/>
      <c r="FY57" s="17"/>
      <c r="FZ57" s="17"/>
      <c r="GA57" s="17"/>
      <c r="GB57" s="17"/>
      <c r="GC57" s="17"/>
      <c r="GD57" s="17"/>
      <c r="GE57" s="17"/>
      <c r="GF57" s="17"/>
      <c r="GG57" s="17"/>
      <c r="GH57" s="17"/>
      <c r="GI57" s="17"/>
      <c r="GJ57" s="17"/>
      <c r="GK57" s="17"/>
      <c r="GL57" s="17"/>
      <c r="GM57" s="17"/>
      <c r="GN57" s="17"/>
      <c r="GO57" s="17"/>
      <c r="GP57" s="17"/>
      <c r="GQ57" s="17"/>
      <c r="GR57" s="17"/>
      <c r="GS57" s="17"/>
      <c r="GT57" s="17"/>
      <c r="GU57" s="17"/>
      <c r="GV57" s="17"/>
      <c r="GW57" s="17"/>
      <c r="GX57" s="17"/>
      <c r="GY57" s="17"/>
      <c r="GZ57" s="17"/>
      <c r="HA57" s="17"/>
      <c r="HB57" s="17"/>
      <c r="HC57" s="17"/>
      <c r="HD57" s="17"/>
      <c r="HE57" s="17"/>
      <c r="HF57" s="17"/>
      <c r="HG57" s="17"/>
      <c r="HH57" s="17"/>
      <c r="HI57" s="17"/>
      <c r="HJ57" s="17"/>
      <c r="HK57" s="17"/>
      <c r="HL57" s="17"/>
      <c r="HM57" s="17"/>
      <c r="HN57" s="17"/>
      <c r="HO57" s="17"/>
      <c r="HP57" s="17"/>
      <c r="HQ57" s="17"/>
      <c r="HR57" s="17"/>
      <c r="HS57" s="17"/>
      <c r="HT57" s="17"/>
      <c r="HU57" s="17"/>
      <c r="HV57" s="17"/>
      <c r="HW57" s="17"/>
      <c r="HX57" s="17"/>
      <c r="HY57" s="17"/>
      <c r="HZ57" s="17"/>
      <c r="IA57" s="17"/>
      <c r="IB57" s="17"/>
      <c r="IC57" s="17"/>
      <c r="ID57" s="17"/>
      <c r="IE57" s="17"/>
      <c r="IF57" s="17"/>
      <c r="IG57" s="17"/>
      <c r="IH57" s="17"/>
      <c r="II57" s="17"/>
      <c r="IJ57" s="17"/>
      <c r="IK57" s="17"/>
      <c r="IL57" s="17"/>
      <c r="IM57" s="17"/>
      <c r="IN57" s="17"/>
      <c r="IO57" s="17"/>
      <c r="IP57" s="17"/>
      <c r="IQ57" s="17"/>
      <c r="IR57" s="17"/>
      <c r="IS57" s="17"/>
      <c r="IT57" s="17"/>
      <c r="IU57" s="17"/>
      <c r="IV57" s="17"/>
      <c r="IW57" s="17"/>
      <c r="IX57" s="17"/>
      <c r="IY57" s="17"/>
      <c r="IZ57" s="17"/>
      <c r="JA57" s="17"/>
      <c r="JB57" s="17"/>
      <c r="JC57" s="17"/>
      <c r="JD57" s="17"/>
      <c r="JE57" s="17"/>
      <c r="JF57" s="17"/>
    </row>
    <row r="58" spans="1:266" s="3" customFormat="1" x14ac:dyDescent="0.25">
      <c r="A58" s="5" t="s">
        <v>25</v>
      </c>
      <c r="B58" s="39" t="s">
        <v>77</v>
      </c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>
        <v>6.3252830188679249E-2</v>
      </c>
      <c r="P58" s="35">
        <v>9.6739622641509426E-2</v>
      </c>
      <c r="Q58" s="35">
        <v>0.17087924528301884</v>
      </c>
      <c r="R58" s="35">
        <v>0.74719528301886817</v>
      </c>
      <c r="S58" s="35">
        <v>0.89061603773584896</v>
      </c>
      <c r="T58" s="35">
        <v>0.86050754716981126</v>
      </c>
      <c r="U58" s="35">
        <v>0.88587452830188673</v>
      </c>
      <c r="V58" s="35">
        <v>0.77804999999999991</v>
      </c>
      <c r="W58" s="35">
        <v>0.39849433962264141</v>
      </c>
      <c r="X58" s="35">
        <v>0.18424811320754717</v>
      </c>
      <c r="Y58" s="35">
        <v>0.12770943396226411</v>
      </c>
      <c r="Z58" s="35">
        <v>0.12912452830188678</v>
      </c>
      <c r="AA58" s="35">
        <v>0.12157830188679246</v>
      </c>
      <c r="AB58" s="35">
        <v>0.1415764150943396</v>
      </c>
      <c r="AC58" s="35">
        <v>0.18465188679245279</v>
      </c>
      <c r="AD58" s="35">
        <v>0.44950660377358487</v>
      </c>
      <c r="AE58" s="35">
        <v>0.61088490566037745</v>
      </c>
      <c r="AF58" s="35">
        <v>0.76685471698113195</v>
      </c>
      <c r="AG58" s="35">
        <v>0.7876990566037736</v>
      </c>
      <c r="AH58" s="35">
        <v>0.63503113207547157</v>
      </c>
      <c r="AI58" s="35">
        <v>0.34635283018867913</v>
      </c>
      <c r="AJ58" s="35">
        <v>0.14362641509433965</v>
      </c>
      <c r="AK58" s="35">
        <v>0.14795471698113205</v>
      </c>
      <c r="AL58" s="35">
        <v>0.14288396226415093</v>
      </c>
      <c r="AM58" s="35">
        <v>0.13892735849056601</v>
      </c>
      <c r="AN58" s="35">
        <v>0.1279745283018868</v>
      </c>
      <c r="AO58" s="35">
        <v>0.16161886792452831</v>
      </c>
      <c r="AP58" s="35">
        <v>0.92028301886792463</v>
      </c>
      <c r="AQ58" s="35">
        <v>1.1710528301886793</v>
      </c>
      <c r="AR58" s="35">
        <v>1.0723</v>
      </c>
      <c r="AS58" s="35">
        <v>1.2024169811320753</v>
      </c>
      <c r="AT58" s="35">
        <v>1.0479132075471695</v>
      </c>
      <c r="AU58" s="35">
        <v>0.54412452830188662</v>
      </c>
      <c r="AV58" s="35">
        <v>0.14662547169811319</v>
      </c>
      <c r="AW58" s="35">
        <v>0.13760094339622639</v>
      </c>
      <c r="AX58" s="35">
        <v>0.16942641509433967</v>
      </c>
      <c r="AY58" s="36">
        <v>0.16074716981132073</v>
      </c>
      <c r="AZ58" s="36">
        <v>0.12742735849056605</v>
      </c>
      <c r="BA58" s="36">
        <v>0.21419528301886795</v>
      </c>
      <c r="BB58" s="36">
        <v>0.52977641509433959</v>
      </c>
      <c r="BC58" s="36">
        <v>0.63485283018867911</v>
      </c>
      <c r="BD58" s="36">
        <v>0.44108396226415086</v>
      </c>
      <c r="BE58" s="36">
        <v>0.38750188679245284</v>
      </c>
      <c r="BF58" s="36">
        <v>0.37321226415094333</v>
      </c>
      <c r="BG58" s="36">
        <v>0.33724622641509433</v>
      </c>
      <c r="BH58" s="36">
        <v>0.15952830188679246</v>
      </c>
      <c r="BI58" s="36">
        <v>0.15092169811320755</v>
      </c>
      <c r="BJ58" s="36">
        <v>0.18775377358490564</v>
      </c>
      <c r="BK58" s="36">
        <v>0.25835377358490563</v>
      </c>
      <c r="BL58" s="36">
        <v>0.12887075471698115</v>
      </c>
      <c r="BM58" s="36">
        <v>0.13124150943396226</v>
      </c>
      <c r="BN58" s="36">
        <v>1.2238754716981133</v>
      </c>
      <c r="BO58" s="36">
        <v>2.2871594339622643</v>
      </c>
      <c r="BP58" s="36">
        <v>1.7190858490566039</v>
      </c>
      <c r="BQ58" s="36">
        <v>2.3389084905660376</v>
      </c>
      <c r="BR58" s="36">
        <v>1.8346424528301886</v>
      </c>
      <c r="BS58" s="36">
        <v>1.5193632075471699</v>
      </c>
      <c r="BT58" s="36">
        <v>0.37369339622641512</v>
      </c>
      <c r="BU58" s="36">
        <v>0.36782169811320758</v>
      </c>
      <c r="BV58" s="36">
        <v>0.31938113207547164</v>
      </c>
      <c r="BW58" s="36">
        <v>0.14290471698113208</v>
      </c>
      <c r="BX58" s="36">
        <v>0.13243396226415094</v>
      </c>
      <c r="BY58" s="36">
        <v>0.11098867924528304</v>
      </c>
      <c r="BZ58" s="36">
        <v>1.1183528301886794</v>
      </c>
      <c r="CA58" s="36">
        <v>2.3347028301886792</v>
      </c>
      <c r="CB58" s="36">
        <v>2.1682396226415097</v>
      </c>
      <c r="CC58" s="36">
        <v>2.5218679245283013</v>
      </c>
      <c r="CD58" s="36">
        <v>1.4532490566037735</v>
      </c>
      <c r="CE58" s="36">
        <v>0.73021226415094342</v>
      </c>
      <c r="CF58" s="36">
        <v>0.14855566037735848</v>
      </c>
      <c r="CG58" s="36">
        <v>0.14284245283018865</v>
      </c>
      <c r="CH58" s="36">
        <v>0.15667735849056608</v>
      </c>
      <c r="CI58" s="36">
        <v>0.17357924528301888</v>
      </c>
      <c r="CJ58" s="36">
        <v>0.17940471698113208</v>
      </c>
      <c r="CK58" s="36">
        <v>0.25066415094339628</v>
      </c>
      <c r="CL58" s="36">
        <v>1.4918075471698109</v>
      </c>
      <c r="CM58" s="36">
        <v>1.9947047169811325</v>
      </c>
      <c r="CN58" s="36">
        <v>1.9387905660377365</v>
      </c>
      <c r="CO58" s="36">
        <v>2.1453075471698115</v>
      </c>
      <c r="CP58" s="36">
        <v>2.1557584905660376</v>
      </c>
      <c r="CQ58" s="36">
        <v>1.3679773584905659</v>
      </c>
      <c r="CR58" s="13">
        <v>0.23060660377358494</v>
      </c>
      <c r="CS58" s="13">
        <v>0.11838207547169813</v>
      </c>
      <c r="CT58" s="13">
        <v>0.19481415094339624</v>
      </c>
      <c r="CU58" s="18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17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 s="17"/>
      <c r="DV58" s="17"/>
      <c r="DW58" s="17"/>
      <c r="DX58" s="17"/>
      <c r="DY58" s="17"/>
      <c r="DZ58" s="17"/>
      <c r="EA58" s="17"/>
      <c r="EB58" s="17"/>
      <c r="EC58" s="17"/>
      <c r="ED58" s="17"/>
      <c r="EE58" s="17"/>
      <c r="EF58" s="17"/>
      <c r="EG58" s="17"/>
      <c r="EH58" s="17"/>
      <c r="EI58" s="17"/>
      <c r="EJ58" s="17"/>
      <c r="EK58" s="17"/>
      <c r="EL58" s="17"/>
      <c r="EM58" s="17"/>
      <c r="EN58" s="17"/>
      <c r="EO58" s="17"/>
      <c r="EP58" s="17"/>
      <c r="EQ58" s="17"/>
      <c r="ER58" s="17"/>
      <c r="ES58" s="17"/>
      <c r="ET58" s="17"/>
      <c r="EU58" s="17"/>
      <c r="EV58" s="17"/>
      <c r="EW58" s="17"/>
      <c r="EX58" s="17"/>
      <c r="EY58" s="17"/>
      <c r="EZ58" s="17"/>
      <c r="FA58" s="17"/>
      <c r="FB58" s="17"/>
      <c r="FC58" s="17"/>
      <c r="FD58" s="17"/>
      <c r="FE58" s="17"/>
      <c r="FF58" s="17"/>
      <c r="FG58" s="17"/>
      <c r="FH58" s="17"/>
      <c r="FI58" s="17"/>
      <c r="FJ58" s="17"/>
      <c r="FK58" s="17"/>
      <c r="FL58" s="17"/>
      <c r="FM58" s="17"/>
      <c r="FN58" s="17"/>
      <c r="FO58" s="17"/>
      <c r="FP58" s="17"/>
      <c r="FQ58" s="17"/>
      <c r="FR58" s="17"/>
      <c r="FS58" s="17"/>
      <c r="FT58" s="17"/>
      <c r="FU58" s="17"/>
      <c r="FV58" s="17"/>
      <c r="FW58" s="17"/>
      <c r="FX58" s="17"/>
      <c r="FY58" s="17"/>
      <c r="FZ58" s="17"/>
      <c r="GA58" s="17"/>
      <c r="GB58" s="17"/>
      <c r="GC58" s="17"/>
      <c r="GD58" s="17"/>
      <c r="GE58" s="17"/>
      <c r="GF58" s="17"/>
      <c r="GG58" s="17"/>
      <c r="GH58" s="17"/>
      <c r="GI58" s="17"/>
      <c r="GJ58" s="17"/>
      <c r="GK58" s="17"/>
      <c r="GL58" s="17"/>
      <c r="GM58" s="17"/>
      <c r="GN58" s="17"/>
      <c r="GO58" s="17"/>
      <c r="GP58" s="17"/>
      <c r="GQ58" s="17"/>
      <c r="GR58" s="17"/>
      <c r="GS58" s="17"/>
      <c r="GT58" s="17"/>
      <c r="GU58" s="17"/>
      <c r="GV58" s="17"/>
      <c r="GW58" s="17"/>
      <c r="GX58" s="17"/>
      <c r="GY58" s="17"/>
      <c r="GZ58" s="17"/>
      <c r="HA58" s="17"/>
      <c r="HB58" s="17"/>
      <c r="HC58" s="17"/>
      <c r="HD58" s="17"/>
      <c r="HE58" s="17"/>
      <c r="HF58" s="17"/>
      <c r="HG58" s="17"/>
      <c r="HH58" s="17"/>
      <c r="HI58" s="17"/>
      <c r="HJ58" s="17"/>
      <c r="HK58" s="17"/>
      <c r="HL58" s="17"/>
      <c r="HM58" s="17"/>
      <c r="HN58" s="17"/>
      <c r="HO58" s="17"/>
      <c r="HP58" s="17"/>
      <c r="HQ58" s="17"/>
      <c r="HR58" s="17"/>
      <c r="HS58" s="17"/>
      <c r="HT58" s="17"/>
      <c r="HU58" s="17"/>
      <c r="HV58" s="17"/>
      <c r="HW58" s="17"/>
      <c r="HX58" s="17"/>
      <c r="HY58" s="17"/>
      <c r="HZ58" s="17"/>
      <c r="IA58" s="17"/>
      <c r="IB58" s="17"/>
      <c r="IC58" s="17"/>
      <c r="ID58" s="17"/>
      <c r="IE58" s="17"/>
      <c r="IF58" s="17"/>
      <c r="IG58" s="17"/>
      <c r="IH58" s="17"/>
      <c r="II58" s="17"/>
      <c r="IJ58" s="17"/>
      <c r="IK58" s="17"/>
      <c r="IL58" s="17"/>
      <c r="IM58" s="17"/>
      <c r="IN58" s="17"/>
      <c r="IO58" s="17"/>
      <c r="IP58" s="17"/>
      <c r="IQ58" s="17"/>
      <c r="IR58" s="17"/>
      <c r="IS58" s="17"/>
      <c r="IT58" s="17"/>
      <c r="IU58" s="17"/>
      <c r="IV58" s="17"/>
      <c r="IW58" s="17"/>
      <c r="IX58" s="17"/>
      <c r="IY58" s="17"/>
      <c r="IZ58" s="17"/>
      <c r="JA58" s="17"/>
      <c r="JB58" s="17"/>
      <c r="JC58" s="17"/>
      <c r="JD58" s="17"/>
      <c r="JE58" s="17"/>
      <c r="JF58" s="17"/>
    </row>
    <row r="59" spans="1:266" s="3" customFormat="1" x14ac:dyDescent="0.25">
      <c r="A59" s="5" t="s">
        <v>25</v>
      </c>
      <c r="B59" s="5" t="s">
        <v>78</v>
      </c>
      <c r="C59" s="20">
        <f t="shared" ref="C59:BN59" si="30">C57-C58</f>
        <v>0</v>
      </c>
      <c r="D59" s="20">
        <f t="shared" si="30"/>
        <v>0</v>
      </c>
      <c r="E59" s="20">
        <f t="shared" si="30"/>
        <v>0</v>
      </c>
      <c r="F59" s="20">
        <f t="shared" si="30"/>
        <v>0</v>
      </c>
      <c r="G59" s="20">
        <f t="shared" si="30"/>
        <v>0</v>
      </c>
      <c r="H59" s="20">
        <f t="shared" si="30"/>
        <v>0</v>
      </c>
      <c r="I59" s="20">
        <f t="shared" si="30"/>
        <v>0</v>
      </c>
      <c r="J59" s="20">
        <f t="shared" si="30"/>
        <v>0</v>
      </c>
      <c r="K59" s="20">
        <f t="shared" si="30"/>
        <v>0</v>
      </c>
      <c r="L59" s="20">
        <f t="shared" si="30"/>
        <v>0</v>
      </c>
      <c r="M59" s="20">
        <f t="shared" si="30"/>
        <v>0</v>
      </c>
      <c r="N59" s="20">
        <f t="shared" si="30"/>
        <v>0</v>
      </c>
      <c r="O59" s="20">
        <f t="shared" si="30"/>
        <v>1.1313405660377358</v>
      </c>
      <c r="P59" s="20">
        <f t="shared" si="30"/>
        <v>0.64161320754716966</v>
      </c>
      <c r="Q59" s="20">
        <f t="shared" si="30"/>
        <v>0.38726509433962258</v>
      </c>
      <c r="R59" s="20">
        <f t="shared" si="30"/>
        <v>-0.62316792452830216</v>
      </c>
      <c r="S59" s="20">
        <f t="shared" si="30"/>
        <v>-0.7822358490566037</v>
      </c>
      <c r="T59" s="20">
        <f t="shared" si="30"/>
        <v>-0.80644245283018856</v>
      </c>
      <c r="U59" s="20">
        <f t="shared" si="30"/>
        <v>-0.80449245283018866</v>
      </c>
      <c r="V59" s="20">
        <f t="shared" si="30"/>
        <v>-0.68678207547169801</v>
      </c>
      <c r="W59" s="20">
        <f t="shared" si="30"/>
        <v>-0.30430943396226406</v>
      </c>
      <c r="X59" s="20">
        <f t="shared" si="30"/>
        <v>-5.2170754716981127E-2</v>
      </c>
      <c r="Y59" s="20">
        <f t="shared" si="30"/>
        <v>0.18006320754716984</v>
      </c>
      <c r="Z59" s="20">
        <f t="shared" si="30"/>
        <v>0.56253679245283017</v>
      </c>
      <c r="AA59" s="20">
        <f t="shared" si="30"/>
        <v>0.73279245283018868</v>
      </c>
      <c r="AB59" s="20">
        <f t="shared" si="30"/>
        <v>1.0457056603773585</v>
      </c>
      <c r="AC59" s="20">
        <f t="shared" si="30"/>
        <v>0.21106320754716987</v>
      </c>
      <c r="AD59" s="20">
        <f t="shared" si="30"/>
        <v>-0.23677735849056603</v>
      </c>
      <c r="AE59" s="20">
        <f t="shared" si="30"/>
        <v>-0.53478396226415104</v>
      </c>
      <c r="AF59" s="20">
        <f t="shared" si="30"/>
        <v>-0.63566698113207531</v>
      </c>
      <c r="AG59" s="20">
        <f t="shared" si="30"/>
        <v>-0.71357169811320753</v>
      </c>
      <c r="AH59" s="20">
        <f t="shared" si="30"/>
        <v>-0.55879528301886783</v>
      </c>
      <c r="AI59" s="20">
        <f t="shared" si="30"/>
        <v>-0.22586415094339612</v>
      </c>
      <c r="AJ59" s="20">
        <f t="shared" si="30"/>
        <v>-1.1520754716981135E-2</v>
      </c>
      <c r="AK59" s="20">
        <f t="shared" si="30"/>
        <v>0.12156981132075467</v>
      </c>
      <c r="AL59" s="20">
        <f t="shared" si="30"/>
        <v>0.72931698113207555</v>
      </c>
      <c r="AM59" s="20">
        <f t="shared" si="30"/>
        <v>1.8692905660377361</v>
      </c>
      <c r="AN59" s="20">
        <f t="shared" si="30"/>
        <v>1.8235283018867929</v>
      </c>
      <c r="AO59" s="20">
        <f t="shared" si="30"/>
        <v>0.72687075471698126</v>
      </c>
      <c r="AP59" s="20">
        <f t="shared" si="30"/>
        <v>-0.79154811320754725</v>
      </c>
      <c r="AQ59" s="20">
        <f t="shared" si="30"/>
        <v>-1.0763066037735849</v>
      </c>
      <c r="AR59" s="20">
        <f t="shared" si="30"/>
        <v>-1.0041471698113207</v>
      </c>
      <c r="AS59" s="20">
        <f t="shared" si="30"/>
        <v>-1.1528952830188677</v>
      </c>
      <c r="AT59" s="20">
        <f t="shared" si="30"/>
        <v>-0.98873962264150916</v>
      </c>
      <c r="AU59" s="20">
        <f t="shared" si="30"/>
        <v>-0.45091132075471685</v>
      </c>
      <c r="AV59" s="20">
        <f t="shared" si="30"/>
        <v>5.0648113207547196E-2</v>
      </c>
      <c r="AW59" s="20">
        <f t="shared" si="30"/>
        <v>0.41394811320754721</v>
      </c>
      <c r="AX59" s="20">
        <f t="shared" si="30"/>
        <v>0.51156132075471683</v>
      </c>
      <c r="AY59" s="13">
        <f t="shared" si="30"/>
        <v>0.65751981132075454</v>
      </c>
      <c r="AZ59" s="13">
        <f t="shared" si="30"/>
        <v>0.28340283018867918</v>
      </c>
      <c r="BA59" s="13">
        <f t="shared" si="30"/>
        <v>8.8048113207547157E-2</v>
      </c>
      <c r="BB59" s="13">
        <f t="shared" si="30"/>
        <v>-0.37257830188679242</v>
      </c>
      <c r="BC59" s="13">
        <f t="shared" si="30"/>
        <v>-0.54592641509433948</v>
      </c>
      <c r="BD59" s="13">
        <f t="shared" si="30"/>
        <v>-0.31985377358490558</v>
      </c>
      <c r="BE59" s="13">
        <f t="shared" si="30"/>
        <v>-0.26491981132075471</v>
      </c>
      <c r="BF59" s="13">
        <f t="shared" si="30"/>
        <v>-0.2520301886792452</v>
      </c>
      <c r="BG59" s="13">
        <f t="shared" si="30"/>
        <v>-0.25392547169811319</v>
      </c>
      <c r="BH59" s="13">
        <f t="shared" si="30"/>
        <v>2.4433962264150955E-2</v>
      </c>
      <c r="BI59" s="13">
        <f t="shared" si="30"/>
        <v>0.1659566037735849</v>
      </c>
      <c r="BJ59" s="13">
        <f t="shared" si="30"/>
        <v>1.1116084905660379</v>
      </c>
      <c r="BK59" s="13">
        <f t="shared" si="30"/>
        <v>2.0693235849056602</v>
      </c>
      <c r="BL59" s="13">
        <f t="shared" si="30"/>
        <v>2.7062226415094335</v>
      </c>
      <c r="BM59" s="13">
        <f t="shared" si="30"/>
        <v>1.3487499999999999</v>
      </c>
      <c r="BN59" s="13">
        <f t="shared" si="30"/>
        <v>-0.84692830188679247</v>
      </c>
      <c r="BO59" s="13">
        <f t="shared" ref="BO59:CT59" si="31">BO57-BO58</f>
        <v>-2.1947877358490566</v>
      </c>
      <c r="BP59" s="13">
        <f t="shared" si="31"/>
        <v>-1.6436075471698115</v>
      </c>
      <c r="BQ59" s="13">
        <f t="shared" si="31"/>
        <v>-2.2549566037735849</v>
      </c>
      <c r="BR59" s="13">
        <f t="shared" si="31"/>
        <v>-1.7143943396226413</v>
      </c>
      <c r="BS59" s="13">
        <f t="shared" si="31"/>
        <v>-1.3808528301886793</v>
      </c>
      <c r="BT59" s="13">
        <f t="shared" si="31"/>
        <v>0.13750660377358498</v>
      </c>
      <c r="BU59" s="13">
        <f t="shared" si="31"/>
        <v>1.0367915094339626</v>
      </c>
      <c r="BV59" s="13">
        <f t="shared" si="31"/>
        <v>1.8075396226415099</v>
      </c>
      <c r="BW59" s="13">
        <f t="shared" si="31"/>
        <v>2.3567216981132075</v>
      </c>
      <c r="BX59" s="13">
        <f t="shared" si="31"/>
        <v>1.5974933962264148</v>
      </c>
      <c r="BY59" s="13">
        <f t="shared" si="31"/>
        <v>1.8535075471698117</v>
      </c>
      <c r="BZ59" s="13">
        <f t="shared" si="31"/>
        <v>-0.75392547169811341</v>
      </c>
      <c r="CA59" s="13">
        <f t="shared" si="31"/>
        <v>-2.2227424528301887</v>
      </c>
      <c r="CB59" s="13">
        <f t="shared" si="31"/>
        <v>-2.0464198113207548</v>
      </c>
      <c r="CC59" s="13">
        <f t="shared" si="31"/>
        <v>-2.4322311320754713</v>
      </c>
      <c r="CD59" s="13">
        <f t="shared" si="31"/>
        <v>-1.1117292452830188</v>
      </c>
      <c r="CE59" s="13">
        <f t="shared" si="31"/>
        <v>-0.52806132075471701</v>
      </c>
      <c r="CF59" s="13">
        <f t="shared" si="31"/>
        <v>0.47028679245283012</v>
      </c>
      <c r="CG59" s="13">
        <f t="shared" si="31"/>
        <v>2.1733641509433972</v>
      </c>
      <c r="CH59" s="13">
        <f t="shared" si="31"/>
        <v>2.7365339622641507</v>
      </c>
      <c r="CI59" s="13">
        <f t="shared" si="31"/>
        <v>3.4171094339622639</v>
      </c>
      <c r="CJ59" s="13">
        <f t="shared" si="31"/>
        <v>1.9332500000000001</v>
      </c>
      <c r="CK59" s="13">
        <f t="shared" si="31"/>
        <v>0.33400283018867921</v>
      </c>
      <c r="CL59" s="13">
        <f t="shared" si="31"/>
        <v>-1.3125084905660374</v>
      </c>
      <c r="CM59" s="13">
        <f t="shared" si="31"/>
        <v>-1.8816358490566041</v>
      </c>
      <c r="CN59" s="13">
        <f t="shared" si="31"/>
        <v>-1.77433962264151</v>
      </c>
      <c r="CO59" s="13">
        <f t="shared" si="31"/>
        <v>-2.0579320754716983</v>
      </c>
      <c r="CP59" s="13">
        <f t="shared" si="31"/>
        <v>-2.0866924528301887</v>
      </c>
      <c r="CQ59" s="13">
        <f t="shared" si="31"/>
        <v>-1.2356311320754716</v>
      </c>
      <c r="CR59" s="13">
        <f t="shared" si="31"/>
        <v>-7.8664150943396266E-2</v>
      </c>
      <c r="CS59" s="13">
        <f t="shared" si="31"/>
        <v>1.3398632075471697</v>
      </c>
      <c r="CT59" s="13">
        <f t="shared" si="31"/>
        <v>2.5516490566037739</v>
      </c>
      <c r="CU59" s="18"/>
      <c r="CV59" s="17"/>
      <c r="CW59" s="17"/>
      <c r="CX59" s="17"/>
      <c r="CY59" s="17"/>
      <c r="CZ59" s="17"/>
      <c r="DA59" s="17"/>
      <c r="DB59" s="17"/>
      <c r="DC59" s="17"/>
      <c r="DD59" s="17"/>
      <c r="DE59" s="17"/>
      <c r="DF59" s="17"/>
      <c r="DG59" s="17"/>
      <c r="DH59" s="17"/>
      <c r="DI59" s="17"/>
      <c r="DJ59" s="17"/>
      <c r="DK59" s="17"/>
      <c r="DL59" s="17"/>
      <c r="DM59" s="17"/>
      <c r="DN59" s="17"/>
      <c r="DO59" s="17"/>
      <c r="DP59" s="17"/>
      <c r="DQ59" s="17"/>
      <c r="DR59" s="17"/>
      <c r="DS59" s="17"/>
      <c r="DT59" s="17"/>
      <c r="DU59" s="17"/>
      <c r="DV59" s="17"/>
      <c r="DW59" s="17"/>
      <c r="DX59" s="17"/>
      <c r="DY59" s="17"/>
      <c r="DZ59" s="17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17"/>
      <c r="EQ59" s="17"/>
      <c r="ER59" s="17"/>
      <c r="ES59" s="17"/>
      <c r="ET59" s="17"/>
      <c r="EU59" s="17"/>
      <c r="EV59" s="17"/>
      <c r="EW59" s="17"/>
      <c r="EX59" s="17"/>
      <c r="EY59" s="17"/>
      <c r="EZ59" s="17"/>
      <c r="FA59" s="17"/>
      <c r="FB59" s="17"/>
      <c r="FC59" s="17"/>
      <c r="FD59" s="17"/>
      <c r="FE59" s="17"/>
      <c r="FF59" s="17"/>
      <c r="FG59" s="17"/>
      <c r="FH59" s="17"/>
      <c r="FI59" s="17"/>
      <c r="FJ59" s="17"/>
      <c r="FK59" s="17"/>
      <c r="FL59" s="17"/>
      <c r="FM59" s="17"/>
      <c r="FN59" s="17"/>
      <c r="FO59" s="17"/>
      <c r="FP59" s="17"/>
      <c r="FQ59" s="17"/>
      <c r="FR59" s="17"/>
      <c r="FS59" s="17"/>
      <c r="FT59" s="17"/>
      <c r="FU59" s="17"/>
      <c r="FV59" s="17"/>
      <c r="FW59" s="17"/>
      <c r="FX59" s="17"/>
      <c r="FY59" s="17"/>
      <c r="FZ59" s="17"/>
      <c r="GA59" s="17"/>
      <c r="GB59" s="17"/>
      <c r="GC59" s="17"/>
      <c r="GD59" s="17"/>
      <c r="GE59" s="17"/>
      <c r="GF59" s="17"/>
      <c r="GG59" s="17"/>
      <c r="GH59" s="17"/>
      <c r="GI59" s="17"/>
      <c r="GJ59" s="17"/>
      <c r="GK59" s="17"/>
      <c r="GL59" s="17"/>
      <c r="GM59" s="17"/>
      <c r="GN59" s="17"/>
      <c r="GO59" s="17"/>
      <c r="GP59" s="17"/>
      <c r="GQ59" s="17"/>
      <c r="GR59" s="17"/>
      <c r="GS59" s="17"/>
      <c r="GT59" s="17"/>
      <c r="GU59" s="17"/>
      <c r="GV59" s="17"/>
      <c r="GW59" s="17"/>
      <c r="GX59" s="17"/>
      <c r="GY59" s="17"/>
      <c r="GZ59" s="17"/>
      <c r="HA59" s="17"/>
      <c r="HB59" s="17"/>
      <c r="HC59" s="17"/>
      <c r="HD59" s="17"/>
      <c r="HE59" s="17"/>
      <c r="HF59" s="17"/>
      <c r="HG59" s="17"/>
      <c r="HH59" s="17"/>
      <c r="HI59" s="17"/>
      <c r="HJ59" s="17"/>
      <c r="HK59" s="17"/>
      <c r="HL59" s="17"/>
      <c r="HM59" s="17"/>
      <c r="HN59" s="17"/>
      <c r="HO59" s="17"/>
      <c r="HP59" s="17"/>
      <c r="HQ59" s="17"/>
      <c r="HR59" s="17"/>
      <c r="HS59" s="17"/>
      <c r="HT59" s="17"/>
      <c r="HU59" s="17"/>
      <c r="HV59" s="17"/>
      <c r="HW59" s="17"/>
      <c r="HX59" s="17"/>
      <c r="HY59" s="17"/>
      <c r="HZ59" s="17"/>
      <c r="IA59" s="17"/>
      <c r="IB59" s="17"/>
      <c r="IC59" s="17"/>
      <c r="ID59" s="17"/>
      <c r="IE59" s="17"/>
      <c r="IF59" s="17"/>
      <c r="IG59" s="17"/>
      <c r="IH59" s="17"/>
      <c r="II59" s="17"/>
      <c r="IJ59" s="17"/>
      <c r="IK59" s="17"/>
      <c r="IL59" s="17"/>
      <c r="IM59" s="17"/>
      <c r="IN59" s="17"/>
      <c r="IO59" s="17"/>
      <c r="IP59" s="17"/>
      <c r="IQ59" s="17"/>
      <c r="IR59" s="17"/>
      <c r="IS59" s="17"/>
      <c r="IT59" s="17"/>
      <c r="IU59" s="17"/>
      <c r="IV59" s="17"/>
      <c r="IW59" s="17"/>
      <c r="IX59" s="17"/>
      <c r="IY59" s="17"/>
      <c r="IZ59" s="17"/>
      <c r="JA59" s="17"/>
      <c r="JB59" s="17"/>
      <c r="JC59" s="17"/>
      <c r="JD59" s="17"/>
      <c r="JE59" s="17"/>
      <c r="JF59" s="17"/>
    </row>
    <row r="60" spans="1:266" s="3" customFormat="1" x14ac:dyDescent="0.25">
      <c r="A60" s="5" t="s">
        <v>25</v>
      </c>
      <c r="B60" s="5" t="s">
        <v>79</v>
      </c>
      <c r="C60" s="6">
        <v>0</v>
      </c>
      <c r="D60" s="6">
        <v>0</v>
      </c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v>0</v>
      </c>
      <c r="W60" s="6">
        <v>0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6">
        <v>0</v>
      </c>
      <c r="AD60" s="6">
        <v>0</v>
      </c>
      <c r="AE60" s="6">
        <v>0</v>
      </c>
      <c r="AF60" s="6">
        <v>0</v>
      </c>
      <c r="AG60" s="6">
        <v>0</v>
      </c>
      <c r="AH60" s="6">
        <v>0</v>
      </c>
      <c r="AI60" s="6">
        <v>0</v>
      </c>
      <c r="AJ60" s="6">
        <v>0</v>
      </c>
      <c r="AK60" s="6">
        <v>0</v>
      </c>
      <c r="AL60" s="6">
        <v>0</v>
      </c>
      <c r="AM60" s="6">
        <v>0</v>
      </c>
      <c r="AN60" s="6">
        <v>0</v>
      </c>
      <c r="AO60" s="6">
        <v>0</v>
      </c>
      <c r="AP60" s="6">
        <v>0</v>
      </c>
      <c r="AQ60" s="6">
        <v>0</v>
      </c>
      <c r="AR60" s="6">
        <v>0</v>
      </c>
      <c r="AS60" s="6">
        <v>0</v>
      </c>
      <c r="AT60" s="6">
        <v>0</v>
      </c>
      <c r="AU60" s="6">
        <v>0</v>
      </c>
      <c r="AV60" s="6">
        <v>0</v>
      </c>
      <c r="AW60" s="6">
        <v>0</v>
      </c>
      <c r="AX60" s="6">
        <v>0</v>
      </c>
      <c r="AY60" s="13">
        <v>0</v>
      </c>
      <c r="AZ60" s="13">
        <v>0</v>
      </c>
      <c r="BA60" s="13">
        <v>0</v>
      </c>
      <c r="BB60" s="13">
        <v>0</v>
      </c>
      <c r="BC60" s="13">
        <v>0</v>
      </c>
      <c r="BD60" s="13">
        <v>0</v>
      </c>
      <c r="BE60" s="13">
        <v>0</v>
      </c>
      <c r="BF60" s="13">
        <v>0</v>
      </c>
      <c r="BG60" s="13">
        <v>0</v>
      </c>
      <c r="BH60" s="13">
        <v>0</v>
      </c>
      <c r="BI60" s="13">
        <v>0</v>
      </c>
      <c r="BJ60" s="13">
        <v>0</v>
      </c>
      <c r="BK60" s="13">
        <v>0</v>
      </c>
      <c r="BL60" s="13">
        <v>0</v>
      </c>
      <c r="BM60" s="13">
        <v>0</v>
      </c>
      <c r="BN60" s="13">
        <v>0</v>
      </c>
      <c r="BO60" s="13">
        <v>0</v>
      </c>
      <c r="BP60" s="13">
        <v>0</v>
      </c>
      <c r="BQ60" s="13">
        <v>0</v>
      </c>
      <c r="BR60" s="13">
        <v>0</v>
      </c>
      <c r="BS60" s="13">
        <v>-1.226</v>
      </c>
      <c r="BT60" s="13">
        <v>-0.318</v>
      </c>
      <c r="BU60" s="13">
        <v>0.52</v>
      </c>
      <c r="BV60" s="13">
        <v>0.754</v>
      </c>
      <c r="BW60" s="13">
        <v>2.4289999999999998</v>
      </c>
      <c r="BX60" s="13">
        <v>1.917</v>
      </c>
      <c r="BY60" s="13">
        <v>2.5510000000000002</v>
      </c>
      <c r="BZ60" s="13">
        <v>-3.9E-2</v>
      </c>
      <c r="CA60" s="13">
        <v>-1.925</v>
      </c>
      <c r="CB60" s="13">
        <v>-1.6990000000000001</v>
      </c>
      <c r="CC60" s="13">
        <v>-2.0030000000000001</v>
      </c>
      <c r="CD60" s="13">
        <v>-0.49199999999999999</v>
      </c>
      <c r="CE60" s="13">
        <v>-0.36199999999999999</v>
      </c>
      <c r="CF60" s="13">
        <v>0.223</v>
      </c>
      <c r="CG60" s="13">
        <v>2.6259999999999999</v>
      </c>
      <c r="CH60" s="13">
        <v>3.379</v>
      </c>
      <c r="CI60" s="13">
        <v>3.97</v>
      </c>
      <c r="CJ60" s="13">
        <v>2.2450000000000001</v>
      </c>
      <c r="CK60" s="13">
        <v>0.26400000000000001</v>
      </c>
      <c r="CL60" s="13">
        <v>-1.5129999999999999</v>
      </c>
      <c r="CM60" s="13">
        <v>-2.2210000000000001</v>
      </c>
      <c r="CN60" s="13">
        <v>-2.0609999999999999</v>
      </c>
      <c r="CO60" s="13">
        <v>-2.2839999999999998</v>
      </c>
      <c r="CP60" s="13">
        <v>-2.448</v>
      </c>
      <c r="CQ60" s="13">
        <v>-1.472</v>
      </c>
      <c r="CR60" s="13">
        <v>-0.14000000000000001</v>
      </c>
      <c r="CS60" s="13">
        <v>1.448</v>
      </c>
      <c r="CT60" s="13">
        <v>3.012</v>
      </c>
      <c r="CU60" s="18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17"/>
      <c r="DK60" s="17"/>
      <c r="DL60" s="17"/>
      <c r="DM60" s="17"/>
      <c r="DN60" s="17"/>
      <c r="DO60" s="17"/>
      <c r="DP60" s="17"/>
      <c r="DQ60" s="17"/>
      <c r="DR60" s="17"/>
      <c r="DS60" s="17"/>
      <c r="DT60" s="17"/>
      <c r="DU60" s="17"/>
      <c r="DV60" s="17"/>
      <c r="DW60" s="17"/>
      <c r="DX60" s="17"/>
      <c r="DY60" s="17"/>
      <c r="DZ60" s="17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17"/>
      <c r="EQ60" s="17"/>
      <c r="ER60" s="17"/>
      <c r="ES60" s="17"/>
      <c r="ET60" s="17"/>
      <c r="EU60" s="17"/>
      <c r="EV60" s="17"/>
      <c r="EW60" s="17"/>
      <c r="EX60" s="17"/>
      <c r="EY60" s="17"/>
      <c r="EZ60" s="17"/>
      <c r="FA60" s="17"/>
      <c r="FB60" s="17"/>
      <c r="FC60" s="17"/>
      <c r="FD60" s="17"/>
      <c r="FE60" s="17"/>
      <c r="FF60" s="17"/>
      <c r="FG60" s="17"/>
      <c r="FH60" s="17"/>
      <c r="FI60" s="17"/>
      <c r="FJ60" s="17"/>
      <c r="FK60" s="17"/>
      <c r="FL60" s="17"/>
      <c r="FM60" s="17"/>
      <c r="FN60" s="17"/>
      <c r="FO60" s="17"/>
      <c r="FP60" s="17"/>
      <c r="FQ60" s="17"/>
      <c r="FR60" s="17"/>
      <c r="FS60" s="17"/>
      <c r="FT60" s="17"/>
      <c r="FU60" s="17"/>
      <c r="FV60" s="17"/>
      <c r="FW60" s="17"/>
      <c r="FX60" s="17"/>
      <c r="FY60" s="17"/>
      <c r="FZ60" s="17"/>
      <c r="GA60" s="17"/>
      <c r="GB60" s="17"/>
      <c r="GC60" s="17"/>
      <c r="GD60" s="17"/>
      <c r="GE60" s="17"/>
      <c r="GF60" s="17"/>
      <c r="GG60" s="17"/>
      <c r="GH60" s="17"/>
      <c r="GI60" s="17"/>
      <c r="GJ60" s="17"/>
      <c r="GK60" s="17"/>
      <c r="GL60" s="17"/>
      <c r="GM60" s="17"/>
      <c r="GN60" s="17"/>
      <c r="GO60" s="17"/>
      <c r="GP60" s="17"/>
      <c r="GQ60" s="17"/>
      <c r="GR60" s="17"/>
      <c r="GS60" s="17"/>
      <c r="GT60" s="17"/>
      <c r="GU60" s="17"/>
      <c r="GV60" s="17"/>
      <c r="GW60" s="17"/>
      <c r="GX60" s="17"/>
      <c r="GY60" s="17"/>
      <c r="GZ60" s="17"/>
      <c r="HA60" s="17"/>
      <c r="HB60" s="17"/>
      <c r="HC60" s="17"/>
      <c r="HD60" s="17"/>
      <c r="HE60" s="17"/>
      <c r="HF60" s="17"/>
      <c r="HG60" s="17"/>
      <c r="HH60" s="17"/>
      <c r="HI60" s="17"/>
      <c r="HJ60" s="17"/>
      <c r="HK60" s="17"/>
      <c r="HL60" s="17"/>
      <c r="HM60" s="17"/>
      <c r="HN60" s="17"/>
      <c r="HO60" s="17"/>
      <c r="HP60" s="17"/>
      <c r="HQ60" s="17"/>
      <c r="HR60" s="17"/>
      <c r="HS60" s="17"/>
      <c r="HT60" s="17"/>
      <c r="HU60" s="17"/>
      <c r="HV60" s="17"/>
      <c r="HW60" s="17"/>
      <c r="HX60" s="17"/>
      <c r="HY60" s="17"/>
      <c r="HZ60" s="17"/>
      <c r="IA60" s="17"/>
      <c r="IB60" s="17"/>
      <c r="IC60" s="17"/>
      <c r="ID60" s="17"/>
      <c r="IE60" s="17"/>
      <c r="IF60" s="17"/>
      <c r="IG60" s="17"/>
      <c r="IH60" s="17"/>
      <c r="II60" s="17"/>
      <c r="IJ60" s="17"/>
      <c r="IK60" s="17"/>
      <c r="IL60" s="17"/>
      <c r="IM60" s="17"/>
      <c r="IN60" s="17"/>
      <c r="IO60" s="17"/>
      <c r="IP60" s="17"/>
      <c r="IQ60" s="17"/>
      <c r="IR60" s="17"/>
      <c r="IS60" s="17"/>
      <c r="IT60" s="17"/>
      <c r="IU60" s="17"/>
      <c r="IV60" s="17"/>
      <c r="IW60" s="17"/>
      <c r="IX60" s="17"/>
      <c r="IY60" s="17"/>
      <c r="IZ60" s="17"/>
      <c r="JA60" s="17"/>
      <c r="JB60" s="17"/>
      <c r="JC60" s="17"/>
      <c r="JD60" s="17"/>
      <c r="JE60" s="17"/>
      <c r="JF60" s="17"/>
    </row>
    <row r="61" spans="1:266" s="3" customFormat="1" x14ac:dyDescent="0.25">
      <c r="A61" s="5" t="s">
        <v>25</v>
      </c>
      <c r="B61" s="5" t="s">
        <v>80</v>
      </c>
      <c r="C61" s="42">
        <f t="shared" ref="C61:BN61" si="32">IF(C$60&gt;=0,C$60, "0")</f>
        <v>0</v>
      </c>
      <c r="D61" s="42">
        <f t="shared" si="32"/>
        <v>0</v>
      </c>
      <c r="E61" s="42">
        <f t="shared" si="32"/>
        <v>0</v>
      </c>
      <c r="F61" s="42">
        <f t="shared" si="32"/>
        <v>0</v>
      </c>
      <c r="G61" s="42">
        <f t="shared" si="32"/>
        <v>0</v>
      </c>
      <c r="H61" s="42">
        <f t="shared" si="32"/>
        <v>0</v>
      </c>
      <c r="I61" s="42">
        <f t="shared" si="32"/>
        <v>0</v>
      </c>
      <c r="J61" s="42">
        <f t="shared" si="32"/>
        <v>0</v>
      </c>
      <c r="K61" s="42">
        <f t="shared" si="32"/>
        <v>0</v>
      </c>
      <c r="L61" s="42">
        <f t="shared" si="32"/>
        <v>0</v>
      </c>
      <c r="M61" s="42">
        <f t="shared" si="32"/>
        <v>0</v>
      </c>
      <c r="N61" s="42">
        <f t="shared" si="32"/>
        <v>0</v>
      </c>
      <c r="O61" s="42">
        <f t="shared" si="32"/>
        <v>0</v>
      </c>
      <c r="P61" s="42">
        <f t="shared" si="32"/>
        <v>0</v>
      </c>
      <c r="Q61" s="42">
        <f t="shared" si="32"/>
        <v>0</v>
      </c>
      <c r="R61" s="42">
        <f t="shared" si="32"/>
        <v>0</v>
      </c>
      <c r="S61" s="42">
        <f t="shared" si="32"/>
        <v>0</v>
      </c>
      <c r="T61" s="42">
        <f t="shared" si="32"/>
        <v>0</v>
      </c>
      <c r="U61" s="42">
        <f t="shared" si="32"/>
        <v>0</v>
      </c>
      <c r="V61" s="42">
        <f t="shared" si="32"/>
        <v>0</v>
      </c>
      <c r="W61" s="42">
        <f t="shared" si="32"/>
        <v>0</v>
      </c>
      <c r="X61" s="42">
        <f t="shared" si="32"/>
        <v>0</v>
      </c>
      <c r="Y61" s="42">
        <f t="shared" si="32"/>
        <v>0</v>
      </c>
      <c r="Z61" s="42">
        <f t="shared" si="32"/>
        <v>0</v>
      </c>
      <c r="AA61" s="42">
        <f t="shared" si="32"/>
        <v>0</v>
      </c>
      <c r="AB61" s="42">
        <f t="shared" si="32"/>
        <v>0</v>
      </c>
      <c r="AC61" s="42">
        <f t="shared" si="32"/>
        <v>0</v>
      </c>
      <c r="AD61" s="42">
        <f t="shared" si="32"/>
        <v>0</v>
      </c>
      <c r="AE61" s="42">
        <f t="shared" si="32"/>
        <v>0</v>
      </c>
      <c r="AF61" s="42">
        <f t="shared" si="32"/>
        <v>0</v>
      </c>
      <c r="AG61" s="42">
        <f t="shared" si="32"/>
        <v>0</v>
      </c>
      <c r="AH61" s="42">
        <f t="shared" si="32"/>
        <v>0</v>
      </c>
      <c r="AI61" s="42">
        <f t="shared" si="32"/>
        <v>0</v>
      </c>
      <c r="AJ61" s="42">
        <f t="shared" si="32"/>
        <v>0</v>
      </c>
      <c r="AK61" s="42">
        <f t="shared" si="32"/>
        <v>0</v>
      </c>
      <c r="AL61" s="42">
        <f t="shared" si="32"/>
        <v>0</v>
      </c>
      <c r="AM61" s="42">
        <f t="shared" si="32"/>
        <v>0</v>
      </c>
      <c r="AN61" s="42">
        <f t="shared" si="32"/>
        <v>0</v>
      </c>
      <c r="AO61" s="42">
        <f t="shared" si="32"/>
        <v>0</v>
      </c>
      <c r="AP61" s="42">
        <f t="shared" si="32"/>
        <v>0</v>
      </c>
      <c r="AQ61" s="42">
        <f t="shared" si="32"/>
        <v>0</v>
      </c>
      <c r="AR61" s="42">
        <f t="shared" si="32"/>
        <v>0</v>
      </c>
      <c r="AS61" s="42">
        <f t="shared" si="32"/>
        <v>0</v>
      </c>
      <c r="AT61" s="42">
        <f t="shared" si="32"/>
        <v>0</v>
      </c>
      <c r="AU61" s="42">
        <f t="shared" si="32"/>
        <v>0</v>
      </c>
      <c r="AV61" s="42">
        <f t="shared" si="32"/>
        <v>0</v>
      </c>
      <c r="AW61" s="42">
        <f t="shared" si="32"/>
        <v>0</v>
      </c>
      <c r="AX61" s="42">
        <f t="shared" si="32"/>
        <v>0</v>
      </c>
      <c r="AY61" s="43">
        <f t="shared" si="32"/>
        <v>0</v>
      </c>
      <c r="AZ61" s="43">
        <f t="shared" si="32"/>
        <v>0</v>
      </c>
      <c r="BA61" s="43">
        <f t="shared" si="32"/>
        <v>0</v>
      </c>
      <c r="BB61" s="43">
        <f t="shared" si="32"/>
        <v>0</v>
      </c>
      <c r="BC61" s="43">
        <f t="shared" si="32"/>
        <v>0</v>
      </c>
      <c r="BD61" s="43">
        <f t="shared" si="32"/>
        <v>0</v>
      </c>
      <c r="BE61" s="43">
        <f t="shared" si="32"/>
        <v>0</v>
      </c>
      <c r="BF61" s="43">
        <f t="shared" si="32"/>
        <v>0</v>
      </c>
      <c r="BG61" s="43">
        <f t="shared" si="32"/>
        <v>0</v>
      </c>
      <c r="BH61" s="43">
        <f t="shared" si="32"/>
        <v>0</v>
      </c>
      <c r="BI61" s="43">
        <f t="shared" si="32"/>
        <v>0</v>
      </c>
      <c r="BJ61" s="43">
        <f t="shared" si="32"/>
        <v>0</v>
      </c>
      <c r="BK61" s="43">
        <f t="shared" si="32"/>
        <v>0</v>
      </c>
      <c r="BL61" s="43">
        <f t="shared" si="32"/>
        <v>0</v>
      </c>
      <c r="BM61" s="43">
        <f t="shared" si="32"/>
        <v>0</v>
      </c>
      <c r="BN61" s="43">
        <f t="shared" si="32"/>
        <v>0</v>
      </c>
      <c r="BO61" s="43">
        <f t="shared" ref="BO61:CT61" si="33">IF(BO$60&gt;=0,BO$60, "0")</f>
        <v>0</v>
      </c>
      <c r="BP61" s="43">
        <f t="shared" si="33"/>
        <v>0</v>
      </c>
      <c r="BQ61" s="43">
        <f t="shared" si="33"/>
        <v>0</v>
      </c>
      <c r="BR61" s="43">
        <f t="shared" si="33"/>
        <v>0</v>
      </c>
      <c r="BS61" s="43" t="str">
        <f t="shared" si="33"/>
        <v>0</v>
      </c>
      <c r="BT61" s="43" t="str">
        <f t="shared" si="33"/>
        <v>0</v>
      </c>
      <c r="BU61" s="43">
        <f t="shared" si="33"/>
        <v>0.52</v>
      </c>
      <c r="BV61" s="43">
        <f t="shared" si="33"/>
        <v>0.754</v>
      </c>
      <c r="BW61" s="43">
        <f t="shared" si="33"/>
        <v>2.4289999999999998</v>
      </c>
      <c r="BX61" s="43">
        <f t="shared" si="33"/>
        <v>1.917</v>
      </c>
      <c r="BY61" s="43">
        <f t="shared" si="33"/>
        <v>2.5510000000000002</v>
      </c>
      <c r="BZ61" s="43" t="str">
        <f t="shared" si="33"/>
        <v>0</v>
      </c>
      <c r="CA61" s="43" t="str">
        <f t="shared" si="33"/>
        <v>0</v>
      </c>
      <c r="CB61" s="43" t="str">
        <f t="shared" si="33"/>
        <v>0</v>
      </c>
      <c r="CC61" s="43" t="str">
        <f t="shared" si="33"/>
        <v>0</v>
      </c>
      <c r="CD61" s="43" t="str">
        <f t="shared" si="33"/>
        <v>0</v>
      </c>
      <c r="CE61" s="43" t="str">
        <f t="shared" si="33"/>
        <v>0</v>
      </c>
      <c r="CF61" s="43">
        <f t="shared" si="33"/>
        <v>0.223</v>
      </c>
      <c r="CG61" s="43">
        <f t="shared" si="33"/>
        <v>2.6259999999999999</v>
      </c>
      <c r="CH61" s="43">
        <f t="shared" si="33"/>
        <v>3.379</v>
      </c>
      <c r="CI61" s="43">
        <f t="shared" si="33"/>
        <v>3.97</v>
      </c>
      <c r="CJ61" s="43">
        <f t="shared" si="33"/>
        <v>2.2450000000000001</v>
      </c>
      <c r="CK61" s="43">
        <f t="shared" si="33"/>
        <v>0.26400000000000001</v>
      </c>
      <c r="CL61" s="43" t="str">
        <f t="shared" si="33"/>
        <v>0</v>
      </c>
      <c r="CM61" s="43" t="str">
        <f t="shared" si="33"/>
        <v>0</v>
      </c>
      <c r="CN61" s="43" t="str">
        <f t="shared" si="33"/>
        <v>0</v>
      </c>
      <c r="CO61" s="43" t="str">
        <f t="shared" si="33"/>
        <v>0</v>
      </c>
      <c r="CP61" s="43" t="str">
        <f t="shared" si="33"/>
        <v>0</v>
      </c>
      <c r="CQ61" s="43" t="str">
        <f t="shared" si="33"/>
        <v>0</v>
      </c>
      <c r="CR61" s="43" t="str">
        <f t="shared" si="33"/>
        <v>0</v>
      </c>
      <c r="CS61" s="43">
        <f t="shared" si="33"/>
        <v>1.448</v>
      </c>
      <c r="CT61" s="43">
        <f t="shared" si="33"/>
        <v>3.012</v>
      </c>
      <c r="CU61" s="44">
        <v>2.6011841384672181</v>
      </c>
      <c r="CV61" s="17">
        <v>1.4975690223434808</v>
      </c>
      <c r="CW61" s="17">
        <v>0.66232017369666085</v>
      </c>
      <c r="CX61" s="17">
        <v>0</v>
      </c>
      <c r="CY61" s="17">
        <v>0</v>
      </c>
      <c r="CZ61" s="17">
        <v>0</v>
      </c>
      <c r="DA61" s="17">
        <v>0</v>
      </c>
      <c r="DB61" s="17">
        <v>0</v>
      </c>
      <c r="DC61" s="17">
        <v>0</v>
      </c>
      <c r="DD61" s="17">
        <v>0</v>
      </c>
      <c r="DE61" s="17">
        <v>0.94113831869112952</v>
      </c>
      <c r="DF61" s="17">
        <v>1.6960855774842178</v>
      </c>
      <c r="DG61" s="17">
        <v>2.7771394103612277</v>
      </c>
      <c r="DH61" s="17">
        <v>1.9944791524274708</v>
      </c>
      <c r="DI61" s="17">
        <v>1.1305430117831938</v>
      </c>
      <c r="DJ61" s="17">
        <v>0</v>
      </c>
      <c r="DK61" s="17">
        <v>0</v>
      </c>
      <c r="DL61" s="17">
        <v>0</v>
      </c>
      <c r="DM61" s="17">
        <v>0</v>
      </c>
      <c r="DN61" s="17">
        <v>0</v>
      </c>
      <c r="DO61" s="17">
        <v>0</v>
      </c>
      <c r="DP61" s="17">
        <v>0</v>
      </c>
      <c r="DQ61" s="17">
        <v>1.1662452207433973</v>
      </c>
      <c r="DR61" s="17">
        <v>1.6880220298505608</v>
      </c>
      <c r="DS61" s="17">
        <v>2.8810715341070905</v>
      </c>
      <c r="DT61" s="17">
        <v>2.364764347894396</v>
      </c>
      <c r="DU61" s="17">
        <v>1.4599658537975395</v>
      </c>
      <c r="DV61" s="17">
        <v>0</v>
      </c>
      <c r="DW61" s="17">
        <v>0</v>
      </c>
      <c r="DX61" s="17">
        <v>0</v>
      </c>
      <c r="DY61" s="17">
        <v>0</v>
      </c>
      <c r="DZ61" s="17">
        <v>0</v>
      </c>
      <c r="EA61" s="17">
        <v>0</v>
      </c>
      <c r="EB61" s="17">
        <v>0</v>
      </c>
      <c r="EC61" s="17">
        <v>1.2759926888848026</v>
      </c>
      <c r="ED61" s="17">
        <v>1.7969353340687571</v>
      </c>
      <c r="EE61" s="17">
        <v>3.1344013828938362</v>
      </c>
      <c r="EF61" s="17">
        <v>2.5552288809911707</v>
      </c>
      <c r="EG61" s="17">
        <v>1.6933296095098318</v>
      </c>
      <c r="EH61" s="17">
        <v>0</v>
      </c>
      <c r="EI61" s="17">
        <v>0</v>
      </c>
      <c r="EJ61" s="17">
        <v>0</v>
      </c>
      <c r="EK61" s="17">
        <v>0</v>
      </c>
      <c r="EL61" s="17">
        <v>0</v>
      </c>
      <c r="EM61" s="17">
        <v>0</v>
      </c>
      <c r="EN61" s="17">
        <v>0</v>
      </c>
      <c r="EO61" s="17">
        <v>1.5066393612399986</v>
      </c>
      <c r="EP61" s="17">
        <v>1.9849865605337675</v>
      </c>
      <c r="EQ61" s="17">
        <v>3.2053143001640292</v>
      </c>
      <c r="ER61" s="17">
        <v>2.6884573347003533</v>
      </c>
      <c r="ES61" s="17">
        <v>1.8322886930742068</v>
      </c>
      <c r="ET61" s="17">
        <v>0</v>
      </c>
      <c r="EU61" s="17">
        <v>0</v>
      </c>
      <c r="EV61" s="17">
        <v>0</v>
      </c>
      <c r="EW61" s="17">
        <v>0</v>
      </c>
      <c r="EX61" s="17">
        <v>0</v>
      </c>
      <c r="EY61" s="17">
        <v>0</v>
      </c>
      <c r="EZ61" s="17">
        <v>0</v>
      </c>
      <c r="FA61" s="17">
        <v>1.6001308063364998</v>
      </c>
      <c r="FB61" s="17">
        <v>2.0448542114856414</v>
      </c>
      <c r="FC61" s="17">
        <v>2.1706933873452288</v>
      </c>
      <c r="FD61" s="17">
        <v>3.1011335153351434</v>
      </c>
      <c r="FE61" s="17">
        <v>2.3570502457743867</v>
      </c>
      <c r="FF61" s="17">
        <v>0</v>
      </c>
      <c r="FG61" s="17">
        <v>0</v>
      </c>
      <c r="FH61" s="17">
        <v>0</v>
      </c>
      <c r="FI61" s="17">
        <v>0</v>
      </c>
      <c r="FJ61" s="17">
        <v>0</v>
      </c>
      <c r="FK61" s="17">
        <v>0</v>
      </c>
      <c r="FL61" s="17">
        <v>0</v>
      </c>
      <c r="FM61" s="17">
        <v>1.404844900910025</v>
      </c>
      <c r="FN61" s="17">
        <v>2.3888203934791932</v>
      </c>
      <c r="FO61" s="17">
        <v>3.3418235785666468</v>
      </c>
      <c r="FP61" s="17">
        <v>2.916793720413839</v>
      </c>
      <c r="FQ61" s="17">
        <v>0</v>
      </c>
      <c r="FR61" s="17">
        <v>0</v>
      </c>
      <c r="FS61" s="17">
        <v>0</v>
      </c>
      <c r="FT61" s="17">
        <v>0</v>
      </c>
      <c r="FU61" s="17">
        <v>0</v>
      </c>
      <c r="FV61" s="17">
        <v>0</v>
      </c>
      <c r="FW61" s="17">
        <v>0</v>
      </c>
      <c r="FX61" s="17">
        <v>0</v>
      </c>
      <c r="FY61" s="17">
        <v>2.0999163878743952</v>
      </c>
      <c r="FZ61" s="17">
        <v>2.558019535889327</v>
      </c>
      <c r="GA61" s="17">
        <v>3.4830000000000005</v>
      </c>
      <c r="GB61" s="17">
        <v>2.9312830524409152</v>
      </c>
      <c r="GC61" s="17">
        <v>1.0955973030690549</v>
      </c>
      <c r="GD61" s="17">
        <v>0</v>
      </c>
      <c r="GE61" s="17">
        <v>0</v>
      </c>
      <c r="GF61" s="17">
        <v>0</v>
      </c>
      <c r="GG61" s="17">
        <v>0</v>
      </c>
      <c r="GH61" s="17">
        <v>0</v>
      </c>
      <c r="GI61" s="17">
        <v>0</v>
      </c>
      <c r="GJ61" s="17">
        <v>0</v>
      </c>
      <c r="GK61" s="17">
        <v>1.7498344178562319</v>
      </c>
      <c r="GL61" s="17">
        <v>1.876882111706117</v>
      </c>
      <c r="GM61" s="17">
        <v>3.4830000000000005</v>
      </c>
      <c r="GN61" s="17">
        <v>2.7928497409009374</v>
      </c>
      <c r="GO61" s="17">
        <v>1.456942527824828</v>
      </c>
      <c r="GP61" s="17">
        <v>0</v>
      </c>
      <c r="GQ61" s="17">
        <v>0</v>
      </c>
      <c r="GR61" s="17">
        <v>0</v>
      </c>
      <c r="GS61" s="17">
        <v>0</v>
      </c>
      <c r="GT61" s="17">
        <v>0</v>
      </c>
      <c r="GU61" s="17">
        <v>0</v>
      </c>
      <c r="GV61" s="17">
        <v>0</v>
      </c>
      <c r="GW61" s="17">
        <v>1.3475735540209972</v>
      </c>
      <c r="GX61" s="17">
        <v>1.7977670806308126</v>
      </c>
      <c r="GY61" s="17">
        <v>3.2035454486050545</v>
      </c>
      <c r="GZ61" s="17">
        <v>1.9300538215974918</v>
      </c>
      <c r="HA61" s="17">
        <v>1.2250568465910314</v>
      </c>
      <c r="HB61" s="17">
        <v>0</v>
      </c>
      <c r="HC61" s="17">
        <v>0</v>
      </c>
      <c r="HD61" s="17">
        <v>0</v>
      </c>
      <c r="HE61" s="17">
        <v>0</v>
      </c>
      <c r="HF61" s="17">
        <v>0</v>
      </c>
      <c r="HG61" s="17">
        <v>0</v>
      </c>
      <c r="HH61" s="17">
        <v>0</v>
      </c>
      <c r="HI61" s="17">
        <v>1.3129958025103181</v>
      </c>
      <c r="HJ61" s="17">
        <v>1.7586488162954983</v>
      </c>
      <c r="HK61" s="17">
        <v>3.0886165565607411</v>
      </c>
      <c r="HL61" s="17">
        <v>1.8802881709449513</v>
      </c>
      <c r="HM61" s="17">
        <v>1.0998583615532054</v>
      </c>
      <c r="HN61" s="17">
        <v>0</v>
      </c>
      <c r="HO61" s="17">
        <v>0</v>
      </c>
      <c r="HP61" s="17">
        <v>0</v>
      </c>
      <c r="HQ61" s="17">
        <v>0</v>
      </c>
      <c r="HR61" s="17">
        <v>0</v>
      </c>
      <c r="HS61" s="17">
        <v>0</v>
      </c>
      <c r="HT61" s="17">
        <v>0</v>
      </c>
      <c r="HU61" s="17">
        <v>1.2695170157688107</v>
      </c>
      <c r="HV61" s="17">
        <v>1.7106295167293566</v>
      </c>
      <c r="HW61" s="17">
        <v>2.9933610105712432</v>
      </c>
      <c r="HX61" s="17">
        <v>1.830522520292412</v>
      </c>
      <c r="HY61" s="17">
        <v>1.0581259258981035</v>
      </c>
      <c r="HZ61" s="17">
        <v>0</v>
      </c>
      <c r="IA61" s="17">
        <v>0</v>
      </c>
      <c r="IB61" s="17">
        <v>0</v>
      </c>
      <c r="IC61" s="17">
        <v>0</v>
      </c>
      <c r="ID61" s="17">
        <v>0</v>
      </c>
      <c r="IE61" s="17">
        <v>0</v>
      </c>
      <c r="IF61" s="17">
        <v>0</v>
      </c>
      <c r="IG61" s="17">
        <v>1.2260382290273037</v>
      </c>
      <c r="IH61" s="17">
        <v>1.6626102171632158</v>
      </c>
      <c r="II61" s="17">
        <v>2.8570097496633249</v>
      </c>
      <c r="IJ61" s="17">
        <v>1.7807568696398719</v>
      </c>
      <c r="IK61" s="17">
        <v>1.0163934902429981</v>
      </c>
      <c r="IL61" s="17">
        <v>0</v>
      </c>
      <c r="IM61" s="17">
        <v>0</v>
      </c>
      <c r="IN61" s="17">
        <v>0</v>
      </c>
      <c r="IO61" s="17">
        <v>0</v>
      </c>
      <c r="IP61" s="17">
        <v>0</v>
      </c>
      <c r="IQ61" s="17">
        <v>0</v>
      </c>
      <c r="IR61" s="17">
        <v>0</v>
      </c>
      <c r="IS61" s="17">
        <v>1.1825594422857968</v>
      </c>
      <c r="IT61" s="17">
        <v>1.6145909175970732</v>
      </c>
      <c r="IU61" s="17">
        <v>2.857009749663324</v>
      </c>
      <c r="IV61" s="17">
        <v>1.7807568696398728</v>
      </c>
      <c r="IW61" s="17">
        <v>1.0163934902429821</v>
      </c>
      <c r="IX61" s="17">
        <v>0</v>
      </c>
      <c r="IY61" s="17">
        <v>0</v>
      </c>
      <c r="IZ61" s="17">
        <v>0</v>
      </c>
      <c r="JA61" s="17">
        <v>0</v>
      </c>
      <c r="JB61" s="17">
        <v>0</v>
      </c>
      <c r="JC61" s="17">
        <v>0</v>
      </c>
      <c r="JD61" s="17">
        <v>0</v>
      </c>
      <c r="JE61" s="17">
        <v>0.33502465033467299</v>
      </c>
      <c r="JF61" s="17">
        <v>2.2449753496653275</v>
      </c>
    </row>
    <row r="62" spans="1:266" s="3" customFormat="1" x14ac:dyDescent="0.25">
      <c r="A62" s="5" t="s">
        <v>25</v>
      </c>
      <c r="B62" s="5" t="s">
        <v>81</v>
      </c>
      <c r="C62" s="42">
        <f t="shared" ref="C62:BN62" si="34">IF(C$60&lt;=0,C$60, "0")</f>
        <v>0</v>
      </c>
      <c r="D62" s="42">
        <f t="shared" si="34"/>
        <v>0</v>
      </c>
      <c r="E62" s="42">
        <f t="shared" si="34"/>
        <v>0</v>
      </c>
      <c r="F62" s="42">
        <f t="shared" si="34"/>
        <v>0</v>
      </c>
      <c r="G62" s="42">
        <f t="shared" si="34"/>
        <v>0</v>
      </c>
      <c r="H62" s="42">
        <f t="shared" si="34"/>
        <v>0</v>
      </c>
      <c r="I62" s="42">
        <f t="shared" si="34"/>
        <v>0</v>
      </c>
      <c r="J62" s="42">
        <f t="shared" si="34"/>
        <v>0</v>
      </c>
      <c r="K62" s="42">
        <f t="shared" si="34"/>
        <v>0</v>
      </c>
      <c r="L62" s="42">
        <f t="shared" si="34"/>
        <v>0</v>
      </c>
      <c r="M62" s="42">
        <f t="shared" si="34"/>
        <v>0</v>
      </c>
      <c r="N62" s="42">
        <f t="shared" si="34"/>
        <v>0</v>
      </c>
      <c r="O62" s="42">
        <f t="shared" si="34"/>
        <v>0</v>
      </c>
      <c r="P62" s="42">
        <f t="shared" si="34"/>
        <v>0</v>
      </c>
      <c r="Q62" s="42">
        <f t="shared" si="34"/>
        <v>0</v>
      </c>
      <c r="R62" s="42">
        <f t="shared" si="34"/>
        <v>0</v>
      </c>
      <c r="S62" s="42">
        <f t="shared" si="34"/>
        <v>0</v>
      </c>
      <c r="T62" s="42">
        <f t="shared" si="34"/>
        <v>0</v>
      </c>
      <c r="U62" s="42">
        <f t="shared" si="34"/>
        <v>0</v>
      </c>
      <c r="V62" s="42">
        <f t="shared" si="34"/>
        <v>0</v>
      </c>
      <c r="W62" s="42">
        <f t="shared" si="34"/>
        <v>0</v>
      </c>
      <c r="X62" s="42">
        <f t="shared" si="34"/>
        <v>0</v>
      </c>
      <c r="Y62" s="42">
        <f t="shared" si="34"/>
        <v>0</v>
      </c>
      <c r="Z62" s="42">
        <f t="shared" si="34"/>
        <v>0</v>
      </c>
      <c r="AA62" s="42">
        <f t="shared" si="34"/>
        <v>0</v>
      </c>
      <c r="AB62" s="42">
        <f t="shared" si="34"/>
        <v>0</v>
      </c>
      <c r="AC62" s="42">
        <f t="shared" si="34"/>
        <v>0</v>
      </c>
      <c r="AD62" s="42">
        <f t="shared" si="34"/>
        <v>0</v>
      </c>
      <c r="AE62" s="42">
        <f t="shared" si="34"/>
        <v>0</v>
      </c>
      <c r="AF62" s="42">
        <f t="shared" si="34"/>
        <v>0</v>
      </c>
      <c r="AG62" s="42">
        <f t="shared" si="34"/>
        <v>0</v>
      </c>
      <c r="AH62" s="42">
        <f t="shared" si="34"/>
        <v>0</v>
      </c>
      <c r="AI62" s="42">
        <f t="shared" si="34"/>
        <v>0</v>
      </c>
      <c r="AJ62" s="42">
        <f t="shared" si="34"/>
        <v>0</v>
      </c>
      <c r="AK62" s="42">
        <f t="shared" si="34"/>
        <v>0</v>
      </c>
      <c r="AL62" s="42">
        <f t="shared" si="34"/>
        <v>0</v>
      </c>
      <c r="AM62" s="42">
        <f t="shared" si="34"/>
        <v>0</v>
      </c>
      <c r="AN62" s="42">
        <f t="shared" si="34"/>
        <v>0</v>
      </c>
      <c r="AO62" s="42">
        <f t="shared" si="34"/>
        <v>0</v>
      </c>
      <c r="AP62" s="42">
        <f t="shared" si="34"/>
        <v>0</v>
      </c>
      <c r="AQ62" s="42">
        <f t="shared" si="34"/>
        <v>0</v>
      </c>
      <c r="AR62" s="42">
        <f t="shared" si="34"/>
        <v>0</v>
      </c>
      <c r="AS62" s="42">
        <f t="shared" si="34"/>
        <v>0</v>
      </c>
      <c r="AT62" s="42">
        <f t="shared" si="34"/>
        <v>0</v>
      </c>
      <c r="AU62" s="42">
        <f t="shared" si="34"/>
        <v>0</v>
      </c>
      <c r="AV62" s="42">
        <f t="shared" si="34"/>
        <v>0</v>
      </c>
      <c r="AW62" s="42">
        <f t="shared" si="34"/>
        <v>0</v>
      </c>
      <c r="AX62" s="42">
        <f t="shared" si="34"/>
        <v>0</v>
      </c>
      <c r="AY62" s="43">
        <f t="shared" si="34"/>
        <v>0</v>
      </c>
      <c r="AZ62" s="43">
        <f t="shared" si="34"/>
        <v>0</v>
      </c>
      <c r="BA62" s="43">
        <f t="shared" si="34"/>
        <v>0</v>
      </c>
      <c r="BB62" s="43">
        <f t="shared" si="34"/>
        <v>0</v>
      </c>
      <c r="BC62" s="43">
        <f t="shared" si="34"/>
        <v>0</v>
      </c>
      <c r="BD62" s="43">
        <f t="shared" si="34"/>
        <v>0</v>
      </c>
      <c r="BE62" s="43">
        <f t="shared" si="34"/>
        <v>0</v>
      </c>
      <c r="BF62" s="43">
        <f t="shared" si="34"/>
        <v>0</v>
      </c>
      <c r="BG62" s="43">
        <f t="shared" si="34"/>
        <v>0</v>
      </c>
      <c r="BH62" s="43">
        <f t="shared" si="34"/>
        <v>0</v>
      </c>
      <c r="BI62" s="43">
        <f t="shared" si="34"/>
        <v>0</v>
      </c>
      <c r="BJ62" s="43">
        <f t="shared" si="34"/>
        <v>0</v>
      </c>
      <c r="BK62" s="43">
        <f t="shared" si="34"/>
        <v>0</v>
      </c>
      <c r="BL62" s="43">
        <f t="shared" si="34"/>
        <v>0</v>
      </c>
      <c r="BM62" s="43">
        <f t="shared" si="34"/>
        <v>0</v>
      </c>
      <c r="BN62" s="43">
        <f t="shared" si="34"/>
        <v>0</v>
      </c>
      <c r="BO62" s="43">
        <f t="shared" ref="BO62:CT62" si="35">IF(BO$60&lt;=0,BO$60, "0")</f>
        <v>0</v>
      </c>
      <c r="BP62" s="43">
        <f t="shared" si="35"/>
        <v>0</v>
      </c>
      <c r="BQ62" s="43">
        <f t="shared" si="35"/>
        <v>0</v>
      </c>
      <c r="BR62" s="43">
        <f t="shared" si="35"/>
        <v>0</v>
      </c>
      <c r="BS62" s="43">
        <f t="shared" si="35"/>
        <v>-1.226</v>
      </c>
      <c r="BT62" s="43">
        <f t="shared" si="35"/>
        <v>-0.318</v>
      </c>
      <c r="BU62" s="43" t="str">
        <f t="shared" si="35"/>
        <v>0</v>
      </c>
      <c r="BV62" s="43" t="str">
        <f t="shared" si="35"/>
        <v>0</v>
      </c>
      <c r="BW62" s="43" t="str">
        <f t="shared" si="35"/>
        <v>0</v>
      </c>
      <c r="BX62" s="43" t="str">
        <f t="shared" si="35"/>
        <v>0</v>
      </c>
      <c r="BY62" s="43" t="str">
        <f t="shared" si="35"/>
        <v>0</v>
      </c>
      <c r="BZ62" s="43">
        <f t="shared" si="35"/>
        <v>-3.9E-2</v>
      </c>
      <c r="CA62" s="43">
        <f t="shared" si="35"/>
        <v>-1.925</v>
      </c>
      <c r="CB62" s="43">
        <f t="shared" si="35"/>
        <v>-1.6990000000000001</v>
      </c>
      <c r="CC62" s="43">
        <f t="shared" si="35"/>
        <v>-2.0030000000000001</v>
      </c>
      <c r="CD62" s="43">
        <f t="shared" si="35"/>
        <v>-0.49199999999999999</v>
      </c>
      <c r="CE62" s="43">
        <f t="shared" si="35"/>
        <v>-0.36199999999999999</v>
      </c>
      <c r="CF62" s="43" t="str">
        <f t="shared" si="35"/>
        <v>0</v>
      </c>
      <c r="CG62" s="43" t="str">
        <f t="shared" si="35"/>
        <v>0</v>
      </c>
      <c r="CH62" s="43" t="str">
        <f t="shared" si="35"/>
        <v>0</v>
      </c>
      <c r="CI62" s="43" t="str">
        <f t="shared" si="35"/>
        <v>0</v>
      </c>
      <c r="CJ62" s="43" t="str">
        <f t="shared" si="35"/>
        <v>0</v>
      </c>
      <c r="CK62" s="43" t="str">
        <f t="shared" si="35"/>
        <v>0</v>
      </c>
      <c r="CL62" s="43">
        <f t="shared" si="35"/>
        <v>-1.5129999999999999</v>
      </c>
      <c r="CM62" s="43">
        <f t="shared" si="35"/>
        <v>-2.2210000000000001</v>
      </c>
      <c r="CN62" s="43">
        <f t="shared" si="35"/>
        <v>-2.0609999999999999</v>
      </c>
      <c r="CO62" s="43">
        <f t="shared" si="35"/>
        <v>-2.2839999999999998</v>
      </c>
      <c r="CP62" s="43">
        <f t="shared" si="35"/>
        <v>-2.448</v>
      </c>
      <c r="CQ62" s="43">
        <f t="shared" si="35"/>
        <v>-1.472</v>
      </c>
      <c r="CR62" s="43">
        <f t="shared" si="35"/>
        <v>-0.14000000000000001</v>
      </c>
      <c r="CS62" s="43" t="str">
        <f t="shared" si="35"/>
        <v>0</v>
      </c>
      <c r="CT62" s="43" t="str">
        <f t="shared" si="35"/>
        <v>0</v>
      </c>
      <c r="CU62" s="44">
        <v>0</v>
      </c>
      <c r="CV62" s="17">
        <v>0</v>
      </c>
      <c r="CW62" s="17">
        <v>0</v>
      </c>
      <c r="CX62" s="17">
        <v>0</v>
      </c>
      <c r="CY62" s="17">
        <v>-0.77547026746299297</v>
      </c>
      <c r="CZ62" s="17">
        <v>-0.85509209533063824</v>
      </c>
      <c r="DA62" s="17">
        <v>-0.7069531862688212</v>
      </c>
      <c r="DB62" s="17">
        <v>-2.1930000000000001</v>
      </c>
      <c r="DC62" s="17">
        <v>-0.48906218227399956</v>
      </c>
      <c r="DD62" s="17">
        <v>0</v>
      </c>
      <c r="DE62" s="17">
        <v>0</v>
      </c>
      <c r="DF62" s="17">
        <v>0</v>
      </c>
      <c r="DG62" s="17">
        <v>0</v>
      </c>
      <c r="DH62" s="17">
        <v>0</v>
      </c>
      <c r="DI62" s="17">
        <v>0</v>
      </c>
      <c r="DJ62" s="17">
        <v>-1.5470936121491685</v>
      </c>
      <c r="DK62" s="17">
        <v>-2.1531362799934759</v>
      </c>
      <c r="DL62" s="17">
        <v>-2.1439661786149062</v>
      </c>
      <c r="DM62" s="17">
        <v>-2.1930000000000001</v>
      </c>
      <c r="DN62" s="17">
        <v>-2.1930000000000001</v>
      </c>
      <c r="DO62" s="17">
        <v>-0.29118872639002369</v>
      </c>
      <c r="DP62" s="17">
        <v>0</v>
      </c>
      <c r="DQ62" s="17">
        <v>0</v>
      </c>
      <c r="DR62" s="17">
        <v>0</v>
      </c>
      <c r="DS62" s="17">
        <v>0</v>
      </c>
      <c r="DT62" s="17">
        <v>0</v>
      </c>
      <c r="DU62" s="17">
        <v>0</v>
      </c>
      <c r="DV62" s="17">
        <v>-0.43342906158536953</v>
      </c>
      <c r="DW62" s="17">
        <v>-5.8248472302955268E-2</v>
      </c>
      <c r="DX62" s="17">
        <v>-1.3583499892519897</v>
      </c>
      <c r="DY62" s="17">
        <v>-2.1930000000000001</v>
      </c>
      <c r="DZ62" s="17">
        <v>-2.1930000000000001</v>
      </c>
      <c r="EA62" s="17">
        <v>-2.1379078630986408</v>
      </c>
      <c r="EB62" s="17">
        <v>-0.51178435970881653</v>
      </c>
      <c r="EC62" s="17">
        <v>0</v>
      </c>
      <c r="ED62" s="17">
        <v>0</v>
      </c>
      <c r="EE62" s="17">
        <v>0</v>
      </c>
      <c r="EF62" s="17">
        <v>0</v>
      </c>
      <c r="EG62" s="17">
        <v>0</v>
      </c>
      <c r="EH62" s="17">
        <v>-0.79554904829148931</v>
      </c>
      <c r="EI62" s="17">
        <v>-2.0986111846355269</v>
      </c>
      <c r="EJ62" s="17">
        <v>-2.1930000000000001</v>
      </c>
      <c r="EK62" s="17">
        <v>-2.1930000000000001</v>
      </c>
      <c r="EL62" s="17">
        <v>-2.1930000000000001</v>
      </c>
      <c r="EM62" s="17">
        <v>-2.1930000000000001</v>
      </c>
      <c r="EN62" s="17">
        <v>-8.3127116734887263E-2</v>
      </c>
      <c r="EO62" s="17">
        <v>0</v>
      </c>
      <c r="EP62" s="17">
        <v>0</v>
      </c>
      <c r="EQ62" s="17">
        <v>0</v>
      </c>
      <c r="ER62" s="17">
        <v>0</v>
      </c>
      <c r="ES62" s="17">
        <v>0</v>
      </c>
      <c r="ET62" s="17">
        <v>-0.17231659961421686</v>
      </c>
      <c r="EU62" s="17">
        <v>-1.9896297611656286</v>
      </c>
      <c r="EV62" s="17">
        <v>-2.1930000000000001</v>
      </c>
      <c r="EW62" s="17">
        <v>-2.1930000000000001</v>
      </c>
      <c r="EX62" s="17">
        <v>-2.1930000000000001</v>
      </c>
      <c r="EY62" s="17">
        <v>-2.0969008454369891</v>
      </c>
      <c r="EZ62" s="17">
        <v>-0.72677779348662597</v>
      </c>
      <c r="FA62" s="17">
        <v>0</v>
      </c>
      <c r="FB62" s="17">
        <v>0</v>
      </c>
      <c r="FC62" s="17">
        <v>0</v>
      </c>
      <c r="FD62" s="17">
        <v>0</v>
      </c>
      <c r="FE62" s="17">
        <v>0</v>
      </c>
      <c r="FF62" s="17">
        <v>-0.81300401834949465</v>
      </c>
      <c r="FG62" s="17">
        <v>-1.8179940167080773</v>
      </c>
      <c r="FH62" s="17">
        <v>-2.1019769438437161</v>
      </c>
      <c r="FI62" s="17">
        <v>-2.1374748097356711</v>
      </c>
      <c r="FJ62" s="17">
        <v>-2.0664790779517612</v>
      </c>
      <c r="FK62" s="17">
        <v>-1.9244876143839424</v>
      </c>
      <c r="FL62" s="17">
        <v>-0.76112183477671946</v>
      </c>
      <c r="FM62" s="17">
        <v>0</v>
      </c>
      <c r="FN62" s="17">
        <v>0</v>
      </c>
      <c r="FO62" s="17">
        <v>0</v>
      </c>
      <c r="FP62" s="17">
        <v>0</v>
      </c>
      <c r="FQ62" s="17">
        <v>0</v>
      </c>
      <c r="FR62" s="17">
        <v>-0.61639046129969488</v>
      </c>
      <c r="FS62" s="17">
        <v>-1.6441977784233646</v>
      </c>
      <c r="FT62" s="17">
        <v>-1.9261074079710152</v>
      </c>
      <c r="FU62" s="17">
        <v>-1.9613461116644715</v>
      </c>
      <c r="FV62" s="17">
        <v>-1.8908687042775589</v>
      </c>
      <c r="FW62" s="17">
        <v>-1.7499138895037336</v>
      </c>
      <c r="FX62" s="17">
        <v>-0.57435357816913468</v>
      </c>
      <c r="FY62" s="17">
        <v>0</v>
      </c>
      <c r="FZ62" s="17">
        <v>0</v>
      </c>
      <c r="GA62" s="17">
        <v>0</v>
      </c>
      <c r="GB62" s="17">
        <v>0</v>
      </c>
      <c r="GC62" s="17">
        <v>0</v>
      </c>
      <c r="GD62" s="17">
        <v>-1.3300324681397369</v>
      </c>
      <c r="GE62" s="17">
        <v>-2.1665751210188273</v>
      </c>
      <c r="GF62" s="17">
        <v>-2.1791745954963901</v>
      </c>
      <c r="GG62" s="17">
        <v>-2.0684472782391534</v>
      </c>
      <c r="GH62" s="17">
        <v>-2.1930000000000001</v>
      </c>
      <c r="GI62" s="17">
        <v>-1.8585700292694063</v>
      </c>
      <c r="GJ62" s="17">
        <v>-0.7483410019330794</v>
      </c>
      <c r="GK62" s="17">
        <v>0</v>
      </c>
      <c r="GL62" s="17">
        <v>0</v>
      </c>
      <c r="GM62" s="17">
        <v>0</v>
      </c>
      <c r="GN62" s="17">
        <v>0</v>
      </c>
      <c r="GO62" s="17">
        <v>0</v>
      </c>
      <c r="GP62" s="17">
        <v>-1.0664503694120695</v>
      </c>
      <c r="GQ62" s="17">
        <v>-1.5056540237396341</v>
      </c>
      <c r="GR62" s="17">
        <v>-2.1930000000000001</v>
      </c>
      <c r="GS62" s="17">
        <v>-2.1930000000000001</v>
      </c>
      <c r="GT62" s="17">
        <v>-2.1930000000000001</v>
      </c>
      <c r="GU62" s="17">
        <v>-2.145813642814633</v>
      </c>
      <c r="GV62" s="17">
        <v>-0.41391577670182267</v>
      </c>
      <c r="GW62" s="17">
        <v>0</v>
      </c>
      <c r="GX62" s="17">
        <v>0</v>
      </c>
      <c r="GY62" s="17">
        <v>0</v>
      </c>
      <c r="GZ62" s="17">
        <v>0</v>
      </c>
      <c r="HA62" s="17">
        <v>0</v>
      </c>
      <c r="HB62" s="17">
        <v>-0.15946619619642011</v>
      </c>
      <c r="HC62" s="17">
        <v>-1.670594782255765</v>
      </c>
      <c r="HD62" s="17">
        <v>-2.1930000000000001</v>
      </c>
      <c r="HE62" s="17">
        <v>-2.1930000000000001</v>
      </c>
      <c r="HF62" s="17">
        <v>-1.3888738168523385</v>
      </c>
      <c r="HG62" s="17">
        <v>-2.1930000000000001</v>
      </c>
      <c r="HH62" s="17">
        <v>0</v>
      </c>
      <c r="HI62" s="17">
        <v>0</v>
      </c>
      <c r="HJ62" s="17">
        <v>0</v>
      </c>
      <c r="HK62" s="17">
        <v>0</v>
      </c>
      <c r="HL62" s="17">
        <v>0</v>
      </c>
      <c r="HM62" s="17">
        <v>0</v>
      </c>
      <c r="HN62" s="17">
        <v>0</v>
      </c>
      <c r="HO62" s="17">
        <v>-1.178142675488115</v>
      </c>
      <c r="HP62" s="17">
        <v>-2.1779257952991693</v>
      </c>
      <c r="HQ62" s="17">
        <v>-2.1930000000000001</v>
      </c>
      <c r="HR62" s="17">
        <v>-1.6810322589701521</v>
      </c>
      <c r="HS62" s="17">
        <v>-2.1930000000000001</v>
      </c>
      <c r="HT62" s="17">
        <v>0</v>
      </c>
      <c r="HU62" s="17">
        <v>0</v>
      </c>
      <c r="HV62" s="17">
        <v>0</v>
      </c>
      <c r="HW62" s="17">
        <v>0</v>
      </c>
      <c r="HX62" s="17">
        <v>0</v>
      </c>
      <c r="HY62" s="17">
        <v>0</v>
      </c>
      <c r="HZ62" s="17">
        <v>0</v>
      </c>
      <c r="IA62" s="17">
        <v>-2.1191692661074946</v>
      </c>
      <c r="IB62" s="17">
        <v>-2.1930000000000001</v>
      </c>
      <c r="IC62" s="17">
        <v>-2.1930000000000001</v>
      </c>
      <c r="ID62" s="17">
        <v>-0.43807402178933841</v>
      </c>
      <c r="IE62" s="17">
        <v>-2.1930000000000001</v>
      </c>
      <c r="IF62" s="17">
        <v>0</v>
      </c>
      <c r="IG62" s="17">
        <v>0</v>
      </c>
      <c r="IH62" s="17">
        <v>0</v>
      </c>
      <c r="II62" s="17">
        <v>0</v>
      </c>
      <c r="IJ62" s="17">
        <v>0</v>
      </c>
      <c r="IK62" s="17">
        <v>0</v>
      </c>
      <c r="IL62" s="17">
        <v>0</v>
      </c>
      <c r="IM62" s="17">
        <v>-9.63509897165582E-2</v>
      </c>
      <c r="IN62" s="17">
        <v>-2.1930000000000001</v>
      </c>
      <c r="IO62" s="17">
        <v>-2.1930000000000001</v>
      </c>
      <c r="IP62" s="17">
        <v>-2.131668139908923</v>
      </c>
      <c r="IQ62" s="17">
        <v>-2.1930000000000001</v>
      </c>
      <c r="IR62" s="17">
        <v>0</v>
      </c>
      <c r="IS62" s="17">
        <v>0</v>
      </c>
      <c r="IT62" s="17">
        <v>0</v>
      </c>
      <c r="IU62" s="17">
        <v>0</v>
      </c>
      <c r="IV62" s="17">
        <v>0</v>
      </c>
      <c r="IW62" s="17">
        <v>0</v>
      </c>
      <c r="IX62" s="17">
        <v>0</v>
      </c>
      <c r="IY62" s="17">
        <v>-1.064298375385317</v>
      </c>
      <c r="IZ62" s="17">
        <v>-1.748774238093088</v>
      </c>
      <c r="JA62" s="17">
        <v>-1.5136185921185532</v>
      </c>
      <c r="JB62" s="17">
        <v>-2.1930000000000001</v>
      </c>
      <c r="JC62" s="17">
        <v>-2.1930000000000001</v>
      </c>
      <c r="JD62" s="17">
        <v>0</v>
      </c>
      <c r="JE62" s="17">
        <v>0</v>
      </c>
      <c r="JF62" s="17">
        <v>0</v>
      </c>
    </row>
    <row r="63" spans="1:266" s="3" customFormat="1" x14ac:dyDescent="0.25">
      <c r="A63" s="5" t="s">
        <v>25</v>
      </c>
      <c r="B63" s="5" t="s">
        <v>82</v>
      </c>
      <c r="C63" s="6">
        <f t="shared" ref="C63:BN63" si="36">IF(C55&lt;=0, C53+C55, 0)</f>
        <v>10.732083333333334</v>
      </c>
      <c r="D63" s="6">
        <f t="shared" si="36"/>
        <v>9.4849218749999995</v>
      </c>
      <c r="E63" s="6">
        <f t="shared" si="36"/>
        <v>5.4006249999999998</v>
      </c>
      <c r="F63" s="6">
        <f t="shared" si="36"/>
        <v>5.3025000000000002</v>
      </c>
      <c r="G63" s="6">
        <f t="shared" si="36"/>
        <v>4.6990104166666669</v>
      </c>
      <c r="H63" s="6">
        <f t="shared" si="36"/>
        <v>3.4907812499999999</v>
      </c>
      <c r="I63" s="6">
        <f t="shared" si="36"/>
        <v>3.2447916666666665</v>
      </c>
      <c r="J63" s="6">
        <f t="shared" si="36"/>
        <v>3.3649479166666665</v>
      </c>
      <c r="K63" s="6">
        <f t="shared" si="36"/>
        <v>3.513671875</v>
      </c>
      <c r="L63" s="6">
        <f t="shared" si="36"/>
        <v>6.0019270833333334</v>
      </c>
      <c r="M63" s="6">
        <f t="shared" si="36"/>
        <v>7.9534114583333331</v>
      </c>
      <c r="N63" s="6">
        <f t="shared" si="36"/>
        <v>10.600781250000001</v>
      </c>
      <c r="O63" s="6">
        <f t="shared" si="36"/>
        <v>10.217265625</v>
      </c>
      <c r="P63" s="6">
        <f t="shared" si="36"/>
        <v>8.6328385416666666</v>
      </c>
      <c r="Q63" s="6">
        <f t="shared" si="36"/>
        <v>8.1807552083333341</v>
      </c>
      <c r="R63" s="6">
        <f t="shared" si="36"/>
        <v>4.7368229166666671</v>
      </c>
      <c r="S63" s="6">
        <f t="shared" si="36"/>
        <v>3.6825520833333334</v>
      </c>
      <c r="T63" s="6">
        <f t="shared" si="36"/>
        <v>3.6530468749999998</v>
      </c>
      <c r="U63" s="6">
        <f t="shared" si="36"/>
        <v>3.4283072916666666</v>
      </c>
      <c r="V63" s="6">
        <f t="shared" si="36"/>
        <v>3.4777864583333336</v>
      </c>
      <c r="W63" s="6">
        <f t="shared" si="36"/>
        <v>3.8422135416666667</v>
      </c>
      <c r="X63" s="6">
        <f t="shared" si="36"/>
        <v>5.265260416666667</v>
      </c>
      <c r="Y63" s="6">
        <f t="shared" si="36"/>
        <v>6.9607552083333335</v>
      </c>
      <c r="Z63" s="6">
        <f t="shared" si="36"/>
        <v>8.3057031250000009</v>
      </c>
      <c r="AA63" s="6">
        <f t="shared" si="36"/>
        <v>9.1621354166666666</v>
      </c>
      <c r="AB63" s="6">
        <f t="shared" si="36"/>
        <v>9.6966406250000006</v>
      </c>
      <c r="AC63" s="6">
        <f t="shared" si="36"/>
        <v>7.1759374999999999</v>
      </c>
      <c r="AD63" s="6">
        <f t="shared" si="36"/>
        <v>5.1715364583333336</v>
      </c>
      <c r="AE63" s="6">
        <f t="shared" si="36"/>
        <v>4.1702083333333331</v>
      </c>
      <c r="AF63" s="6">
        <f t="shared" si="36"/>
        <v>3.6417708333333332</v>
      </c>
      <c r="AG63" s="6">
        <f t="shared" si="36"/>
        <v>3.18015625</v>
      </c>
      <c r="AH63" s="6">
        <f t="shared" si="36"/>
        <v>3.2313541666666667</v>
      </c>
      <c r="AI63" s="6">
        <f t="shared" si="36"/>
        <v>3.5289583333333332</v>
      </c>
      <c r="AJ63" s="6">
        <f t="shared" si="36"/>
        <v>5.6626562500000004</v>
      </c>
      <c r="AK63" s="6">
        <f t="shared" si="36"/>
        <v>7.1915624999999999</v>
      </c>
      <c r="AL63" s="6">
        <f t="shared" si="36"/>
        <v>8.2822656250000009</v>
      </c>
      <c r="AM63" s="6">
        <f t="shared" si="36"/>
        <v>5.255703125000001</v>
      </c>
      <c r="AN63" s="6">
        <f t="shared" si="36"/>
        <v>4.8400520833333331</v>
      </c>
      <c r="AO63" s="6">
        <f t="shared" si="36"/>
        <v>4.8140625000000004</v>
      </c>
      <c r="AP63" s="6">
        <f t="shared" si="36"/>
        <v>3.2951562500000007</v>
      </c>
      <c r="AQ63" s="6">
        <f t="shared" si="36"/>
        <v>2.6534635416666665</v>
      </c>
      <c r="AR63" s="6">
        <f t="shared" si="36"/>
        <v>2.1129166666666666</v>
      </c>
      <c r="AS63" s="6">
        <f t="shared" si="36"/>
        <v>1.9983333333333333</v>
      </c>
      <c r="AT63" s="6">
        <f t="shared" si="36"/>
        <v>2.0582031249999995</v>
      </c>
      <c r="AU63" s="6">
        <f t="shared" si="36"/>
        <v>2.3402083333333339</v>
      </c>
      <c r="AV63" s="6">
        <f t="shared" si="36"/>
        <v>2.9042447916666676</v>
      </c>
      <c r="AW63" s="6">
        <f t="shared" si="36"/>
        <v>3.7666927083333337</v>
      </c>
      <c r="AX63" s="6">
        <f t="shared" si="36"/>
        <v>4.3064062500000002</v>
      </c>
      <c r="AY63" s="13">
        <f t="shared" si="36"/>
        <v>4.9699999999999989</v>
      </c>
      <c r="AZ63" s="13">
        <f t="shared" si="36"/>
        <v>4.2059999999999995</v>
      </c>
      <c r="BA63" s="13">
        <f t="shared" si="36"/>
        <v>3.8109999999999999</v>
      </c>
      <c r="BB63" s="13">
        <f t="shared" si="36"/>
        <v>2.948</v>
      </c>
      <c r="BC63" s="13">
        <f t="shared" si="36"/>
        <v>2.6889999999999996</v>
      </c>
      <c r="BD63" s="13">
        <f t="shared" si="36"/>
        <v>2.3240000000000003</v>
      </c>
      <c r="BE63" s="13">
        <f t="shared" si="36"/>
        <v>2.4510000000000001</v>
      </c>
      <c r="BF63" s="13">
        <f t="shared" si="36"/>
        <v>2.7730000000000001</v>
      </c>
      <c r="BG63" s="13">
        <f t="shared" si="36"/>
        <v>2.4710000000000001</v>
      </c>
      <c r="BH63" s="13">
        <f t="shared" si="36"/>
        <v>3.0910000000000002</v>
      </c>
      <c r="BI63" s="13">
        <f t="shared" si="36"/>
        <v>3.9560000000000008</v>
      </c>
      <c r="BJ63" s="13">
        <f t="shared" si="36"/>
        <v>4.9150000000000009</v>
      </c>
      <c r="BK63" s="13">
        <f t="shared" si="36"/>
        <v>5.3479999999999999</v>
      </c>
      <c r="BL63" s="13">
        <f t="shared" si="36"/>
        <v>4.7940000000000005</v>
      </c>
      <c r="BM63" s="13">
        <f t="shared" si="36"/>
        <v>4.4009999999999998</v>
      </c>
      <c r="BN63" s="13">
        <f t="shared" si="36"/>
        <v>3.1470000000000002</v>
      </c>
      <c r="BO63" s="13">
        <f t="shared" ref="BO63:DZ63" si="37">IF(BO55&lt;=0, BO53+BO55, BO53+BO55+BO60)</f>
        <v>2.4079999999999999</v>
      </c>
      <c r="BP63" s="13">
        <f t="shared" si="37"/>
        <v>2.09</v>
      </c>
      <c r="BQ63" s="13">
        <f t="shared" si="37"/>
        <v>2.0129999999999999</v>
      </c>
      <c r="BR63" s="13">
        <f t="shared" si="37"/>
        <v>2.1150000000000002</v>
      </c>
      <c r="BS63" s="13">
        <f t="shared" si="37"/>
        <v>2.593</v>
      </c>
      <c r="BT63" s="13">
        <f t="shared" si="37"/>
        <v>3.54</v>
      </c>
      <c r="BU63" s="13">
        <f t="shared" si="37"/>
        <v>3.2559999999999998</v>
      </c>
      <c r="BV63" s="13">
        <f t="shared" si="37"/>
        <v>3.161</v>
      </c>
      <c r="BW63" s="13">
        <f t="shared" si="37"/>
        <v>2.6260000000000008</v>
      </c>
      <c r="BX63" s="13">
        <f t="shared" si="37"/>
        <v>2.6430000000000002</v>
      </c>
      <c r="BY63" s="13">
        <f t="shared" si="37"/>
        <v>-0.5129999999999999</v>
      </c>
      <c r="BZ63" s="13">
        <f t="shared" si="37"/>
        <v>3.3640000000000003</v>
      </c>
      <c r="CA63" s="13">
        <f t="shared" si="37"/>
        <v>2.3360000000000012</v>
      </c>
      <c r="CB63" s="13">
        <f t="shared" si="37"/>
        <v>2.1779999999999999</v>
      </c>
      <c r="CC63" s="13">
        <f t="shared" si="37"/>
        <v>2.2089999999999996</v>
      </c>
      <c r="CD63" s="13">
        <f t="shared" si="37"/>
        <v>2.7790000000000004</v>
      </c>
      <c r="CE63" s="13">
        <f t="shared" si="37"/>
        <v>2.76</v>
      </c>
      <c r="CF63" s="13">
        <f t="shared" si="37"/>
        <v>3.3259999999999996</v>
      </c>
      <c r="CG63" s="13">
        <f t="shared" si="37"/>
        <v>1.9089999999999998</v>
      </c>
      <c r="CH63" s="13">
        <f t="shared" si="37"/>
        <v>1.6529999999999996</v>
      </c>
      <c r="CI63" s="13">
        <f t="shared" si="37"/>
        <v>1.9589999999999996</v>
      </c>
      <c r="CJ63" s="13">
        <f t="shared" si="37"/>
        <v>2.2910000000000004</v>
      </c>
      <c r="CK63" s="13">
        <f t="shared" si="37"/>
        <v>3.7120000000000006</v>
      </c>
      <c r="CL63" s="13">
        <f t="shared" si="37"/>
        <v>3.4689999999999994</v>
      </c>
      <c r="CM63" s="13">
        <f t="shared" si="37"/>
        <v>2.7299999999999995</v>
      </c>
      <c r="CN63" s="13">
        <f t="shared" si="37"/>
        <v>2.2579999999999991</v>
      </c>
      <c r="CO63" s="13">
        <f t="shared" si="37"/>
        <v>2.4539999999999997</v>
      </c>
      <c r="CP63" s="13">
        <f t="shared" si="37"/>
        <v>2.3080000000000003</v>
      </c>
      <c r="CQ63" s="13">
        <f t="shared" si="37"/>
        <v>2.7990000000000008</v>
      </c>
      <c r="CR63" s="13">
        <f t="shared" si="37"/>
        <v>3.3870000000000005</v>
      </c>
      <c r="CS63" s="13">
        <f t="shared" si="37"/>
        <v>2.9359999999999999</v>
      </c>
      <c r="CT63" s="13">
        <f t="shared" si="37"/>
        <v>2.226</v>
      </c>
      <c r="CU63" s="18">
        <f t="shared" si="37"/>
        <v>1.9548527820864039</v>
      </c>
      <c r="CV63" s="17">
        <f t="shared" si="37"/>
        <v>2.5500555555555566</v>
      </c>
      <c r="CW63" s="17">
        <f t="shared" si="37"/>
        <v>2.5500555555555566</v>
      </c>
      <c r="CX63" s="17">
        <f t="shared" si="37"/>
        <v>2.6313330519326912</v>
      </c>
      <c r="CY63" s="17">
        <f t="shared" si="37"/>
        <v>2.862075809408628</v>
      </c>
      <c r="CZ63" s="17">
        <f t="shared" si="37"/>
        <v>2.6511762986165097</v>
      </c>
      <c r="DA63" s="17">
        <f t="shared" si="37"/>
        <v>2.4667222222222231</v>
      </c>
      <c r="DB63" s="17">
        <f t="shared" si="37"/>
        <v>4.0253993706183424</v>
      </c>
      <c r="DC63" s="17">
        <f t="shared" si="37"/>
        <v>2.4667222222222231</v>
      </c>
      <c r="DD63" s="17">
        <f t="shared" si="37"/>
        <v>2.7039633865976316</v>
      </c>
      <c r="DE63" s="17">
        <f t="shared" si="37"/>
        <v>2.4528132472234399</v>
      </c>
      <c r="DF63" s="17">
        <f t="shared" si="37"/>
        <v>2.1699631637524672</v>
      </c>
      <c r="DG63" s="17">
        <f t="shared" si="37"/>
        <v>1.8970396378436007</v>
      </c>
      <c r="DH63" s="17">
        <f t="shared" si="37"/>
        <v>2.1715662570379104</v>
      </c>
      <c r="DI63" s="17">
        <f t="shared" si="37"/>
        <v>2.200711419753087</v>
      </c>
      <c r="DJ63" s="17">
        <f t="shared" si="37"/>
        <v>4.2976238851260886</v>
      </c>
      <c r="DK63" s="17">
        <f t="shared" si="37"/>
        <v>4.3592376543209888</v>
      </c>
      <c r="DL63" s="17">
        <f t="shared" si="37"/>
        <v>4.0597054736627349</v>
      </c>
      <c r="DM63" s="17">
        <f t="shared" si="37"/>
        <v>4.0724440351378677</v>
      </c>
      <c r="DN63" s="17">
        <f t="shared" si="37"/>
        <v>4.1450345549577889</v>
      </c>
      <c r="DO63" s="17">
        <f t="shared" si="37"/>
        <v>2.3884043209876546</v>
      </c>
      <c r="DP63" s="17">
        <f t="shared" si="37"/>
        <v>2.8231207927968427</v>
      </c>
      <c r="DQ63" s="17">
        <f t="shared" si="37"/>
        <v>2.3464855103426947</v>
      </c>
      <c r="DR63" s="17">
        <f t="shared" si="37"/>
        <v>2.2965470800650176</v>
      </c>
      <c r="DS63" s="17">
        <f t="shared" si="37"/>
        <v>1.7904996417489452</v>
      </c>
      <c r="DT63" s="17">
        <f t="shared" si="37"/>
        <v>1.7989518931373301</v>
      </c>
      <c r="DU63" s="17">
        <f t="shared" si="37"/>
        <v>1.8694172800228217</v>
      </c>
      <c r="DV63" s="17">
        <f t="shared" si="37"/>
        <v>3.1824065556065206</v>
      </c>
      <c r="DW63" s="17">
        <f t="shared" si="37"/>
        <v>2.2630956790123462</v>
      </c>
      <c r="DX63" s="17">
        <f t="shared" si="37"/>
        <v>3.2729943760617757</v>
      </c>
      <c r="DY63" s="17">
        <f t="shared" si="37"/>
        <v>4.0713690343223368</v>
      </c>
      <c r="DZ63" s="17">
        <f t="shared" si="37"/>
        <v>4.1439197392972371</v>
      </c>
      <c r="EA63" s="17">
        <f t="shared" ref="EA63:GL63" si="38">IF(EA55&lt;=0, EA53+EA55, EA53+EA55+EA60)</f>
        <v>4.2339290123456799</v>
      </c>
      <c r="EB63" s="17">
        <f t="shared" si="38"/>
        <v>3.3333125587048689</v>
      </c>
      <c r="EC63" s="17">
        <f t="shared" si="38"/>
        <v>2.234767207372812</v>
      </c>
      <c r="ED63" s="17">
        <f t="shared" si="38"/>
        <v>2.1854041445257169</v>
      </c>
      <c r="EE63" s="17">
        <f t="shared" si="38"/>
        <v>1.5032195449588839</v>
      </c>
      <c r="EF63" s="17">
        <f t="shared" si="38"/>
        <v>1.578165382816221</v>
      </c>
      <c r="EG63" s="17">
        <f t="shared" si="38"/>
        <v>1.6116922776516611</v>
      </c>
      <c r="EH63" s="17">
        <f t="shared" si="38"/>
        <v>3.5243118908297499</v>
      </c>
      <c r="EI63" s="17">
        <f t="shared" si="38"/>
        <v>4.2871311728395067</v>
      </c>
      <c r="EJ63" s="17">
        <f t="shared" si="38"/>
        <v>4.0933904658923641</v>
      </c>
      <c r="EK63" s="17">
        <f t="shared" si="38"/>
        <v>4.0573742756034124</v>
      </c>
      <c r="EL63" s="17">
        <f t="shared" si="38"/>
        <v>4.1294066561813167</v>
      </c>
      <c r="EM63" s="17">
        <f t="shared" si="38"/>
        <v>4.2734714173371238</v>
      </c>
      <c r="EN63" s="17">
        <f t="shared" si="38"/>
        <v>2.8839223398510514</v>
      </c>
      <c r="EO63" s="17">
        <f t="shared" si="38"/>
        <v>1.9784634773662553</v>
      </c>
      <c r="EP63" s="17">
        <f t="shared" si="38"/>
        <v>1.9683267518288623</v>
      </c>
      <c r="EQ63" s="17">
        <f t="shared" si="38"/>
        <v>1.3983563796853764</v>
      </c>
      <c r="ER63" s="17">
        <f t="shared" si="38"/>
        <v>1.4146149518827027</v>
      </c>
      <c r="ES63" s="17">
        <f t="shared" si="38"/>
        <v>1.448371947428422</v>
      </c>
      <c r="ET63" s="17">
        <f t="shared" si="38"/>
        <v>2.8808647906695883</v>
      </c>
      <c r="EU63" s="17">
        <f t="shared" si="38"/>
        <v>4.1618225308641978</v>
      </c>
      <c r="EV63" s="17">
        <f t="shared" si="38"/>
        <v>4.0791365449749408</v>
      </c>
      <c r="EW63" s="17">
        <f t="shared" si="38"/>
        <v>4.0433795168844879</v>
      </c>
      <c r="EX63" s="17">
        <f t="shared" si="38"/>
        <v>4.1148935730653964</v>
      </c>
      <c r="EY63" s="17">
        <f t="shared" si="38"/>
        <v>4.1618225308641978</v>
      </c>
      <c r="EZ63" s="17">
        <f t="shared" si="38"/>
        <v>3.5068400407229037</v>
      </c>
      <c r="FA63" s="17">
        <f t="shared" si="38"/>
        <v>1.8593149746183941</v>
      </c>
      <c r="FB63" s="17">
        <f t="shared" si="38"/>
        <v>1.8794329346451486</v>
      </c>
      <c r="FC63" s="17">
        <f t="shared" si="38"/>
        <v>2.3990270445008606</v>
      </c>
      <c r="FD63" s="17">
        <f t="shared" si="38"/>
        <v>0.97161679402357848</v>
      </c>
      <c r="FE63" s="17">
        <f t="shared" si="38"/>
        <v>0.89924914806937994</v>
      </c>
      <c r="FF63" s="17">
        <f t="shared" si="38"/>
        <v>3.5013375579219757</v>
      </c>
      <c r="FG63" s="17">
        <f t="shared" si="38"/>
        <v>3.9738595679012345</v>
      </c>
      <c r="FH63" s="17">
        <f t="shared" si="38"/>
        <v>3.9738595679012345</v>
      </c>
      <c r="FI63" s="17">
        <f t="shared" si="38"/>
        <v>3.9738595679012345</v>
      </c>
      <c r="FJ63" s="17">
        <f t="shared" si="38"/>
        <v>3.9738595679012354</v>
      </c>
      <c r="FK63" s="17">
        <f t="shared" si="38"/>
        <v>3.9738595679012354</v>
      </c>
      <c r="FL63" s="17">
        <f t="shared" si="38"/>
        <v>3.5204511061331103</v>
      </c>
      <c r="FM63" s="17">
        <f t="shared" si="38"/>
        <v>2.0289438223935079</v>
      </c>
      <c r="FN63" s="17">
        <f t="shared" si="38"/>
        <v>1.506440586419753</v>
      </c>
      <c r="FO63" s="17">
        <f t="shared" si="38"/>
        <v>1.1939466052761281</v>
      </c>
      <c r="FP63" s="17">
        <f t="shared" si="38"/>
        <v>1.1256346117205287</v>
      </c>
      <c r="FQ63" s="17">
        <f t="shared" si="38"/>
        <v>3.2319381471848914</v>
      </c>
      <c r="FR63" s="17">
        <f t="shared" si="38"/>
        <v>3.2845093493892854</v>
      </c>
      <c r="FS63" s="17">
        <f t="shared" si="38"/>
        <v>3.7837361111111116</v>
      </c>
      <c r="FT63" s="17">
        <f t="shared" si="38"/>
        <v>3.7837361111111116</v>
      </c>
      <c r="FU63" s="17">
        <f t="shared" si="38"/>
        <v>3.7837361111111116</v>
      </c>
      <c r="FV63" s="17">
        <f t="shared" si="38"/>
        <v>3.7837361111111116</v>
      </c>
      <c r="FW63" s="17">
        <f t="shared" si="38"/>
        <v>3.7837361111111116</v>
      </c>
      <c r="FX63" s="17">
        <f t="shared" si="38"/>
        <v>3.3129498736456378</v>
      </c>
      <c r="FY63" s="17">
        <f t="shared" si="38"/>
        <v>1.308215277777778</v>
      </c>
      <c r="FZ63" s="17">
        <f t="shared" si="38"/>
        <v>1.308215277777778</v>
      </c>
      <c r="GA63" s="17">
        <f t="shared" si="38"/>
        <v>1.0188199358394587</v>
      </c>
      <c r="GB63" s="17">
        <f t="shared" si="38"/>
        <v>1.080823302469136</v>
      </c>
      <c r="GC63" s="17">
        <f t="shared" si="38"/>
        <v>2.1119795974569575</v>
      </c>
      <c r="GD63" s="17">
        <f t="shared" si="38"/>
        <v>3.5644459876543202</v>
      </c>
      <c r="GE63" s="17">
        <f t="shared" si="38"/>
        <v>3.5644459876543211</v>
      </c>
      <c r="GF63" s="17">
        <f t="shared" si="38"/>
        <v>3.5644459876543211</v>
      </c>
      <c r="GG63" s="17">
        <f t="shared" si="38"/>
        <v>3.5644459876543211</v>
      </c>
      <c r="GH63" s="17">
        <f t="shared" si="38"/>
        <v>3.4675440749006956</v>
      </c>
      <c r="GI63" s="17">
        <f t="shared" si="38"/>
        <v>3.5644459876543211</v>
      </c>
      <c r="GJ63" s="17">
        <f t="shared" si="38"/>
        <v>3.4662043215296956</v>
      </c>
      <c r="GK63" s="17">
        <f t="shared" si="38"/>
        <v>1.080823302469136</v>
      </c>
      <c r="GL63" s="17">
        <f t="shared" si="38"/>
        <v>1.080823302469136</v>
      </c>
      <c r="GM63" s="17">
        <f t="shared" ref="GM63:IX63" si="39">IF(GM55&lt;=0, GM53+GM55, GM53+GM55+GM60)</f>
        <v>0.9117600782624431</v>
      </c>
      <c r="GN63" s="17">
        <f t="shared" si="39"/>
        <v>1.0808233024691358</v>
      </c>
      <c r="GO63" s="17">
        <f t="shared" si="39"/>
        <v>1.080823302469136</v>
      </c>
      <c r="GP63" s="17">
        <f t="shared" si="39"/>
        <v>3.1263288476412221</v>
      </c>
      <c r="GQ63" s="17">
        <f t="shared" si="39"/>
        <v>3.5644459876543211</v>
      </c>
      <c r="GR63" s="17">
        <f t="shared" si="39"/>
        <v>3.2923624041771857</v>
      </c>
      <c r="GS63" s="17">
        <f t="shared" si="39"/>
        <v>3.4038507171736194</v>
      </c>
      <c r="GT63" s="17">
        <f t="shared" si="39"/>
        <v>3.1808740911807503</v>
      </c>
      <c r="GU63" s="17">
        <f t="shared" si="39"/>
        <v>3.5644459876543211</v>
      </c>
      <c r="GV63" s="17">
        <f t="shared" si="39"/>
        <v>3.1038374789160721</v>
      </c>
      <c r="GW63" s="17">
        <f t="shared" si="39"/>
        <v>1.0808233024691356</v>
      </c>
      <c r="GX63" s="17">
        <f t="shared" si="39"/>
        <v>1.0808233024691358</v>
      </c>
      <c r="GY63" s="17">
        <f t="shared" si="39"/>
        <v>0.86640038304248956</v>
      </c>
      <c r="GZ63" s="17">
        <f t="shared" si="39"/>
        <v>1.0808233024691356</v>
      </c>
      <c r="HA63" s="17">
        <f t="shared" si="39"/>
        <v>1.0808233024691356</v>
      </c>
      <c r="HB63" s="17">
        <f t="shared" si="39"/>
        <v>1.877753659831604</v>
      </c>
      <c r="HC63" s="17">
        <f t="shared" si="39"/>
        <v>3.439034617613824</v>
      </c>
      <c r="HD63" s="17">
        <f t="shared" si="39"/>
        <v>3.0784550583219188</v>
      </c>
      <c r="HE63" s="17">
        <f t="shared" si="39"/>
        <v>3.1167792624131496</v>
      </c>
      <c r="HF63" s="17">
        <f t="shared" si="39"/>
        <v>2.3086098762346561</v>
      </c>
      <c r="HG63" s="17">
        <f t="shared" si="39"/>
        <v>3.3224652687755412</v>
      </c>
      <c r="HH63" s="17">
        <f t="shared" si="39"/>
        <v>1.9335002385239108</v>
      </c>
      <c r="HI63" s="17">
        <f t="shared" si="39"/>
        <v>1.0808233024691356</v>
      </c>
      <c r="HJ63" s="17">
        <f t="shared" si="39"/>
        <v>1.080823302469136</v>
      </c>
      <c r="HK63" s="17">
        <f t="shared" si="39"/>
        <v>0.84941876205132638</v>
      </c>
      <c r="HL63" s="17">
        <f t="shared" si="39"/>
        <v>1.089724337699963</v>
      </c>
      <c r="HM63" s="17">
        <f t="shared" si="39"/>
        <v>1.089724337699963</v>
      </c>
      <c r="HN63" s="17">
        <f t="shared" si="39"/>
        <v>1.6466750057632762</v>
      </c>
      <c r="HO63" s="17">
        <f t="shared" si="39"/>
        <v>2.3158417186046076</v>
      </c>
      <c r="HP63" s="17">
        <f t="shared" si="39"/>
        <v>3.0441709916707103</v>
      </c>
      <c r="HQ63" s="17">
        <f t="shared" si="39"/>
        <v>3.0253134655284208</v>
      </c>
      <c r="HR63" s="17">
        <f t="shared" si="39"/>
        <v>2.5812091861848119</v>
      </c>
      <c r="HS63" s="17">
        <f t="shared" si="39"/>
        <v>3.2289038505871357</v>
      </c>
      <c r="HT63" s="17">
        <f t="shared" si="39"/>
        <v>1.7145384674495143</v>
      </c>
      <c r="HU63" s="17">
        <f t="shared" si="39"/>
        <v>1.089724337699963</v>
      </c>
      <c r="HV63" s="17">
        <f t="shared" si="39"/>
        <v>1.089724337699963</v>
      </c>
      <c r="HW63" s="17">
        <f t="shared" si="39"/>
        <v>0.83243714106016486</v>
      </c>
      <c r="HX63" s="17">
        <f t="shared" si="39"/>
        <v>1.0986253729307909</v>
      </c>
      <c r="HY63" s="17">
        <f t="shared" si="39"/>
        <v>1.0986253729307909</v>
      </c>
      <c r="HZ63" s="17">
        <f t="shared" si="39"/>
        <v>1.6194319288154686</v>
      </c>
      <c r="IA63" s="17">
        <f t="shared" si="39"/>
        <v>3.2348642855353731</v>
      </c>
      <c r="IB63" s="17">
        <f t="shared" si="39"/>
        <v>3.0400353344211641</v>
      </c>
      <c r="IC63" s="17">
        <f t="shared" si="39"/>
        <v>3.0064528737953244</v>
      </c>
      <c r="ID63" s="17">
        <f t="shared" si="39"/>
        <v>1.3186918168363415</v>
      </c>
      <c r="IE63" s="17">
        <f t="shared" si="39"/>
        <v>3.2079476375503599</v>
      </c>
      <c r="IF63" s="17">
        <f t="shared" si="39"/>
        <v>1.6865968500671471</v>
      </c>
      <c r="IG63" s="17">
        <f t="shared" si="39"/>
        <v>1.0986253729307909</v>
      </c>
      <c r="IH63" s="17">
        <f t="shared" si="39"/>
        <v>1.0986253729307909</v>
      </c>
      <c r="II63" s="17">
        <f t="shared" si="39"/>
        <v>0.81545552006900301</v>
      </c>
      <c r="IJ63" s="17">
        <f t="shared" si="39"/>
        <v>1.1075264081616183</v>
      </c>
      <c r="IK63" s="17">
        <f t="shared" si="39"/>
        <v>1.1075264081616183</v>
      </c>
      <c r="IL63" s="17">
        <f t="shared" si="39"/>
        <v>1.592188851867661</v>
      </c>
      <c r="IM63" s="17">
        <f t="shared" si="39"/>
        <v>1.1900419854558231</v>
      </c>
      <c r="IN63" s="17">
        <f t="shared" si="39"/>
        <v>3.0208254724707855</v>
      </c>
      <c r="IO63" s="17">
        <f t="shared" si="39"/>
        <v>2.9875922820622254</v>
      </c>
      <c r="IP63" s="17">
        <f t="shared" si="39"/>
        <v>2.9927268027882681</v>
      </c>
      <c r="IQ63" s="17">
        <f t="shared" si="39"/>
        <v>3.1869914245135851</v>
      </c>
      <c r="IR63" s="17">
        <f t="shared" si="39"/>
        <v>1.6586552326847794</v>
      </c>
      <c r="IS63" s="17">
        <f t="shared" si="39"/>
        <v>1.1075264081616183</v>
      </c>
      <c r="IT63" s="17">
        <f t="shared" si="39"/>
        <v>1.1075264081616183</v>
      </c>
      <c r="IU63" s="17">
        <f t="shared" si="39"/>
        <v>0.81545552006900324</v>
      </c>
      <c r="IV63" s="17">
        <f t="shared" si="39"/>
        <v>1.1075264081616183</v>
      </c>
      <c r="IW63" s="17">
        <f t="shared" si="39"/>
        <v>1.1075264081616181</v>
      </c>
      <c r="IX63" s="17">
        <f t="shared" si="39"/>
        <v>1.5921888518676606</v>
      </c>
      <c r="IY63" s="17">
        <f t="shared" ref="IY63:JF63" si="40">IF(IY55&lt;=0, IY53+IY55, IY53+IY55+IY60)</f>
        <v>2.1579893711245814</v>
      </c>
      <c r="IZ63" s="17">
        <f t="shared" si="40"/>
        <v>2.5765997105638747</v>
      </c>
      <c r="JA63" s="17">
        <f t="shared" si="40"/>
        <v>2.3082108741807801</v>
      </c>
      <c r="JB63" s="17">
        <f t="shared" si="40"/>
        <v>3.0540586628793456</v>
      </c>
      <c r="JC63" s="17">
        <f t="shared" si="40"/>
        <v>3.1869914245135851</v>
      </c>
      <c r="JD63" s="17">
        <f t="shared" si="40"/>
        <v>1.6586552326847794</v>
      </c>
      <c r="JE63" s="17">
        <f t="shared" si="40"/>
        <v>1.9550612001127421</v>
      </c>
      <c r="JF63" s="17">
        <f t="shared" si="40"/>
        <v>1.1075264081616183</v>
      </c>
    </row>
    <row r="64" spans="1:266" s="3" customFormat="1" x14ac:dyDescent="0.25">
      <c r="A64" s="5" t="s">
        <v>25</v>
      </c>
      <c r="B64" s="5" t="s">
        <v>83</v>
      </c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3"/>
      <c r="CK64" s="13"/>
      <c r="CL64" s="13"/>
      <c r="CM64" s="13"/>
      <c r="CN64" s="13"/>
      <c r="CO64" s="13"/>
      <c r="CP64" s="13"/>
      <c r="CQ64" s="13"/>
      <c r="CR64" s="13"/>
      <c r="CS64" s="13"/>
      <c r="CT64" s="13"/>
      <c r="CU64" s="18">
        <v>0.20124999999999998</v>
      </c>
      <c r="CV64" s="17">
        <v>0.20124999999999998</v>
      </c>
      <c r="CW64" s="17">
        <v>0.20124999999999998</v>
      </c>
      <c r="CX64" s="17">
        <v>0.20125000000000001</v>
      </c>
      <c r="CY64" s="17">
        <v>0.20124999999999998</v>
      </c>
      <c r="CZ64" s="17">
        <v>0.20124999999999998</v>
      </c>
      <c r="DA64" s="17">
        <v>0.20124999999999998</v>
      </c>
      <c r="DB64" s="17">
        <v>0.20124999999999998</v>
      </c>
      <c r="DC64" s="17">
        <v>0.20124999999999998</v>
      </c>
      <c r="DD64" s="17">
        <v>0.20124999999999993</v>
      </c>
      <c r="DE64" s="17">
        <v>0.20124999999999998</v>
      </c>
      <c r="DF64" s="17">
        <v>0.2012499999999999</v>
      </c>
      <c r="DG64" s="17">
        <v>8.0499999999999988E-2</v>
      </c>
      <c r="DH64" s="17">
        <v>8.0499999999999988E-2</v>
      </c>
      <c r="DI64" s="17">
        <v>8.0499999999999988E-2</v>
      </c>
      <c r="DJ64" s="17">
        <v>8.0499999999999988E-2</v>
      </c>
      <c r="DK64" s="17">
        <v>8.0500000000000016E-2</v>
      </c>
      <c r="DL64" s="17">
        <v>8.0499999999999988E-2</v>
      </c>
      <c r="DM64" s="17">
        <v>8.0499999999999988E-2</v>
      </c>
      <c r="DN64" s="17">
        <v>8.0499999999999988E-2</v>
      </c>
      <c r="DO64" s="17">
        <v>8.0500000000000238E-2</v>
      </c>
      <c r="DP64" s="17">
        <v>8.0499999999999988E-2</v>
      </c>
      <c r="DQ64" s="17">
        <v>8.0500000000000016E-2</v>
      </c>
      <c r="DR64" s="17">
        <v>8.0499999999999988E-2</v>
      </c>
      <c r="DS64" s="17">
        <v>8.0499999999999988E-2</v>
      </c>
      <c r="DT64" s="17">
        <v>8.0499999999999988E-2</v>
      </c>
      <c r="DU64" s="17">
        <v>8.0499999999999988E-2</v>
      </c>
      <c r="DV64" s="17">
        <v>8.0499999999999988E-2</v>
      </c>
      <c r="DW64" s="17">
        <v>8.0499999999999988E-2</v>
      </c>
      <c r="DX64" s="17">
        <v>8.0499999999999988E-2</v>
      </c>
      <c r="DY64" s="17">
        <v>8.0499999999999988E-2</v>
      </c>
      <c r="DZ64" s="17">
        <v>8.0499999999999988E-2</v>
      </c>
      <c r="EA64" s="17">
        <v>8.0499999999999988E-2</v>
      </c>
      <c r="EB64" s="17">
        <v>8.0499999999999988E-2</v>
      </c>
      <c r="EC64" s="17">
        <v>8.0499999999999988E-2</v>
      </c>
      <c r="ED64" s="17">
        <v>8.049999999999996E-2</v>
      </c>
      <c r="EE64" s="17">
        <v>8.0499999999999988E-2</v>
      </c>
      <c r="EF64" s="17">
        <v>8.0499999999999988E-2</v>
      </c>
      <c r="EG64" s="17">
        <v>8.0499999999999988E-2</v>
      </c>
      <c r="EH64" s="17">
        <v>8.0499999999999988E-2</v>
      </c>
      <c r="EI64" s="17">
        <v>8.0499999999999988E-2</v>
      </c>
      <c r="EJ64" s="17">
        <v>8.0499999999999988E-2</v>
      </c>
      <c r="EK64" s="17">
        <v>8.0499999999999988E-2</v>
      </c>
      <c r="EL64" s="17">
        <v>8.0500000000000238E-2</v>
      </c>
      <c r="EM64" s="17">
        <v>8.0500000000000016E-2</v>
      </c>
      <c r="EN64" s="17">
        <v>8.0500000000000016E-2</v>
      </c>
      <c r="EO64" s="17">
        <v>8.0499999999999988E-2</v>
      </c>
      <c r="EP64" s="17">
        <v>8.0499999999999988E-2</v>
      </c>
      <c r="EQ64" s="17">
        <v>8.0499999999999988E-2</v>
      </c>
      <c r="ER64" s="17">
        <v>8.0500000000000016E-2</v>
      </c>
      <c r="ES64" s="17">
        <v>8.0499999999999988E-2</v>
      </c>
      <c r="ET64" s="17">
        <v>8.0499999999999988E-2</v>
      </c>
      <c r="EU64" s="17">
        <v>8.0499999999999988E-2</v>
      </c>
      <c r="EV64" s="17">
        <v>8.0499999999999988E-2</v>
      </c>
      <c r="EW64" s="17">
        <v>8.0499999999999988E-2</v>
      </c>
      <c r="EX64" s="17">
        <v>8.0500000000000016E-2</v>
      </c>
      <c r="EY64" s="17">
        <v>8.0499999999999988E-2</v>
      </c>
      <c r="EZ64" s="17">
        <v>8.0499999999999988E-2</v>
      </c>
      <c r="FA64" s="17">
        <v>8.049999999999996E-2</v>
      </c>
      <c r="FB64" s="17">
        <v>8.0500000000000016E-2</v>
      </c>
      <c r="FC64" s="17">
        <v>8.0499999999999988E-2</v>
      </c>
      <c r="FD64" s="17">
        <v>8.0499999999999988E-2</v>
      </c>
      <c r="FE64" s="17">
        <v>8.0499999999999988E-2</v>
      </c>
      <c r="FF64" s="17">
        <v>8.0499999999999988E-2</v>
      </c>
      <c r="FG64" s="17">
        <v>8.0499999999999988E-2</v>
      </c>
      <c r="FH64" s="17">
        <v>8.0499999999999988E-2</v>
      </c>
      <c r="FI64" s="17">
        <v>8.0500000000000016E-2</v>
      </c>
      <c r="FJ64" s="17">
        <v>8.0500000000000016E-2</v>
      </c>
      <c r="FK64" s="17">
        <v>8.0499999999999988E-2</v>
      </c>
      <c r="FL64" s="17">
        <v>8.0499999999999988E-2</v>
      </c>
      <c r="FM64" s="17">
        <v>8.0499999999999988E-2</v>
      </c>
      <c r="FN64" s="17">
        <v>8.0499999999999988E-2</v>
      </c>
      <c r="FO64" s="17">
        <v>8.0499999999999988E-2</v>
      </c>
      <c r="FP64" s="17">
        <v>8.0499999999999988E-2</v>
      </c>
      <c r="FQ64" s="17">
        <v>8.0500000000000016E-2</v>
      </c>
      <c r="FR64" s="17">
        <v>8.0499999999999988E-2</v>
      </c>
      <c r="FS64" s="17">
        <v>8.0500000000000016E-2</v>
      </c>
      <c r="FT64" s="17">
        <v>8.0500000000000016E-2</v>
      </c>
      <c r="FU64" s="17">
        <v>8.0499999999999988E-2</v>
      </c>
      <c r="FV64" s="17">
        <v>8.0499999999999988E-2</v>
      </c>
      <c r="FW64" s="17">
        <v>8.0499999999999988E-2</v>
      </c>
      <c r="FX64" s="17">
        <v>8.0500000000000238E-2</v>
      </c>
      <c r="FY64" s="17">
        <v>8.049999999999996E-2</v>
      </c>
      <c r="FZ64" s="17">
        <v>8.0499999999999988E-2</v>
      </c>
      <c r="GA64" s="17">
        <v>8.0500000000000016E-2</v>
      </c>
      <c r="GB64" s="17">
        <v>8.0500000000000016E-2</v>
      </c>
      <c r="GC64" s="17">
        <v>8.0499999999999988E-2</v>
      </c>
      <c r="GD64" s="17">
        <v>0.49399071709211662</v>
      </c>
      <c r="GE64" s="17">
        <v>0.80584024754684147</v>
      </c>
      <c r="GF64" s="17">
        <v>0.53860339006474223</v>
      </c>
      <c r="GG64" s="17">
        <v>0.39289653131254743</v>
      </c>
      <c r="GH64" s="17">
        <v>0.68431024881693536</v>
      </c>
      <c r="GI64" s="17">
        <v>0.39289653131254754</v>
      </c>
      <c r="GJ64" s="17">
        <v>8.0500000000000016E-2</v>
      </c>
      <c r="GK64" s="17">
        <v>0.63231688767544458</v>
      </c>
      <c r="GL64" s="17">
        <v>0.96000323326000891</v>
      </c>
      <c r="GM64" s="17">
        <v>0.14180545911338888</v>
      </c>
      <c r="GN64" s="17">
        <v>0.17806869611826645</v>
      </c>
      <c r="GO64" s="17">
        <v>0.71747966980777811</v>
      </c>
      <c r="GP64" s="17">
        <v>0.64128268142973943</v>
      </c>
      <c r="GQ64" s="17">
        <v>0.12291512657903492</v>
      </c>
      <c r="GR64" s="17">
        <v>0.80530251609511105</v>
      </c>
      <c r="GS64" s="17">
        <v>0.65918393182099888</v>
      </c>
      <c r="GT64" s="17">
        <v>0.95142110036922389</v>
      </c>
      <c r="GU64" s="17">
        <v>0.65918393182099877</v>
      </c>
      <c r="GV64" s="17">
        <v>8.0499999999999988E-2</v>
      </c>
      <c r="GW64" s="17">
        <v>1</v>
      </c>
      <c r="GX64" s="17">
        <v>1.0000000000000002</v>
      </c>
      <c r="GY64" s="17">
        <v>0.42086530726466281</v>
      </c>
      <c r="GZ64" s="17">
        <v>1</v>
      </c>
      <c r="HA64" s="17">
        <v>0.91653395061728415</v>
      </c>
      <c r="HB64" s="17">
        <v>0.95563061907590074</v>
      </c>
      <c r="HC64" s="17">
        <v>0.39126323144704755</v>
      </c>
      <c r="HD64" s="17">
        <v>1</v>
      </c>
      <c r="HE64" s="17">
        <v>0.92739479484837017</v>
      </c>
      <c r="HF64" s="17">
        <v>1</v>
      </c>
      <c r="HG64" s="17">
        <v>0.9273947948483694</v>
      </c>
      <c r="HH64" s="17">
        <v>0.80897984630797126</v>
      </c>
      <c r="HI64" s="17">
        <v>1</v>
      </c>
      <c r="HJ64" s="17">
        <v>1</v>
      </c>
      <c r="HK64" s="17">
        <v>0.50702142183651244</v>
      </c>
      <c r="HL64" s="17">
        <v>1</v>
      </c>
      <c r="HM64" s="17">
        <v>1</v>
      </c>
      <c r="HN64" s="17">
        <v>1</v>
      </c>
      <c r="HO64" s="17">
        <v>1</v>
      </c>
      <c r="HP64" s="17">
        <v>1</v>
      </c>
      <c r="HQ64" s="17">
        <v>1</v>
      </c>
      <c r="HR64" s="17">
        <v>1</v>
      </c>
      <c r="HS64" s="17">
        <v>1</v>
      </c>
      <c r="HT64" s="17">
        <v>1</v>
      </c>
      <c r="HU64" s="17">
        <v>0.99999999999999989</v>
      </c>
      <c r="HV64" s="17">
        <v>1</v>
      </c>
      <c r="HW64" s="17">
        <v>0.57350419035354461</v>
      </c>
      <c r="HX64" s="17">
        <v>1</v>
      </c>
      <c r="HY64" s="17">
        <v>1</v>
      </c>
      <c r="HZ64" s="17">
        <v>1</v>
      </c>
      <c r="IA64" s="17">
        <v>1</v>
      </c>
      <c r="IB64" s="17">
        <v>1</v>
      </c>
      <c r="IC64" s="17">
        <v>1</v>
      </c>
      <c r="ID64" s="17">
        <v>1</v>
      </c>
      <c r="IE64" s="17">
        <v>1</v>
      </c>
      <c r="IF64" s="17">
        <v>1</v>
      </c>
      <c r="IG64" s="17">
        <v>0.99999999999999989</v>
      </c>
      <c r="IH64" s="17">
        <v>1</v>
      </c>
      <c r="II64" s="17">
        <v>0.68108267378899967</v>
      </c>
      <c r="IJ64" s="17">
        <v>1</v>
      </c>
      <c r="IK64" s="17">
        <v>0.99999999999999989</v>
      </c>
      <c r="IL64" s="17">
        <v>1</v>
      </c>
      <c r="IM64" s="17">
        <v>1</v>
      </c>
      <c r="IN64" s="17">
        <v>1</v>
      </c>
      <c r="IO64" s="17">
        <v>1</v>
      </c>
      <c r="IP64" s="17">
        <v>1</v>
      </c>
      <c r="IQ64" s="17">
        <v>1</v>
      </c>
      <c r="IR64" s="17">
        <v>1</v>
      </c>
      <c r="IS64" s="17">
        <v>1</v>
      </c>
      <c r="IT64" s="17">
        <v>1</v>
      </c>
      <c r="IU64" s="17">
        <v>0.68108267378899989</v>
      </c>
      <c r="IV64" s="17">
        <v>1</v>
      </c>
      <c r="IW64" s="17">
        <v>1.0000000000000002</v>
      </c>
      <c r="IX64" s="17">
        <v>1</v>
      </c>
      <c r="IY64" s="17">
        <v>1</v>
      </c>
      <c r="IZ64" s="17">
        <v>0.99999999999999989</v>
      </c>
      <c r="JA64" s="17">
        <v>1</v>
      </c>
      <c r="JB64" s="17">
        <v>1</v>
      </c>
      <c r="JC64" s="17">
        <v>1</v>
      </c>
      <c r="JD64" s="17">
        <v>1</v>
      </c>
      <c r="JE64" s="17">
        <v>1</v>
      </c>
      <c r="JF64" s="17">
        <v>0.3696155679317471</v>
      </c>
    </row>
    <row r="65" spans="1:266" s="3" customFormat="1" x14ac:dyDescent="0.25">
      <c r="A65" s="9"/>
      <c r="B65" s="9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8"/>
    </row>
    <row r="66" spans="1:266" s="3" customFormat="1" x14ac:dyDescent="0.25">
      <c r="A66" s="9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</row>
    <row r="67" spans="1:266" s="3" customFormat="1" x14ac:dyDescent="0.25">
      <c r="A67" s="9"/>
      <c r="C67" s="2" t="s">
        <v>69</v>
      </c>
      <c r="D67" s="2" t="s">
        <v>69</v>
      </c>
      <c r="E67" s="2" t="s">
        <v>69</v>
      </c>
      <c r="F67" s="2" t="s">
        <v>69</v>
      </c>
      <c r="G67" s="2" t="s">
        <v>69</v>
      </c>
      <c r="H67" s="2" t="s">
        <v>69</v>
      </c>
      <c r="I67" s="2" t="s">
        <v>69</v>
      </c>
      <c r="J67" s="2" t="s">
        <v>69</v>
      </c>
      <c r="K67" s="2" t="s">
        <v>69</v>
      </c>
      <c r="L67" s="2" t="s">
        <v>69</v>
      </c>
      <c r="M67" s="2" t="s">
        <v>69</v>
      </c>
      <c r="N67" s="2" t="s">
        <v>69</v>
      </c>
      <c r="O67" s="2" t="s">
        <v>70</v>
      </c>
      <c r="P67" s="2" t="s">
        <v>70</v>
      </c>
      <c r="Q67" s="2" t="s">
        <v>70</v>
      </c>
      <c r="R67" s="2" t="s">
        <v>70</v>
      </c>
      <c r="S67" s="2" t="s">
        <v>70</v>
      </c>
      <c r="T67" s="2" t="s">
        <v>70</v>
      </c>
      <c r="U67" s="2" t="s">
        <v>70</v>
      </c>
      <c r="V67" s="2" t="s">
        <v>70</v>
      </c>
      <c r="W67" s="2" t="s">
        <v>70</v>
      </c>
      <c r="X67" s="2" t="s">
        <v>70</v>
      </c>
      <c r="Y67" s="2" t="s">
        <v>70</v>
      </c>
      <c r="Z67" s="2" t="s">
        <v>70</v>
      </c>
      <c r="AA67" s="2" t="s">
        <v>71</v>
      </c>
      <c r="AB67" s="2" t="s">
        <v>71</v>
      </c>
      <c r="AC67" s="2" t="s">
        <v>71</v>
      </c>
      <c r="AD67" s="2" t="s">
        <v>71</v>
      </c>
      <c r="AE67" s="2" t="s">
        <v>71</v>
      </c>
      <c r="AF67" s="2" t="s">
        <v>71</v>
      </c>
      <c r="AG67" s="2" t="s">
        <v>71</v>
      </c>
      <c r="AH67" s="2" t="s">
        <v>71</v>
      </c>
      <c r="AI67" s="2" t="s">
        <v>71</v>
      </c>
      <c r="AJ67" s="2" t="s">
        <v>71</v>
      </c>
      <c r="AK67" s="2" t="s">
        <v>71</v>
      </c>
      <c r="AL67" s="2" t="s">
        <v>71</v>
      </c>
      <c r="AM67" s="2" t="s">
        <v>72</v>
      </c>
      <c r="AN67" s="2" t="s">
        <v>72</v>
      </c>
      <c r="AO67" s="2" t="s">
        <v>72</v>
      </c>
      <c r="AP67" s="2" t="s">
        <v>72</v>
      </c>
      <c r="AQ67" s="2" t="s">
        <v>72</v>
      </c>
      <c r="AR67" s="2" t="s">
        <v>72</v>
      </c>
      <c r="AS67" s="2" t="s">
        <v>72</v>
      </c>
      <c r="AT67" s="2" t="s">
        <v>72</v>
      </c>
      <c r="AU67" s="2" t="s">
        <v>72</v>
      </c>
      <c r="AV67" s="2" t="s">
        <v>72</v>
      </c>
      <c r="AW67" s="2" t="s">
        <v>72</v>
      </c>
      <c r="AX67" s="2" t="s">
        <v>72</v>
      </c>
      <c r="AY67" s="2" t="s">
        <v>73</v>
      </c>
      <c r="AZ67" s="2" t="s">
        <v>73</v>
      </c>
      <c r="BA67" s="2" t="s">
        <v>73</v>
      </c>
      <c r="BB67" s="2" t="s">
        <v>73</v>
      </c>
      <c r="BC67" s="2" t="s">
        <v>73</v>
      </c>
      <c r="BD67" s="2" t="s">
        <v>73</v>
      </c>
      <c r="BE67" s="2" t="s">
        <v>73</v>
      </c>
      <c r="BF67" s="2" t="s">
        <v>73</v>
      </c>
      <c r="BG67" s="2" t="s">
        <v>73</v>
      </c>
      <c r="BH67" s="2" t="s">
        <v>73</v>
      </c>
      <c r="BI67" s="2" t="s">
        <v>73</v>
      </c>
      <c r="BJ67" s="2" t="s">
        <v>73</v>
      </c>
      <c r="BK67" s="2" t="s">
        <v>12</v>
      </c>
      <c r="BL67" s="2" t="s">
        <v>12</v>
      </c>
      <c r="BM67" s="2" t="s">
        <v>12</v>
      </c>
      <c r="BN67" s="2" t="s">
        <v>12</v>
      </c>
      <c r="BO67" s="2" t="s">
        <v>12</v>
      </c>
      <c r="BP67" s="2" t="s">
        <v>12</v>
      </c>
      <c r="BQ67" s="2" t="s">
        <v>12</v>
      </c>
      <c r="BR67" s="2" t="s">
        <v>12</v>
      </c>
      <c r="BS67" s="2" t="s">
        <v>12</v>
      </c>
      <c r="BT67" s="2" t="s">
        <v>12</v>
      </c>
      <c r="BU67" s="2" t="s">
        <v>12</v>
      </c>
      <c r="BV67" s="2" t="s">
        <v>12</v>
      </c>
      <c r="BW67" s="2" t="s">
        <v>19</v>
      </c>
      <c r="BX67" s="2" t="s">
        <v>19</v>
      </c>
      <c r="BY67" s="2" t="s">
        <v>19</v>
      </c>
      <c r="BZ67" s="2" t="s">
        <v>19</v>
      </c>
      <c r="CA67" s="2" t="s">
        <v>19</v>
      </c>
      <c r="CB67" s="2" t="s">
        <v>19</v>
      </c>
      <c r="CC67" s="2" t="s">
        <v>19</v>
      </c>
      <c r="CD67" s="2" t="s">
        <v>19</v>
      </c>
      <c r="CE67" s="2" t="s">
        <v>19</v>
      </c>
      <c r="CF67" s="2" t="s">
        <v>19</v>
      </c>
      <c r="CG67" s="2" t="s">
        <v>19</v>
      </c>
      <c r="CH67" s="2" t="s">
        <v>19</v>
      </c>
      <c r="CI67" s="2" t="s">
        <v>20</v>
      </c>
      <c r="CJ67" s="2" t="s">
        <v>20</v>
      </c>
      <c r="CK67" s="2" t="s">
        <v>20</v>
      </c>
      <c r="CL67" s="2" t="s">
        <v>20</v>
      </c>
      <c r="CM67" s="2" t="s">
        <v>20</v>
      </c>
      <c r="CN67" s="2" t="s">
        <v>20</v>
      </c>
      <c r="CO67" s="2" t="s">
        <v>20</v>
      </c>
      <c r="CP67" s="2" t="s">
        <v>20</v>
      </c>
      <c r="CQ67" s="2" t="s">
        <v>20</v>
      </c>
      <c r="CR67" s="2" t="s">
        <v>20</v>
      </c>
      <c r="CS67" s="2" t="s">
        <v>20</v>
      </c>
      <c r="CT67" s="2" t="s">
        <v>20</v>
      </c>
      <c r="CU67" s="3" t="s">
        <v>21</v>
      </c>
      <c r="CV67" s="3" t="s">
        <v>21</v>
      </c>
      <c r="CW67" s="3" t="s">
        <v>21</v>
      </c>
      <c r="CX67" s="3" t="s">
        <v>21</v>
      </c>
      <c r="CY67" s="3" t="s">
        <v>21</v>
      </c>
      <c r="CZ67" s="3" t="s">
        <v>21</v>
      </c>
      <c r="DA67" s="3" t="s">
        <v>21</v>
      </c>
      <c r="DB67" s="3" t="s">
        <v>21</v>
      </c>
      <c r="DC67" s="3" t="s">
        <v>21</v>
      </c>
      <c r="DD67" s="3" t="s">
        <v>21</v>
      </c>
      <c r="DE67" s="3" t="s">
        <v>21</v>
      </c>
      <c r="DF67" s="3" t="s">
        <v>21</v>
      </c>
      <c r="DG67" s="34" t="s">
        <v>29</v>
      </c>
      <c r="DH67" s="34" t="s">
        <v>29</v>
      </c>
      <c r="DI67" s="34" t="s">
        <v>29</v>
      </c>
      <c r="DJ67" s="34" t="s">
        <v>29</v>
      </c>
      <c r="DK67" s="34" t="s">
        <v>29</v>
      </c>
      <c r="DL67" s="34" t="s">
        <v>29</v>
      </c>
      <c r="DM67" s="34" t="s">
        <v>29</v>
      </c>
      <c r="DN67" s="34" t="s">
        <v>29</v>
      </c>
      <c r="DO67" s="34" t="s">
        <v>29</v>
      </c>
      <c r="DP67" s="34" t="s">
        <v>29</v>
      </c>
      <c r="DQ67" s="34" t="s">
        <v>29</v>
      </c>
      <c r="DR67" s="34" t="s">
        <v>29</v>
      </c>
      <c r="DS67" s="34" t="s">
        <v>30</v>
      </c>
      <c r="DT67" s="34" t="s">
        <v>30</v>
      </c>
      <c r="DU67" s="34" t="s">
        <v>30</v>
      </c>
      <c r="DV67" s="34" t="s">
        <v>30</v>
      </c>
      <c r="DW67" s="34" t="s">
        <v>30</v>
      </c>
      <c r="DX67" s="34" t="s">
        <v>30</v>
      </c>
      <c r="DY67" s="34" t="s">
        <v>30</v>
      </c>
      <c r="DZ67" s="34" t="s">
        <v>30</v>
      </c>
      <c r="EA67" s="34" t="s">
        <v>30</v>
      </c>
      <c r="EB67" s="34" t="s">
        <v>30</v>
      </c>
      <c r="EC67" s="34" t="s">
        <v>30</v>
      </c>
      <c r="ED67" s="34" t="s">
        <v>30</v>
      </c>
      <c r="EE67" s="34" t="s">
        <v>31</v>
      </c>
      <c r="EF67" s="34" t="s">
        <v>31</v>
      </c>
      <c r="EG67" s="34" t="s">
        <v>31</v>
      </c>
      <c r="EH67" s="34" t="s">
        <v>31</v>
      </c>
      <c r="EI67" s="34" t="s">
        <v>31</v>
      </c>
      <c r="EJ67" s="34" t="s">
        <v>31</v>
      </c>
      <c r="EK67" s="34" t="s">
        <v>31</v>
      </c>
      <c r="EL67" s="34" t="s">
        <v>31</v>
      </c>
      <c r="EM67" s="34" t="s">
        <v>31</v>
      </c>
      <c r="EN67" s="34" t="s">
        <v>31</v>
      </c>
      <c r="EO67" s="34" t="s">
        <v>31</v>
      </c>
      <c r="EP67" s="34" t="s">
        <v>31</v>
      </c>
      <c r="EQ67" s="34" t="s">
        <v>32</v>
      </c>
      <c r="ER67" s="34" t="s">
        <v>32</v>
      </c>
      <c r="ES67" s="34" t="s">
        <v>32</v>
      </c>
      <c r="ET67" s="34" t="s">
        <v>32</v>
      </c>
      <c r="EU67" s="34" t="s">
        <v>32</v>
      </c>
      <c r="EV67" s="34" t="s">
        <v>32</v>
      </c>
      <c r="EW67" s="34" t="s">
        <v>32</v>
      </c>
      <c r="EX67" s="34" t="s">
        <v>32</v>
      </c>
      <c r="EY67" s="34" t="s">
        <v>32</v>
      </c>
      <c r="EZ67" s="34" t="s">
        <v>32</v>
      </c>
      <c r="FA67" s="34" t="s">
        <v>32</v>
      </c>
      <c r="FB67" s="34" t="s">
        <v>32</v>
      </c>
      <c r="FC67" s="34" t="s">
        <v>33</v>
      </c>
      <c r="FD67" s="34" t="s">
        <v>33</v>
      </c>
      <c r="FE67" s="34" t="s">
        <v>33</v>
      </c>
      <c r="FF67" s="34" t="s">
        <v>33</v>
      </c>
      <c r="FG67" s="34" t="s">
        <v>33</v>
      </c>
      <c r="FH67" s="34" t="s">
        <v>33</v>
      </c>
      <c r="FI67" s="34" t="s">
        <v>33</v>
      </c>
      <c r="FJ67" s="34" t="s">
        <v>33</v>
      </c>
      <c r="FK67" s="34" t="s">
        <v>33</v>
      </c>
      <c r="FL67" s="34" t="s">
        <v>33</v>
      </c>
      <c r="FM67" s="34" t="s">
        <v>33</v>
      </c>
      <c r="FN67" s="34" t="s">
        <v>33</v>
      </c>
      <c r="FO67" s="34" t="s">
        <v>34</v>
      </c>
      <c r="FP67" s="34" t="s">
        <v>34</v>
      </c>
      <c r="FQ67" s="34" t="s">
        <v>34</v>
      </c>
      <c r="FR67" s="34" t="s">
        <v>34</v>
      </c>
      <c r="FS67" s="34" t="s">
        <v>34</v>
      </c>
      <c r="FT67" s="34" t="s">
        <v>34</v>
      </c>
      <c r="FU67" s="34" t="s">
        <v>34</v>
      </c>
      <c r="FV67" s="34" t="s">
        <v>34</v>
      </c>
      <c r="FW67" s="34" t="s">
        <v>34</v>
      </c>
      <c r="FX67" s="34" t="s">
        <v>34</v>
      </c>
      <c r="FY67" s="34" t="s">
        <v>34</v>
      </c>
      <c r="FZ67" s="34" t="s">
        <v>34</v>
      </c>
      <c r="GA67" s="34" t="s">
        <v>35</v>
      </c>
      <c r="GB67" s="34" t="s">
        <v>35</v>
      </c>
      <c r="GC67" s="34" t="s">
        <v>35</v>
      </c>
      <c r="GD67" s="34" t="s">
        <v>35</v>
      </c>
      <c r="GE67" s="34" t="s">
        <v>35</v>
      </c>
      <c r="GF67" s="34" t="s">
        <v>35</v>
      </c>
      <c r="GG67" s="34" t="s">
        <v>35</v>
      </c>
      <c r="GH67" s="34" t="s">
        <v>35</v>
      </c>
      <c r="GI67" s="34" t="s">
        <v>35</v>
      </c>
      <c r="GJ67" s="34" t="s">
        <v>35</v>
      </c>
      <c r="GK67" s="34" t="s">
        <v>35</v>
      </c>
      <c r="GL67" s="34" t="s">
        <v>35</v>
      </c>
      <c r="GM67" s="34" t="s">
        <v>36</v>
      </c>
      <c r="GN67" s="34" t="s">
        <v>36</v>
      </c>
      <c r="GO67" s="34" t="s">
        <v>36</v>
      </c>
      <c r="GP67" s="34" t="s">
        <v>36</v>
      </c>
      <c r="GQ67" s="34" t="s">
        <v>36</v>
      </c>
      <c r="GR67" s="34" t="s">
        <v>36</v>
      </c>
      <c r="GS67" s="34" t="s">
        <v>36</v>
      </c>
      <c r="GT67" s="34" t="s">
        <v>36</v>
      </c>
      <c r="GU67" s="34" t="s">
        <v>36</v>
      </c>
      <c r="GV67" s="34" t="s">
        <v>36</v>
      </c>
      <c r="GW67" s="34" t="s">
        <v>36</v>
      </c>
      <c r="GX67" s="34" t="s">
        <v>36</v>
      </c>
      <c r="GY67" s="34" t="s">
        <v>37</v>
      </c>
      <c r="GZ67" s="34" t="s">
        <v>37</v>
      </c>
      <c r="HA67" s="34" t="s">
        <v>37</v>
      </c>
      <c r="HB67" s="34" t="s">
        <v>37</v>
      </c>
      <c r="HC67" s="34" t="s">
        <v>37</v>
      </c>
      <c r="HD67" s="34" t="s">
        <v>37</v>
      </c>
      <c r="HE67" s="34" t="s">
        <v>37</v>
      </c>
      <c r="HF67" s="34" t="s">
        <v>37</v>
      </c>
      <c r="HG67" s="34" t="s">
        <v>37</v>
      </c>
      <c r="HH67" s="34" t="s">
        <v>37</v>
      </c>
      <c r="HI67" s="34" t="s">
        <v>37</v>
      </c>
      <c r="HJ67" s="34" t="s">
        <v>37</v>
      </c>
      <c r="HK67" s="34" t="s">
        <v>38</v>
      </c>
      <c r="HL67" s="34" t="s">
        <v>38</v>
      </c>
      <c r="HM67" s="34" t="s">
        <v>38</v>
      </c>
      <c r="HN67" s="34" t="s">
        <v>38</v>
      </c>
      <c r="HO67" s="34" t="s">
        <v>38</v>
      </c>
      <c r="HP67" s="34" t="s">
        <v>38</v>
      </c>
      <c r="HQ67" s="34" t="s">
        <v>38</v>
      </c>
      <c r="HR67" s="34" t="s">
        <v>38</v>
      </c>
      <c r="HS67" s="34" t="s">
        <v>38</v>
      </c>
      <c r="HT67" s="34" t="s">
        <v>38</v>
      </c>
      <c r="HU67" s="34" t="s">
        <v>38</v>
      </c>
      <c r="HV67" s="34" t="s">
        <v>38</v>
      </c>
      <c r="HW67" s="34" t="s">
        <v>39</v>
      </c>
      <c r="HX67" s="34" t="s">
        <v>39</v>
      </c>
      <c r="HY67" s="34" t="s">
        <v>39</v>
      </c>
      <c r="HZ67" s="34" t="s">
        <v>39</v>
      </c>
      <c r="IA67" s="34" t="s">
        <v>39</v>
      </c>
      <c r="IB67" s="34" t="s">
        <v>39</v>
      </c>
      <c r="IC67" s="34" t="s">
        <v>39</v>
      </c>
      <c r="ID67" s="34" t="s">
        <v>39</v>
      </c>
      <c r="IE67" s="34" t="s">
        <v>39</v>
      </c>
      <c r="IF67" s="34" t="s">
        <v>39</v>
      </c>
      <c r="IG67" s="34" t="s">
        <v>39</v>
      </c>
      <c r="IH67" s="34" t="s">
        <v>39</v>
      </c>
      <c r="II67" s="34" t="s">
        <v>40</v>
      </c>
      <c r="IJ67" s="34" t="s">
        <v>40</v>
      </c>
      <c r="IK67" s="34" t="s">
        <v>40</v>
      </c>
      <c r="IL67" s="34" t="s">
        <v>40</v>
      </c>
      <c r="IM67" s="34" t="s">
        <v>40</v>
      </c>
      <c r="IN67" s="34" t="s">
        <v>40</v>
      </c>
      <c r="IO67" s="34" t="s">
        <v>40</v>
      </c>
      <c r="IP67" s="34" t="s">
        <v>40</v>
      </c>
      <c r="IQ67" s="34" t="s">
        <v>40</v>
      </c>
      <c r="IR67" s="34" t="s">
        <v>40</v>
      </c>
      <c r="IS67" s="34" t="s">
        <v>40</v>
      </c>
      <c r="IT67" s="34" t="s">
        <v>40</v>
      </c>
      <c r="IU67" s="34" t="s">
        <v>41</v>
      </c>
      <c r="IV67" s="34" t="s">
        <v>41</v>
      </c>
      <c r="IW67" s="34" t="s">
        <v>41</v>
      </c>
      <c r="IX67" s="34" t="s">
        <v>41</v>
      </c>
      <c r="IY67" s="34" t="s">
        <v>41</v>
      </c>
      <c r="IZ67" s="34" t="s">
        <v>41</v>
      </c>
      <c r="JA67" s="34" t="s">
        <v>41</v>
      </c>
      <c r="JB67" s="34" t="s">
        <v>41</v>
      </c>
      <c r="JC67" s="34" t="s">
        <v>41</v>
      </c>
      <c r="JD67" s="34" t="s">
        <v>41</v>
      </c>
      <c r="JE67" s="34" t="s">
        <v>41</v>
      </c>
      <c r="JF67" s="34" t="s">
        <v>41</v>
      </c>
    </row>
    <row r="68" spans="1:266" s="3" customFormat="1" x14ac:dyDescent="0.25">
      <c r="A68" s="9"/>
      <c r="C68" s="34" t="s">
        <v>0</v>
      </c>
      <c r="D68" s="34" t="s">
        <v>1</v>
      </c>
      <c r="E68" s="34" t="s">
        <v>2</v>
      </c>
      <c r="F68" s="34" t="s">
        <v>3</v>
      </c>
      <c r="G68" s="34" t="s">
        <v>4</v>
      </c>
      <c r="H68" s="34" t="s">
        <v>5</v>
      </c>
      <c r="I68" s="34" t="s">
        <v>6</v>
      </c>
      <c r="J68" s="34" t="s">
        <v>7</v>
      </c>
      <c r="K68" s="34" t="s">
        <v>8</v>
      </c>
      <c r="L68" s="34" t="s">
        <v>9</v>
      </c>
      <c r="M68" s="34" t="s">
        <v>10</v>
      </c>
      <c r="N68" s="34" t="s">
        <v>11</v>
      </c>
      <c r="O68" s="34" t="s">
        <v>0</v>
      </c>
      <c r="P68" s="34" t="s">
        <v>1</v>
      </c>
      <c r="Q68" s="34" t="s">
        <v>2</v>
      </c>
      <c r="R68" s="34" t="s">
        <v>3</v>
      </c>
      <c r="S68" s="34" t="s">
        <v>4</v>
      </c>
      <c r="T68" s="34" t="s">
        <v>5</v>
      </c>
      <c r="U68" s="34" t="s">
        <v>6</v>
      </c>
      <c r="V68" s="34" t="s">
        <v>7</v>
      </c>
      <c r="W68" s="34" t="s">
        <v>8</v>
      </c>
      <c r="X68" s="34" t="s">
        <v>9</v>
      </c>
      <c r="Y68" s="34" t="s">
        <v>10</v>
      </c>
      <c r="Z68" s="34" t="s">
        <v>11</v>
      </c>
      <c r="AA68" s="34" t="s">
        <v>0</v>
      </c>
      <c r="AB68" s="34" t="s">
        <v>1</v>
      </c>
      <c r="AC68" s="34" t="s">
        <v>2</v>
      </c>
      <c r="AD68" s="34" t="s">
        <v>3</v>
      </c>
      <c r="AE68" s="34" t="s">
        <v>4</v>
      </c>
      <c r="AF68" s="34" t="s">
        <v>5</v>
      </c>
      <c r="AG68" s="34" t="s">
        <v>6</v>
      </c>
      <c r="AH68" s="34" t="s">
        <v>7</v>
      </c>
      <c r="AI68" s="34" t="s">
        <v>8</v>
      </c>
      <c r="AJ68" s="34" t="s">
        <v>9</v>
      </c>
      <c r="AK68" s="34" t="s">
        <v>10</v>
      </c>
      <c r="AL68" s="34" t="s">
        <v>11</v>
      </c>
      <c r="AM68" s="34" t="s">
        <v>0</v>
      </c>
      <c r="AN68" s="34" t="s">
        <v>1</v>
      </c>
      <c r="AO68" s="34" t="s">
        <v>2</v>
      </c>
      <c r="AP68" s="34" t="s">
        <v>3</v>
      </c>
      <c r="AQ68" s="34" t="s">
        <v>4</v>
      </c>
      <c r="AR68" s="34" t="s">
        <v>5</v>
      </c>
      <c r="AS68" s="34" t="s">
        <v>6</v>
      </c>
      <c r="AT68" s="34" t="s">
        <v>7</v>
      </c>
      <c r="AU68" s="34" t="s">
        <v>8</v>
      </c>
      <c r="AV68" s="34" t="s">
        <v>9</v>
      </c>
      <c r="AW68" s="34" t="s">
        <v>10</v>
      </c>
      <c r="AX68" s="34" t="s">
        <v>11</v>
      </c>
      <c r="AY68" s="34" t="s">
        <v>0</v>
      </c>
      <c r="AZ68" s="34" t="s">
        <v>1</v>
      </c>
      <c r="BA68" s="34" t="s">
        <v>2</v>
      </c>
      <c r="BB68" s="34" t="s">
        <v>3</v>
      </c>
      <c r="BC68" s="34" t="s">
        <v>4</v>
      </c>
      <c r="BD68" s="34" t="s">
        <v>5</v>
      </c>
      <c r="BE68" s="34" t="s">
        <v>6</v>
      </c>
      <c r="BF68" s="34" t="s">
        <v>7</v>
      </c>
      <c r="BG68" s="34" t="s">
        <v>8</v>
      </c>
      <c r="BH68" s="34" t="s">
        <v>9</v>
      </c>
      <c r="BI68" s="34" t="s">
        <v>10</v>
      </c>
      <c r="BJ68" s="34" t="s">
        <v>11</v>
      </c>
      <c r="BK68" s="34" t="s">
        <v>0</v>
      </c>
      <c r="BL68" s="34" t="s">
        <v>1</v>
      </c>
      <c r="BM68" s="34" t="s">
        <v>2</v>
      </c>
      <c r="BN68" s="34" t="s">
        <v>3</v>
      </c>
      <c r="BO68" s="34" t="s">
        <v>4</v>
      </c>
      <c r="BP68" s="34" t="s">
        <v>5</v>
      </c>
      <c r="BQ68" s="34" t="s">
        <v>6</v>
      </c>
      <c r="BR68" s="34" t="s">
        <v>7</v>
      </c>
      <c r="BS68" s="34" t="s">
        <v>8</v>
      </c>
      <c r="BT68" s="34" t="s">
        <v>9</v>
      </c>
      <c r="BU68" s="34" t="s">
        <v>10</v>
      </c>
      <c r="BV68" s="34" t="s">
        <v>11</v>
      </c>
      <c r="BW68" s="34" t="s">
        <v>0</v>
      </c>
      <c r="BX68" s="34" t="s">
        <v>1</v>
      </c>
      <c r="BY68" s="34" t="s">
        <v>2</v>
      </c>
      <c r="BZ68" s="34" t="s">
        <v>3</v>
      </c>
      <c r="CA68" s="34" t="s">
        <v>4</v>
      </c>
      <c r="CB68" s="34" t="s">
        <v>5</v>
      </c>
      <c r="CC68" s="34" t="s">
        <v>6</v>
      </c>
      <c r="CD68" s="34" t="s">
        <v>7</v>
      </c>
      <c r="CE68" s="34" t="s">
        <v>8</v>
      </c>
      <c r="CF68" s="34" t="s">
        <v>9</v>
      </c>
      <c r="CG68" s="34" t="s">
        <v>10</v>
      </c>
      <c r="CH68" s="34" t="s">
        <v>11</v>
      </c>
      <c r="CI68" s="34" t="s">
        <v>0</v>
      </c>
      <c r="CJ68" s="34" t="s">
        <v>1</v>
      </c>
      <c r="CK68" s="34" t="s">
        <v>2</v>
      </c>
      <c r="CL68" s="34" t="s">
        <v>3</v>
      </c>
      <c r="CM68" s="34" t="s">
        <v>4</v>
      </c>
      <c r="CN68" s="34" t="s">
        <v>5</v>
      </c>
      <c r="CO68" s="34" t="s">
        <v>6</v>
      </c>
      <c r="CP68" s="34" t="s">
        <v>7</v>
      </c>
      <c r="CQ68" s="34" t="s">
        <v>8</v>
      </c>
      <c r="CR68" s="34" t="s">
        <v>9</v>
      </c>
      <c r="CS68" s="34" t="s">
        <v>10</v>
      </c>
      <c r="CT68" s="34" t="s">
        <v>11</v>
      </c>
      <c r="CU68" s="34" t="s">
        <v>0</v>
      </c>
      <c r="CV68" s="34" t="s">
        <v>1</v>
      </c>
      <c r="CW68" s="34" t="s">
        <v>2</v>
      </c>
      <c r="CX68" s="34" t="s">
        <v>3</v>
      </c>
      <c r="CY68" s="34" t="s">
        <v>4</v>
      </c>
      <c r="CZ68" s="34" t="s">
        <v>5</v>
      </c>
      <c r="DA68" s="34" t="s">
        <v>6</v>
      </c>
      <c r="DB68" s="34" t="s">
        <v>7</v>
      </c>
      <c r="DC68" s="34" t="s">
        <v>8</v>
      </c>
      <c r="DD68" s="34" t="s">
        <v>9</v>
      </c>
      <c r="DE68" s="34" t="s">
        <v>10</v>
      </c>
      <c r="DF68" s="34" t="s">
        <v>11</v>
      </c>
      <c r="DG68" s="34" t="s">
        <v>0</v>
      </c>
      <c r="DH68" s="34" t="s">
        <v>1</v>
      </c>
      <c r="DI68" s="34" t="s">
        <v>2</v>
      </c>
      <c r="DJ68" s="34" t="s">
        <v>3</v>
      </c>
      <c r="DK68" s="34" t="s">
        <v>4</v>
      </c>
      <c r="DL68" s="34" t="s">
        <v>5</v>
      </c>
      <c r="DM68" s="34" t="s">
        <v>6</v>
      </c>
      <c r="DN68" s="34" t="s">
        <v>7</v>
      </c>
      <c r="DO68" s="34" t="s">
        <v>8</v>
      </c>
      <c r="DP68" s="34" t="s">
        <v>9</v>
      </c>
      <c r="DQ68" s="34" t="s">
        <v>10</v>
      </c>
      <c r="DR68" s="34" t="s">
        <v>11</v>
      </c>
      <c r="DS68" s="34" t="s">
        <v>0</v>
      </c>
      <c r="DT68" s="34" t="s">
        <v>1</v>
      </c>
      <c r="DU68" s="34" t="s">
        <v>2</v>
      </c>
      <c r="DV68" s="34" t="s">
        <v>3</v>
      </c>
      <c r="DW68" s="34" t="s">
        <v>4</v>
      </c>
      <c r="DX68" s="34" t="s">
        <v>5</v>
      </c>
      <c r="DY68" s="34" t="s">
        <v>6</v>
      </c>
      <c r="DZ68" s="34" t="s">
        <v>7</v>
      </c>
      <c r="EA68" s="34" t="s">
        <v>8</v>
      </c>
      <c r="EB68" s="34" t="s">
        <v>9</v>
      </c>
      <c r="EC68" s="34" t="s">
        <v>10</v>
      </c>
      <c r="ED68" s="34" t="s">
        <v>11</v>
      </c>
      <c r="EE68" s="34" t="s">
        <v>0</v>
      </c>
      <c r="EF68" s="34" t="s">
        <v>1</v>
      </c>
      <c r="EG68" s="34" t="s">
        <v>2</v>
      </c>
      <c r="EH68" s="34" t="s">
        <v>3</v>
      </c>
      <c r="EI68" s="34" t="s">
        <v>4</v>
      </c>
      <c r="EJ68" s="34" t="s">
        <v>5</v>
      </c>
      <c r="EK68" s="34" t="s">
        <v>6</v>
      </c>
      <c r="EL68" s="34" t="s">
        <v>7</v>
      </c>
      <c r="EM68" s="34" t="s">
        <v>8</v>
      </c>
      <c r="EN68" s="34" t="s">
        <v>9</v>
      </c>
      <c r="EO68" s="34" t="s">
        <v>10</v>
      </c>
      <c r="EP68" s="34" t="s">
        <v>11</v>
      </c>
      <c r="EQ68" s="34" t="s">
        <v>0</v>
      </c>
      <c r="ER68" s="34" t="s">
        <v>1</v>
      </c>
      <c r="ES68" s="34" t="s">
        <v>2</v>
      </c>
      <c r="ET68" s="34" t="s">
        <v>3</v>
      </c>
      <c r="EU68" s="34" t="s">
        <v>4</v>
      </c>
      <c r="EV68" s="34" t="s">
        <v>5</v>
      </c>
      <c r="EW68" s="34" t="s">
        <v>6</v>
      </c>
      <c r="EX68" s="34" t="s">
        <v>7</v>
      </c>
      <c r="EY68" s="34" t="s">
        <v>8</v>
      </c>
      <c r="EZ68" s="34" t="s">
        <v>9</v>
      </c>
      <c r="FA68" s="34" t="s">
        <v>10</v>
      </c>
      <c r="FB68" s="34" t="s">
        <v>11</v>
      </c>
      <c r="FC68" s="34" t="s">
        <v>0</v>
      </c>
      <c r="FD68" s="34" t="s">
        <v>1</v>
      </c>
      <c r="FE68" s="34" t="s">
        <v>2</v>
      </c>
      <c r="FF68" s="34" t="s">
        <v>3</v>
      </c>
      <c r="FG68" s="34" t="s">
        <v>4</v>
      </c>
      <c r="FH68" s="34" t="s">
        <v>5</v>
      </c>
      <c r="FI68" s="34" t="s">
        <v>6</v>
      </c>
      <c r="FJ68" s="34" t="s">
        <v>7</v>
      </c>
      <c r="FK68" s="34" t="s">
        <v>8</v>
      </c>
      <c r="FL68" s="34" t="s">
        <v>9</v>
      </c>
      <c r="FM68" s="34" t="s">
        <v>10</v>
      </c>
      <c r="FN68" s="34" t="s">
        <v>11</v>
      </c>
      <c r="FO68" s="34" t="s">
        <v>0</v>
      </c>
      <c r="FP68" s="34" t="s">
        <v>1</v>
      </c>
      <c r="FQ68" s="34" t="s">
        <v>2</v>
      </c>
      <c r="FR68" s="34" t="s">
        <v>3</v>
      </c>
      <c r="FS68" s="34" t="s">
        <v>4</v>
      </c>
      <c r="FT68" s="34" t="s">
        <v>5</v>
      </c>
      <c r="FU68" s="34" t="s">
        <v>6</v>
      </c>
      <c r="FV68" s="34" t="s">
        <v>7</v>
      </c>
      <c r="FW68" s="34" t="s">
        <v>8</v>
      </c>
      <c r="FX68" s="34" t="s">
        <v>9</v>
      </c>
      <c r="FY68" s="34" t="s">
        <v>10</v>
      </c>
      <c r="FZ68" s="34" t="s">
        <v>11</v>
      </c>
      <c r="GA68" s="34" t="s">
        <v>0</v>
      </c>
      <c r="GB68" s="34" t="s">
        <v>1</v>
      </c>
      <c r="GC68" s="34" t="s">
        <v>2</v>
      </c>
      <c r="GD68" s="34" t="s">
        <v>3</v>
      </c>
      <c r="GE68" s="34" t="s">
        <v>4</v>
      </c>
      <c r="GF68" s="34" t="s">
        <v>5</v>
      </c>
      <c r="GG68" s="34" t="s">
        <v>6</v>
      </c>
      <c r="GH68" s="34" t="s">
        <v>7</v>
      </c>
      <c r="GI68" s="34" t="s">
        <v>8</v>
      </c>
      <c r="GJ68" s="34" t="s">
        <v>9</v>
      </c>
      <c r="GK68" s="34" t="s">
        <v>10</v>
      </c>
      <c r="GL68" s="34" t="s">
        <v>11</v>
      </c>
      <c r="GM68" s="34" t="s">
        <v>0</v>
      </c>
      <c r="GN68" s="34" t="s">
        <v>1</v>
      </c>
      <c r="GO68" s="34" t="s">
        <v>2</v>
      </c>
      <c r="GP68" s="34" t="s">
        <v>3</v>
      </c>
      <c r="GQ68" s="34" t="s">
        <v>4</v>
      </c>
      <c r="GR68" s="34" t="s">
        <v>5</v>
      </c>
      <c r="GS68" s="34" t="s">
        <v>6</v>
      </c>
      <c r="GT68" s="34" t="s">
        <v>7</v>
      </c>
      <c r="GU68" s="34" t="s">
        <v>8</v>
      </c>
      <c r="GV68" s="34" t="s">
        <v>9</v>
      </c>
      <c r="GW68" s="34" t="s">
        <v>10</v>
      </c>
      <c r="GX68" s="34" t="s">
        <v>11</v>
      </c>
      <c r="GY68" s="34" t="s">
        <v>0</v>
      </c>
      <c r="GZ68" s="34" t="s">
        <v>1</v>
      </c>
      <c r="HA68" s="34" t="s">
        <v>2</v>
      </c>
      <c r="HB68" s="34" t="s">
        <v>3</v>
      </c>
      <c r="HC68" s="34" t="s">
        <v>4</v>
      </c>
      <c r="HD68" s="34" t="s">
        <v>5</v>
      </c>
      <c r="HE68" s="34" t="s">
        <v>6</v>
      </c>
      <c r="HF68" s="34" t="s">
        <v>7</v>
      </c>
      <c r="HG68" s="34" t="s">
        <v>8</v>
      </c>
      <c r="HH68" s="34" t="s">
        <v>9</v>
      </c>
      <c r="HI68" s="34" t="s">
        <v>10</v>
      </c>
      <c r="HJ68" s="34" t="s">
        <v>11</v>
      </c>
      <c r="HK68" s="34" t="s">
        <v>0</v>
      </c>
      <c r="HL68" s="34" t="s">
        <v>1</v>
      </c>
      <c r="HM68" s="34" t="s">
        <v>2</v>
      </c>
      <c r="HN68" s="34" t="s">
        <v>3</v>
      </c>
      <c r="HO68" s="34" t="s">
        <v>4</v>
      </c>
      <c r="HP68" s="34" t="s">
        <v>5</v>
      </c>
      <c r="HQ68" s="34" t="s">
        <v>6</v>
      </c>
      <c r="HR68" s="34" t="s">
        <v>7</v>
      </c>
      <c r="HS68" s="34" t="s">
        <v>8</v>
      </c>
      <c r="HT68" s="34" t="s">
        <v>9</v>
      </c>
      <c r="HU68" s="34" t="s">
        <v>10</v>
      </c>
      <c r="HV68" s="34" t="s">
        <v>11</v>
      </c>
      <c r="HW68" s="34" t="s">
        <v>0</v>
      </c>
      <c r="HX68" s="34" t="s">
        <v>1</v>
      </c>
      <c r="HY68" s="34" t="s">
        <v>2</v>
      </c>
      <c r="HZ68" s="34" t="s">
        <v>3</v>
      </c>
      <c r="IA68" s="34" t="s">
        <v>4</v>
      </c>
      <c r="IB68" s="34" t="s">
        <v>5</v>
      </c>
      <c r="IC68" s="34" t="s">
        <v>6</v>
      </c>
      <c r="ID68" s="34" t="s">
        <v>7</v>
      </c>
      <c r="IE68" s="34" t="s">
        <v>8</v>
      </c>
      <c r="IF68" s="34" t="s">
        <v>9</v>
      </c>
      <c r="IG68" s="34" t="s">
        <v>10</v>
      </c>
      <c r="IH68" s="34" t="s">
        <v>11</v>
      </c>
      <c r="II68" s="34" t="s">
        <v>0</v>
      </c>
      <c r="IJ68" s="34" t="s">
        <v>1</v>
      </c>
      <c r="IK68" s="34" t="s">
        <v>2</v>
      </c>
      <c r="IL68" s="34" t="s">
        <v>3</v>
      </c>
      <c r="IM68" s="34" t="s">
        <v>4</v>
      </c>
      <c r="IN68" s="34" t="s">
        <v>5</v>
      </c>
      <c r="IO68" s="34" t="s">
        <v>6</v>
      </c>
      <c r="IP68" s="34" t="s">
        <v>7</v>
      </c>
      <c r="IQ68" s="34" t="s">
        <v>8</v>
      </c>
      <c r="IR68" s="34" t="s">
        <v>9</v>
      </c>
      <c r="IS68" s="34" t="s">
        <v>10</v>
      </c>
      <c r="IT68" s="34" t="s">
        <v>11</v>
      </c>
      <c r="IU68" s="34" t="s">
        <v>0</v>
      </c>
      <c r="IV68" s="34" t="s">
        <v>1</v>
      </c>
      <c r="IW68" s="34" t="s">
        <v>2</v>
      </c>
      <c r="IX68" s="34" t="s">
        <v>3</v>
      </c>
      <c r="IY68" s="34" t="s">
        <v>4</v>
      </c>
      <c r="IZ68" s="34" t="s">
        <v>5</v>
      </c>
      <c r="JA68" s="34" t="s">
        <v>6</v>
      </c>
      <c r="JB68" s="34" t="s">
        <v>7</v>
      </c>
      <c r="JC68" s="34" t="s">
        <v>8</v>
      </c>
      <c r="JD68" s="34" t="s">
        <v>9</v>
      </c>
      <c r="JE68" s="34" t="s">
        <v>10</v>
      </c>
      <c r="JF68" s="34" t="s">
        <v>11</v>
      </c>
    </row>
    <row r="69" spans="1:266" s="3" customFormat="1" x14ac:dyDescent="0.25">
      <c r="A69" s="5" t="s">
        <v>23</v>
      </c>
      <c r="B69" s="39" t="s">
        <v>28</v>
      </c>
      <c r="C69" s="3">
        <v>6.6901041666666661E-2</v>
      </c>
      <c r="D69" s="3">
        <v>5.7838541666666667E-2</v>
      </c>
      <c r="E69" s="3">
        <v>6.9609375000000001E-2</v>
      </c>
      <c r="F69" s="3">
        <v>5.2682291666666665E-2</v>
      </c>
      <c r="G69" s="3">
        <v>6.0416666666666667E-2</v>
      </c>
      <c r="H69" s="3">
        <v>5.346354166666667E-2</v>
      </c>
      <c r="I69" s="3">
        <v>5.4218750000000003E-2</v>
      </c>
      <c r="J69" s="3">
        <v>6.9453125000000004E-2</v>
      </c>
      <c r="K69" s="3">
        <v>6.3203124999999999E-2</v>
      </c>
      <c r="L69" s="3">
        <v>5.7083333333333333E-2</v>
      </c>
      <c r="M69" s="3">
        <v>6.2109375000000001E-2</v>
      </c>
      <c r="N69" s="3">
        <v>6.5312499999999996E-2</v>
      </c>
      <c r="O69" s="8">
        <v>6.4973958333333331E-2</v>
      </c>
      <c r="P69" s="8">
        <v>5.2265625000000003E-2</v>
      </c>
      <c r="Q69" s="8">
        <v>3.7526041666666669E-2</v>
      </c>
      <c r="R69" s="8">
        <v>3.4921874999999998E-2</v>
      </c>
      <c r="S69" s="8">
        <v>5.2421875E-2</v>
      </c>
      <c r="T69" s="8">
        <v>5.346354166666667E-2</v>
      </c>
      <c r="U69" s="8">
        <v>5.4817708333333333E-2</v>
      </c>
      <c r="V69" s="8">
        <v>5.46875E-2</v>
      </c>
      <c r="W69" s="8">
        <v>5.2916666666666667E-2</v>
      </c>
      <c r="X69" s="8">
        <v>5.3411458333333335E-2</v>
      </c>
      <c r="Y69" s="8">
        <v>5.1666666666666666E-2</v>
      </c>
      <c r="Z69" s="8">
        <v>5.046875E-2</v>
      </c>
      <c r="AA69" s="8">
        <v>4.8906249999999998E-2</v>
      </c>
      <c r="AB69" s="8">
        <v>4.4088541666666668E-2</v>
      </c>
      <c r="AC69" s="8">
        <v>4.296875E-2</v>
      </c>
      <c r="AD69" s="8">
        <v>4.6640624999999998E-2</v>
      </c>
      <c r="AE69" s="8">
        <v>4.8463541666666665E-2</v>
      </c>
      <c r="AF69" s="8">
        <v>4.8854166666666664E-2</v>
      </c>
      <c r="AG69" s="8">
        <v>4.7994791666666668E-2</v>
      </c>
      <c r="AH69" s="8">
        <v>4.6666666666666669E-2</v>
      </c>
      <c r="AI69" s="8">
        <v>4.614583333333333E-2</v>
      </c>
      <c r="AJ69" s="8">
        <v>4.4817708333333331E-2</v>
      </c>
      <c r="AK69" s="8">
        <v>4.1067708333333335E-2</v>
      </c>
      <c r="AL69" s="8">
        <v>4.4270833333333336E-2</v>
      </c>
      <c r="AM69" s="8">
        <v>4.4348958333333334E-2</v>
      </c>
      <c r="AN69" s="8">
        <v>3.8203124999999998E-2</v>
      </c>
      <c r="AO69" s="8">
        <v>3.9479166666666669E-2</v>
      </c>
      <c r="AP69" s="8">
        <v>4.0546875000000003E-2</v>
      </c>
      <c r="AQ69" s="8">
        <v>8.0520833333333333E-2</v>
      </c>
      <c r="AR69" s="8">
        <v>3.9583333333333331E-2</v>
      </c>
      <c r="AS69" s="8">
        <v>3.6458333333333336E-2</v>
      </c>
      <c r="AT69" s="8">
        <v>3.109375E-2</v>
      </c>
      <c r="AU69" s="8">
        <v>2.7265625000000002E-2</v>
      </c>
      <c r="AV69" s="8">
        <v>1.0104166666666666E-2</v>
      </c>
      <c r="AW69" s="8">
        <v>8.3333333333333339E-4</v>
      </c>
      <c r="AX69" s="8">
        <v>7.5520833333333332E-4</v>
      </c>
      <c r="AY69" s="50">
        <v>1E-3</v>
      </c>
      <c r="AZ69" s="50">
        <v>1E-3</v>
      </c>
      <c r="BA69" s="50">
        <v>1E-3</v>
      </c>
      <c r="BB69" s="50">
        <v>1E-3</v>
      </c>
      <c r="BC69" s="50">
        <v>2E-3</v>
      </c>
      <c r="BD69" s="50">
        <v>1E-3</v>
      </c>
      <c r="BE69" s="50">
        <v>0</v>
      </c>
      <c r="BF69" s="50">
        <v>2E-3</v>
      </c>
      <c r="BG69" s="50">
        <v>1E-3</v>
      </c>
      <c r="BH69" s="50">
        <v>2E-3</v>
      </c>
      <c r="BI69" s="50">
        <v>1E-3</v>
      </c>
      <c r="BJ69" s="50">
        <v>1E-3</v>
      </c>
      <c r="BK69" s="50">
        <v>1E-3</v>
      </c>
      <c r="BL69" s="50">
        <v>2E-3</v>
      </c>
      <c r="BM69" s="50">
        <v>3.0000000000000001E-3</v>
      </c>
      <c r="BN69" s="50">
        <v>2E-3</v>
      </c>
      <c r="BO69" s="50">
        <v>2E-3</v>
      </c>
      <c r="BP69" s="50">
        <v>2E-3</v>
      </c>
      <c r="BQ69" s="50">
        <v>2E-3</v>
      </c>
      <c r="BR69" s="50">
        <v>1E-3</v>
      </c>
      <c r="BS69" s="50">
        <v>2E-3</v>
      </c>
      <c r="BT69" s="50">
        <v>2E-3</v>
      </c>
      <c r="BU69" s="50">
        <v>1E-3</v>
      </c>
      <c r="BV69" s="50">
        <v>1E-3</v>
      </c>
      <c r="BW69" s="50">
        <v>3.0000000000000001E-3</v>
      </c>
      <c r="BX69" s="50">
        <v>3.0000000000000001E-3</v>
      </c>
      <c r="BY69" s="50">
        <v>3.0000000000000001E-3</v>
      </c>
      <c r="BZ69" s="50">
        <v>2E-3</v>
      </c>
      <c r="CA69" s="50">
        <v>3.0000000000000001E-3</v>
      </c>
      <c r="CB69" s="50">
        <v>3.0000000000000001E-3</v>
      </c>
      <c r="CC69" s="50">
        <v>3.0000000000000001E-3</v>
      </c>
      <c r="CD69" s="50">
        <v>3.0000000000000001E-3</v>
      </c>
      <c r="CE69" s="50">
        <v>3.0000000000000001E-3</v>
      </c>
      <c r="CF69" s="50">
        <v>4.0000000000000001E-3</v>
      </c>
      <c r="CG69" s="50">
        <v>4.0000000000000001E-3</v>
      </c>
      <c r="CH69" s="50">
        <v>4.0000000000000001E-3</v>
      </c>
      <c r="CI69" s="50">
        <v>4.0000000000000001E-3</v>
      </c>
      <c r="CJ69" s="50">
        <v>4.0000000000000001E-3</v>
      </c>
      <c r="CK69" s="50">
        <v>5.0000000000000001E-3</v>
      </c>
      <c r="CL69" s="50">
        <v>4.0000000000000001E-3</v>
      </c>
      <c r="CM69" s="50">
        <v>4.0000000000000001E-3</v>
      </c>
      <c r="CN69" s="50">
        <v>4.0000000000000001E-3</v>
      </c>
      <c r="CO69" s="50">
        <v>4.0000000000000001E-3</v>
      </c>
      <c r="CP69" s="50">
        <v>4.0000000000000001E-3</v>
      </c>
      <c r="CQ69" s="50">
        <v>4.0000000000000001E-3</v>
      </c>
      <c r="CR69" s="50">
        <v>5.0000000000000001E-3</v>
      </c>
      <c r="CS69" s="50">
        <v>4.0000000000000001E-3</v>
      </c>
      <c r="CT69" s="50">
        <v>5.0000000000000001E-3</v>
      </c>
      <c r="CU69" s="21">
        <v>0</v>
      </c>
      <c r="CV69" s="17">
        <v>0</v>
      </c>
      <c r="CW69" s="17">
        <v>0</v>
      </c>
      <c r="CX69" s="17">
        <v>0</v>
      </c>
      <c r="CY69" s="17">
        <v>0</v>
      </c>
      <c r="CZ69" s="17">
        <v>0</v>
      </c>
      <c r="DA69" s="17">
        <v>0</v>
      </c>
      <c r="DB69" s="17">
        <v>0</v>
      </c>
      <c r="DC69" s="17">
        <v>0</v>
      </c>
      <c r="DD69" s="17">
        <v>0</v>
      </c>
      <c r="DE69" s="17">
        <v>0</v>
      </c>
      <c r="DF69" s="17">
        <v>0</v>
      </c>
      <c r="DG69" s="17">
        <v>0</v>
      </c>
      <c r="DH69" s="17">
        <v>0</v>
      </c>
      <c r="DI69" s="17">
        <v>0</v>
      </c>
      <c r="DJ69" s="17">
        <v>0</v>
      </c>
      <c r="DK69" s="17">
        <v>0</v>
      </c>
      <c r="DL69" s="17">
        <v>0</v>
      </c>
      <c r="DM69" s="17">
        <v>0</v>
      </c>
      <c r="DN69" s="17">
        <v>0</v>
      </c>
      <c r="DO69" s="17">
        <v>0</v>
      </c>
      <c r="DP69" s="17">
        <v>0</v>
      </c>
      <c r="DQ69" s="17">
        <v>0</v>
      </c>
      <c r="DR69" s="17">
        <v>0</v>
      </c>
      <c r="DS69" s="17">
        <v>0</v>
      </c>
      <c r="DT69" s="17">
        <v>0</v>
      </c>
      <c r="DU69" s="17">
        <v>0</v>
      </c>
      <c r="DV69" s="17">
        <v>0</v>
      </c>
      <c r="DW69" s="17">
        <v>0</v>
      </c>
      <c r="DX69" s="17">
        <v>0</v>
      </c>
      <c r="DY69" s="17">
        <v>0</v>
      </c>
      <c r="DZ69" s="17">
        <v>0</v>
      </c>
      <c r="EA69" s="17">
        <v>0</v>
      </c>
      <c r="EB69" s="17">
        <v>0</v>
      </c>
      <c r="EC69" s="17">
        <v>0</v>
      </c>
      <c r="ED69" s="17">
        <v>0</v>
      </c>
      <c r="EE69" s="17">
        <v>0</v>
      </c>
      <c r="EF69" s="17">
        <v>0</v>
      </c>
      <c r="EG69" s="17">
        <v>0</v>
      </c>
      <c r="EH69" s="17">
        <v>0</v>
      </c>
      <c r="EI69" s="17">
        <v>0</v>
      </c>
      <c r="EJ69" s="17">
        <v>0</v>
      </c>
      <c r="EK69" s="17">
        <v>0</v>
      </c>
      <c r="EL69" s="17">
        <v>0</v>
      </c>
      <c r="EM69" s="17">
        <v>0</v>
      </c>
      <c r="EN69" s="17">
        <v>0</v>
      </c>
      <c r="EO69" s="17">
        <v>0</v>
      </c>
      <c r="EP69" s="17">
        <v>0</v>
      </c>
      <c r="EQ69" s="17">
        <v>0</v>
      </c>
      <c r="ER69" s="17">
        <v>0</v>
      </c>
      <c r="ES69" s="17">
        <v>0</v>
      </c>
      <c r="ET69" s="17">
        <v>0</v>
      </c>
      <c r="EU69" s="17">
        <v>0</v>
      </c>
      <c r="EV69" s="17">
        <v>0</v>
      </c>
      <c r="EW69" s="17">
        <v>0</v>
      </c>
      <c r="EX69" s="17">
        <v>0</v>
      </c>
      <c r="EY69" s="17">
        <v>0</v>
      </c>
      <c r="EZ69" s="17">
        <v>0</v>
      </c>
      <c r="FA69" s="17">
        <v>0</v>
      </c>
      <c r="FB69" s="17">
        <v>0</v>
      </c>
      <c r="FC69" s="17">
        <v>0</v>
      </c>
      <c r="FD69" s="17">
        <v>0</v>
      </c>
      <c r="FE69" s="17">
        <v>0</v>
      </c>
      <c r="FF69" s="17">
        <v>0</v>
      </c>
      <c r="FG69" s="17">
        <v>0</v>
      </c>
      <c r="FH69" s="17">
        <v>0</v>
      </c>
      <c r="FI69" s="17">
        <v>0</v>
      </c>
      <c r="FJ69" s="17">
        <v>0</v>
      </c>
      <c r="FK69" s="17">
        <v>0</v>
      </c>
      <c r="FL69" s="17">
        <v>0</v>
      </c>
      <c r="FM69" s="17">
        <v>0</v>
      </c>
      <c r="FN69" s="17">
        <v>0</v>
      </c>
      <c r="FO69" s="17">
        <v>0</v>
      </c>
      <c r="FP69" s="17">
        <v>0</v>
      </c>
      <c r="FQ69" s="17">
        <v>0</v>
      </c>
      <c r="FR69" s="17">
        <v>0</v>
      </c>
      <c r="FS69" s="17">
        <v>0</v>
      </c>
      <c r="FT69" s="17">
        <v>0</v>
      </c>
      <c r="FU69" s="17">
        <v>0</v>
      </c>
      <c r="FV69" s="17">
        <v>0</v>
      </c>
      <c r="FW69" s="17">
        <v>0</v>
      </c>
      <c r="FX69" s="17">
        <v>0</v>
      </c>
      <c r="FY69" s="17">
        <v>0</v>
      </c>
      <c r="FZ69" s="17">
        <v>0</v>
      </c>
      <c r="GA69" s="17">
        <v>0</v>
      </c>
      <c r="GB69" s="17">
        <v>0</v>
      </c>
      <c r="GC69" s="17">
        <v>0</v>
      </c>
      <c r="GD69" s="17">
        <v>0</v>
      </c>
      <c r="GE69" s="17">
        <v>0</v>
      </c>
      <c r="GF69" s="17">
        <v>0</v>
      </c>
      <c r="GG69" s="17">
        <v>0</v>
      </c>
      <c r="GH69" s="17">
        <v>0</v>
      </c>
      <c r="GI69" s="17">
        <v>0</v>
      </c>
      <c r="GJ69" s="17">
        <v>0</v>
      </c>
      <c r="GK69" s="17">
        <v>0</v>
      </c>
      <c r="GL69" s="17">
        <v>0</v>
      </c>
      <c r="GM69" s="17">
        <v>0</v>
      </c>
      <c r="GN69" s="17">
        <v>0</v>
      </c>
      <c r="GO69" s="17">
        <v>0</v>
      </c>
      <c r="GP69" s="17">
        <v>0</v>
      </c>
      <c r="GQ69" s="17">
        <v>0</v>
      </c>
      <c r="GR69" s="17">
        <v>0</v>
      </c>
      <c r="GS69" s="17">
        <v>0</v>
      </c>
      <c r="GT69" s="17">
        <v>0</v>
      </c>
      <c r="GU69" s="17">
        <v>0</v>
      </c>
      <c r="GV69" s="17">
        <v>0</v>
      </c>
      <c r="GW69" s="17">
        <v>0</v>
      </c>
      <c r="GX69" s="17">
        <v>0</v>
      </c>
      <c r="GY69" s="17">
        <v>0</v>
      </c>
      <c r="GZ69" s="17">
        <v>0</v>
      </c>
      <c r="HA69" s="17">
        <v>0</v>
      </c>
      <c r="HB69" s="17">
        <v>0</v>
      </c>
      <c r="HC69" s="17">
        <v>0</v>
      </c>
      <c r="HD69" s="17">
        <v>0</v>
      </c>
      <c r="HE69" s="17">
        <v>0</v>
      </c>
      <c r="HF69" s="17">
        <v>0</v>
      </c>
      <c r="HG69" s="17">
        <v>0</v>
      </c>
      <c r="HH69" s="17">
        <v>0</v>
      </c>
      <c r="HI69" s="17">
        <v>0</v>
      </c>
      <c r="HJ69" s="17">
        <v>0</v>
      </c>
      <c r="HK69" s="17">
        <v>0</v>
      </c>
      <c r="HL69" s="17">
        <v>0</v>
      </c>
      <c r="HM69" s="17">
        <v>0</v>
      </c>
      <c r="HN69" s="17">
        <v>0</v>
      </c>
      <c r="HO69" s="17">
        <v>0</v>
      </c>
      <c r="HP69" s="17">
        <v>0</v>
      </c>
      <c r="HQ69" s="17">
        <v>0</v>
      </c>
      <c r="HR69" s="17">
        <v>0</v>
      </c>
      <c r="HS69" s="17">
        <v>0</v>
      </c>
      <c r="HT69" s="17">
        <v>0</v>
      </c>
      <c r="HU69" s="17">
        <v>0</v>
      </c>
      <c r="HV69" s="17">
        <v>0</v>
      </c>
      <c r="HW69" s="17">
        <v>0</v>
      </c>
      <c r="HX69" s="17">
        <v>0</v>
      </c>
      <c r="HY69" s="17">
        <v>0</v>
      </c>
      <c r="HZ69" s="17">
        <v>0</v>
      </c>
      <c r="IA69" s="17">
        <v>0</v>
      </c>
      <c r="IB69" s="17">
        <v>0</v>
      </c>
      <c r="IC69" s="17">
        <v>0</v>
      </c>
      <c r="ID69" s="17">
        <v>0</v>
      </c>
      <c r="IE69" s="17">
        <v>0</v>
      </c>
      <c r="IF69" s="17">
        <v>0</v>
      </c>
      <c r="IG69" s="17">
        <v>0</v>
      </c>
      <c r="IH69" s="17">
        <v>0</v>
      </c>
      <c r="II69" s="17">
        <v>0</v>
      </c>
      <c r="IJ69" s="17">
        <v>0</v>
      </c>
      <c r="IK69" s="17">
        <v>0</v>
      </c>
      <c r="IL69" s="17">
        <v>0</v>
      </c>
      <c r="IM69" s="17">
        <v>0</v>
      </c>
      <c r="IN69" s="17">
        <v>0</v>
      </c>
      <c r="IO69" s="17">
        <v>0</v>
      </c>
      <c r="IP69" s="17">
        <v>0</v>
      </c>
      <c r="IQ69" s="17">
        <v>0</v>
      </c>
      <c r="IR69" s="17">
        <v>0</v>
      </c>
      <c r="IS69" s="17">
        <v>0</v>
      </c>
      <c r="IT69" s="17">
        <v>0</v>
      </c>
      <c r="IU69" s="17">
        <v>0</v>
      </c>
      <c r="IV69" s="17">
        <v>0</v>
      </c>
      <c r="IW69" s="17">
        <v>0</v>
      </c>
      <c r="IX69" s="17">
        <v>0</v>
      </c>
      <c r="IY69" s="17">
        <v>0</v>
      </c>
      <c r="IZ69" s="17">
        <v>0</v>
      </c>
      <c r="JA69" s="17">
        <v>0</v>
      </c>
      <c r="JB69" s="17">
        <v>0</v>
      </c>
      <c r="JC69" s="17">
        <v>0</v>
      </c>
      <c r="JD69" s="17">
        <v>0</v>
      </c>
      <c r="JE69" s="17">
        <v>0</v>
      </c>
      <c r="JF69" s="17">
        <v>0</v>
      </c>
    </row>
    <row r="70" spans="1:266" s="3" customFormat="1" x14ac:dyDescent="0.25">
      <c r="A70" s="5" t="s">
        <v>23</v>
      </c>
      <c r="B70" s="39" t="s">
        <v>74</v>
      </c>
      <c r="C70" s="3">
        <v>4.7071354166666666</v>
      </c>
      <c r="D70" s="3">
        <v>4.4229947916666665</v>
      </c>
      <c r="E70" s="3">
        <v>5.0572656250000003</v>
      </c>
      <c r="F70" s="3">
        <v>4.3061197916666663</v>
      </c>
      <c r="G70" s="3">
        <v>4.5258333333333329</v>
      </c>
      <c r="H70" s="3">
        <v>3.8619010416666666</v>
      </c>
      <c r="I70" s="3">
        <v>3.7333854166666667</v>
      </c>
      <c r="J70" s="3">
        <v>3.6721093749999998</v>
      </c>
      <c r="K70" s="3">
        <v>2.981953125</v>
      </c>
      <c r="L70" s="3">
        <v>3.2550781249999998</v>
      </c>
      <c r="M70" s="3">
        <v>4.2708854166666663</v>
      </c>
      <c r="N70" s="3">
        <v>4.7907031250000003</v>
      </c>
      <c r="O70" s="8">
        <v>6.6659895833333334</v>
      </c>
      <c r="P70" s="8">
        <v>5.7060677083333333</v>
      </c>
      <c r="Q70" s="8">
        <v>5.6063020833333335</v>
      </c>
      <c r="R70" s="8">
        <v>4.8167968749999996</v>
      </c>
      <c r="S70" s="8">
        <v>4.4976041666666671</v>
      </c>
      <c r="T70" s="8">
        <v>3.5302604166666667</v>
      </c>
      <c r="U70" s="8">
        <v>3.6486197916666665</v>
      </c>
      <c r="V70" s="8">
        <v>3.3159635416666666</v>
      </c>
      <c r="W70" s="8">
        <v>3.1288541666666667</v>
      </c>
      <c r="X70" s="8">
        <v>3.9927083333333333</v>
      </c>
      <c r="Y70" s="8">
        <v>4.2576822916666668</v>
      </c>
      <c r="Z70" s="8">
        <v>4.0915885416666669</v>
      </c>
      <c r="AA70" s="8">
        <v>4.4833333333333334</v>
      </c>
      <c r="AB70" s="8">
        <v>4.709557291666667</v>
      </c>
      <c r="AC70" s="8">
        <v>4.1104947916666665</v>
      </c>
      <c r="AD70" s="8">
        <v>4.1444010416666668</v>
      </c>
      <c r="AE70" s="8">
        <v>3.8150520833333332</v>
      </c>
      <c r="AF70" s="8">
        <v>3.3860416666666668</v>
      </c>
      <c r="AG70" s="8">
        <v>3.3644531249999998</v>
      </c>
      <c r="AH70" s="8">
        <v>3.5856770833333331</v>
      </c>
      <c r="AI70" s="8">
        <v>3.1346875000000001</v>
      </c>
      <c r="AJ70" s="8">
        <v>4.0738802083333336</v>
      </c>
      <c r="AK70" s="8">
        <v>3.6337239583333334</v>
      </c>
      <c r="AL70" s="8">
        <v>3.8403385416666667</v>
      </c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50"/>
      <c r="AZ70" s="50"/>
      <c r="BA70" s="50"/>
      <c r="BB70" s="50"/>
      <c r="BC70" s="50"/>
      <c r="BD70" s="50"/>
      <c r="BE70" s="50"/>
      <c r="BF70" s="50"/>
      <c r="BG70" s="50"/>
      <c r="BH70" s="50"/>
      <c r="BI70" s="50"/>
      <c r="BJ70" s="50"/>
      <c r="BK70" s="50"/>
      <c r="BL70" s="50"/>
      <c r="BM70" s="50"/>
      <c r="BN70" s="50"/>
      <c r="BO70" s="50"/>
      <c r="BP70" s="50"/>
      <c r="BQ70" s="50"/>
      <c r="BR70" s="50"/>
      <c r="BS70" s="50"/>
      <c r="BT70" s="50"/>
      <c r="BU70" s="50"/>
      <c r="BV70" s="50"/>
      <c r="BW70" s="50"/>
      <c r="BX70" s="50"/>
      <c r="BY70" s="50"/>
      <c r="BZ70" s="50"/>
      <c r="CA70" s="50"/>
      <c r="CB70" s="50"/>
      <c r="CC70" s="50"/>
      <c r="CD70" s="50"/>
      <c r="CE70" s="50"/>
      <c r="CF70" s="50"/>
      <c r="CG70" s="50"/>
      <c r="CH70" s="50"/>
      <c r="CI70" s="50"/>
      <c r="CJ70" s="50"/>
      <c r="CK70" s="50"/>
      <c r="CL70" s="50"/>
      <c r="CM70" s="50"/>
      <c r="CN70" s="50"/>
      <c r="CO70" s="50"/>
      <c r="CP70" s="50"/>
      <c r="CQ70" s="50"/>
      <c r="CR70" s="50"/>
      <c r="CS70" s="50"/>
      <c r="CT70" s="50"/>
      <c r="CU70" s="18"/>
      <c r="CV70" s="17"/>
      <c r="CW70" s="17"/>
      <c r="CX70" s="17"/>
      <c r="CY70" s="17"/>
      <c r="CZ70" s="17"/>
      <c r="DA70" s="17"/>
      <c r="DB70" s="17"/>
      <c r="DC70" s="17"/>
      <c r="DD70" s="17"/>
      <c r="DE70" s="17"/>
      <c r="DF70" s="17"/>
      <c r="DG70" s="17"/>
      <c r="DH70" s="17"/>
      <c r="DI70" s="17"/>
      <c r="DJ70" s="17"/>
      <c r="DK70" s="17"/>
      <c r="DL70" s="17"/>
      <c r="DM70" s="17"/>
      <c r="DN70" s="17"/>
      <c r="DO70" s="17"/>
      <c r="DP70" s="17"/>
      <c r="DQ70" s="17"/>
      <c r="DR70" s="17"/>
      <c r="DS70" s="17"/>
      <c r="DT70" s="17"/>
      <c r="DU70" s="17"/>
      <c r="DV70" s="17"/>
      <c r="DW70" s="17"/>
      <c r="DX70" s="17"/>
      <c r="DY70" s="17"/>
      <c r="DZ70" s="17"/>
      <c r="EA70" s="17"/>
      <c r="EB70" s="17"/>
      <c r="EC70" s="17"/>
      <c r="ED70" s="17"/>
      <c r="EE70" s="17"/>
      <c r="EF70" s="17"/>
      <c r="EG70" s="17"/>
      <c r="EH70" s="17"/>
      <c r="EI70" s="17"/>
      <c r="EJ70" s="17"/>
      <c r="EK70" s="17"/>
      <c r="EL70" s="17"/>
      <c r="EM70" s="17"/>
      <c r="EN70" s="17"/>
      <c r="EO70" s="17"/>
      <c r="EP70" s="17"/>
      <c r="EQ70" s="17"/>
      <c r="ER70" s="17"/>
      <c r="ES70" s="17"/>
      <c r="ET70" s="17"/>
      <c r="EU70" s="17"/>
      <c r="EV70" s="17"/>
      <c r="EW70" s="17"/>
      <c r="EX70" s="17"/>
      <c r="EY70" s="17"/>
      <c r="EZ70" s="17"/>
      <c r="FA70" s="17"/>
      <c r="FB70" s="17"/>
      <c r="FC70" s="17"/>
      <c r="FD70" s="17"/>
      <c r="FE70" s="17"/>
      <c r="FF70" s="17"/>
      <c r="FG70" s="17"/>
      <c r="FH70" s="17"/>
      <c r="FI70" s="17"/>
      <c r="FJ70" s="17"/>
      <c r="FK70" s="17"/>
      <c r="FL70" s="17"/>
      <c r="FM70" s="17"/>
      <c r="FN70" s="17"/>
      <c r="FO70" s="17"/>
      <c r="FP70" s="17"/>
      <c r="FQ70" s="17"/>
      <c r="FR70" s="17"/>
      <c r="FS70" s="17"/>
      <c r="FT70" s="17"/>
      <c r="FU70" s="17"/>
      <c r="FV70" s="17"/>
      <c r="FW70" s="17"/>
      <c r="FX70" s="17"/>
      <c r="FY70" s="17"/>
      <c r="FZ70" s="17"/>
      <c r="GA70" s="17"/>
      <c r="GB70" s="17"/>
      <c r="GC70" s="17"/>
      <c r="GD70" s="17"/>
      <c r="GE70" s="17"/>
      <c r="GF70" s="17"/>
      <c r="GG70" s="17"/>
      <c r="GH70" s="17"/>
      <c r="GI70" s="17"/>
      <c r="GJ70" s="17"/>
      <c r="GK70" s="17"/>
      <c r="GL70" s="17"/>
      <c r="GM70" s="17"/>
      <c r="GN70" s="17"/>
      <c r="GO70" s="17"/>
      <c r="GP70" s="17"/>
      <c r="GQ70" s="17"/>
      <c r="GR70" s="17"/>
      <c r="GS70" s="17"/>
      <c r="GT70" s="17"/>
      <c r="GU70" s="17"/>
      <c r="GV70" s="17"/>
      <c r="GW70" s="17"/>
      <c r="GX70" s="17"/>
      <c r="GY70" s="17"/>
      <c r="GZ70" s="17"/>
      <c r="HA70" s="17"/>
      <c r="HB70" s="17"/>
      <c r="HC70" s="17"/>
      <c r="HD70" s="17"/>
      <c r="HE70" s="17"/>
      <c r="HF70" s="17"/>
      <c r="HG70" s="17"/>
      <c r="HH70" s="17"/>
      <c r="HI70" s="17"/>
      <c r="HJ70" s="17"/>
      <c r="HK70" s="17"/>
      <c r="HL70" s="17"/>
      <c r="HM70" s="17"/>
      <c r="HN70" s="17"/>
      <c r="HO70" s="17"/>
      <c r="HP70" s="17"/>
      <c r="HQ70" s="17"/>
      <c r="HR70" s="17"/>
      <c r="HS70" s="17"/>
      <c r="HT70" s="17"/>
      <c r="HU70" s="17"/>
      <c r="HV70" s="17"/>
      <c r="HW70" s="17"/>
      <c r="HX70" s="17"/>
      <c r="HY70" s="17"/>
      <c r="HZ70" s="17"/>
      <c r="IA70" s="17"/>
      <c r="IB70" s="17"/>
      <c r="IC70" s="17"/>
      <c r="ID70" s="17"/>
      <c r="IE70" s="17"/>
      <c r="IF70" s="17"/>
      <c r="IG70" s="17"/>
      <c r="IH70" s="17"/>
      <c r="II70" s="17"/>
      <c r="IJ70" s="17"/>
      <c r="IK70" s="17"/>
      <c r="IL70" s="17"/>
      <c r="IM70" s="17"/>
      <c r="IN70" s="17"/>
      <c r="IO70" s="17"/>
      <c r="IP70" s="17"/>
      <c r="IQ70" s="17"/>
      <c r="IR70" s="17"/>
      <c r="IS70" s="17"/>
      <c r="IT70" s="17"/>
      <c r="IU70" s="17"/>
      <c r="IV70" s="17"/>
      <c r="IW70" s="17"/>
      <c r="IX70" s="17"/>
      <c r="IY70" s="17"/>
      <c r="IZ70" s="17"/>
      <c r="JA70" s="17"/>
      <c r="JB70" s="17"/>
      <c r="JC70" s="17"/>
      <c r="JD70" s="17"/>
      <c r="JE70" s="17"/>
      <c r="JF70" s="17"/>
    </row>
    <row r="71" spans="1:266" s="3" customFormat="1" x14ac:dyDescent="0.25">
      <c r="A71" s="5" t="s">
        <v>23</v>
      </c>
      <c r="B71" s="39" t="s">
        <v>75</v>
      </c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>
        <v>3.7296093750000003</v>
      </c>
      <c r="AN71" s="8">
        <v>3.3869270833333331</v>
      </c>
      <c r="AO71" s="8">
        <v>4.0712760416666667</v>
      </c>
      <c r="AP71" s="8">
        <v>3.7473437499999998</v>
      </c>
      <c r="AQ71" s="8">
        <v>4.0792187499999999</v>
      </c>
      <c r="AR71" s="8">
        <v>3.6601302083333334</v>
      </c>
      <c r="AS71" s="8">
        <v>3.6807552083333337</v>
      </c>
      <c r="AT71" s="8">
        <v>3.1936458333333331</v>
      </c>
      <c r="AU71" s="8">
        <v>3.1939843749999999</v>
      </c>
      <c r="AV71" s="8">
        <v>3.4607812500000001</v>
      </c>
      <c r="AW71" s="8">
        <v>4.0143750000000002</v>
      </c>
      <c r="AX71" s="8">
        <v>4.2035156249999996</v>
      </c>
      <c r="AY71" s="50">
        <v>3.8109999999999999</v>
      </c>
      <c r="AZ71" s="50">
        <v>2.762</v>
      </c>
      <c r="BA71" s="50">
        <v>3.4009999999999998</v>
      </c>
      <c r="BB71" s="50">
        <v>3.3859999999999997</v>
      </c>
      <c r="BC71" s="50">
        <v>3.5180000000000002</v>
      </c>
      <c r="BD71" s="50">
        <v>3.0569999999999999</v>
      </c>
      <c r="BE71" s="50">
        <v>3.3039999999999998</v>
      </c>
      <c r="BF71" s="50">
        <v>2.9350000000000001</v>
      </c>
      <c r="BG71" s="50">
        <v>2.4130000000000003</v>
      </c>
      <c r="BH71" s="50">
        <v>2.9820000000000002</v>
      </c>
      <c r="BI71" s="50">
        <v>3.1310000000000002</v>
      </c>
      <c r="BJ71" s="50">
        <v>3.3560000000000003</v>
      </c>
      <c r="BK71" s="50">
        <v>3.109</v>
      </c>
      <c r="BL71" s="50">
        <v>3.0529999999999999</v>
      </c>
      <c r="BM71" s="50">
        <v>3.6320000000000001</v>
      </c>
      <c r="BN71" s="50">
        <v>3.4180000000000001</v>
      </c>
      <c r="BO71" s="50">
        <v>3.2270000000000003</v>
      </c>
      <c r="BP71" s="50">
        <v>3.0989999999999998</v>
      </c>
      <c r="BQ71" s="50">
        <v>3.718</v>
      </c>
      <c r="BR71" s="50">
        <v>3.234</v>
      </c>
      <c r="BS71" s="50">
        <v>3.0620000000000003</v>
      </c>
      <c r="BT71" s="50">
        <v>3.62</v>
      </c>
      <c r="BU71" s="50">
        <v>2.8440000000000003</v>
      </c>
      <c r="BV71" s="50">
        <v>3.2269999999999999</v>
      </c>
      <c r="BW71" s="50">
        <v>3.258</v>
      </c>
      <c r="BX71" s="50">
        <v>3.1970000000000001</v>
      </c>
      <c r="BY71" s="50">
        <v>3.722</v>
      </c>
      <c r="BZ71" s="50">
        <v>3.9229999999999996</v>
      </c>
      <c r="CA71" s="50">
        <v>3.7709999999999999</v>
      </c>
      <c r="CB71" s="50">
        <v>3.0470000000000002</v>
      </c>
      <c r="CC71" s="50">
        <v>3.5420000000000003</v>
      </c>
      <c r="CD71" s="50">
        <v>3.3529999999999998</v>
      </c>
      <c r="CE71" s="50">
        <v>3.0309999999999997</v>
      </c>
      <c r="CF71" s="50">
        <v>3.9669999999999996</v>
      </c>
      <c r="CG71" s="50">
        <v>3.8780000000000001</v>
      </c>
      <c r="CH71" s="50">
        <v>4.0380000000000003</v>
      </c>
      <c r="CI71" s="50">
        <v>4.0579999999999998</v>
      </c>
      <c r="CJ71" s="50">
        <v>3.6139999999999999</v>
      </c>
      <c r="CK71" s="50">
        <v>3.6030000000000002</v>
      </c>
      <c r="CL71" s="50">
        <v>3.8530000000000002</v>
      </c>
      <c r="CM71" s="50">
        <v>3.423</v>
      </c>
      <c r="CN71" s="50">
        <v>2.581</v>
      </c>
      <c r="CO71" s="50">
        <v>3.26</v>
      </c>
      <c r="CP71" s="50">
        <v>3.113</v>
      </c>
      <c r="CQ71" s="50">
        <v>2.742</v>
      </c>
      <c r="CR71" s="50">
        <v>3.4930000000000003</v>
      </c>
      <c r="CS71" s="50">
        <v>4.1339999999999995</v>
      </c>
      <c r="CT71" s="50">
        <v>4.3479999999999999</v>
      </c>
      <c r="CU71" s="18">
        <v>3.3308333333333331</v>
      </c>
      <c r="CV71" s="17">
        <v>3.3308333333333331</v>
      </c>
      <c r="CW71" s="17">
        <v>3.3308333333333335</v>
      </c>
      <c r="CX71" s="17">
        <v>2.4988613127649151</v>
      </c>
      <c r="CY71" s="17">
        <v>2.15897227250671</v>
      </c>
      <c r="CZ71" s="17">
        <v>3.250735449888785</v>
      </c>
      <c r="DA71" s="17">
        <v>2.9445523041764856</v>
      </c>
      <c r="DB71" s="17">
        <v>2.8339341094458539</v>
      </c>
      <c r="DC71" s="17">
        <v>3.2513578544987611</v>
      </c>
      <c r="DD71" s="17">
        <v>2.5331089386192822</v>
      </c>
      <c r="DE71" s="17">
        <v>3.3308333333333331</v>
      </c>
      <c r="DF71" s="17">
        <v>2.8793320770925952</v>
      </c>
      <c r="DG71" s="17">
        <v>3.3308333333333331</v>
      </c>
      <c r="DH71" s="17">
        <v>3.3308333333333331</v>
      </c>
      <c r="DI71" s="17">
        <v>3.3308333333333331</v>
      </c>
      <c r="DJ71" s="17">
        <v>2.0587851818758782</v>
      </c>
      <c r="DK71" s="17">
        <v>1.6641666666666668</v>
      </c>
      <c r="DL71" s="17">
        <v>2.4209641299304199</v>
      </c>
      <c r="DM71" s="17">
        <v>2.8446743014833609</v>
      </c>
      <c r="DN71" s="17">
        <v>2.8390644618673617</v>
      </c>
      <c r="DO71" s="17">
        <v>2.8920915454904117</v>
      </c>
      <c r="DP71" s="17">
        <v>2.6736637501952112</v>
      </c>
      <c r="DQ71" s="17">
        <v>3.3308333333333335</v>
      </c>
      <c r="DR71" s="17">
        <v>3.3308333333333335</v>
      </c>
      <c r="DS71" s="17">
        <v>2.7924999999999995</v>
      </c>
      <c r="DT71" s="17">
        <v>2.7925</v>
      </c>
      <c r="DU71" s="17">
        <v>2.7924999999999991</v>
      </c>
      <c r="DV71" s="17">
        <v>1.9615343079638963</v>
      </c>
      <c r="DW71" s="17">
        <v>1.1258333333333328</v>
      </c>
      <c r="DX71" s="17">
        <v>1.6538922454658953</v>
      </c>
      <c r="DY71" s="17">
        <v>2.4861369686116035</v>
      </c>
      <c r="DZ71" s="17">
        <v>2.0742864213870735</v>
      </c>
      <c r="EA71" s="17">
        <v>1.5685948283364335</v>
      </c>
      <c r="EB71" s="17">
        <v>2.0054540605168198</v>
      </c>
      <c r="EC71" s="17">
        <v>2.7925000000000004</v>
      </c>
      <c r="ED71" s="17">
        <v>2.7925</v>
      </c>
      <c r="EE71" s="17">
        <v>2.7924999999999991</v>
      </c>
      <c r="EF71" s="17">
        <v>2.7925</v>
      </c>
      <c r="EG71" s="17">
        <v>2.7925</v>
      </c>
      <c r="EH71" s="17">
        <v>2.1882017320854041</v>
      </c>
      <c r="EI71" s="17">
        <v>2.2858689427804482</v>
      </c>
      <c r="EJ71" s="17">
        <v>2.8184500667305841</v>
      </c>
      <c r="EK71" s="17">
        <v>2.6842426606035694</v>
      </c>
      <c r="EL71" s="17">
        <v>1.7481693983845692</v>
      </c>
      <c r="EM71" s="17">
        <v>2.4059067160455818</v>
      </c>
      <c r="EN71" s="17">
        <v>2.2329375341277418</v>
      </c>
      <c r="EO71" s="17">
        <v>2.7924999999999995</v>
      </c>
      <c r="EP71" s="17">
        <v>2.7924999999999991</v>
      </c>
      <c r="EQ71" s="17">
        <v>2.7924999999999995</v>
      </c>
      <c r="ER71" s="17">
        <v>2.7925000000000004</v>
      </c>
      <c r="ES71" s="17">
        <v>2.7925</v>
      </c>
      <c r="ET71" s="17">
        <v>2.0722175039454545</v>
      </c>
      <c r="EU71" s="17">
        <v>1.2009823065234311</v>
      </c>
      <c r="EV71" s="17">
        <v>2.7188641246571512</v>
      </c>
      <c r="EW71" s="17">
        <v>2.6154733525955347</v>
      </c>
      <c r="EX71" s="17">
        <v>2.2256130392406086</v>
      </c>
      <c r="EY71" s="17">
        <v>1.1258333333333332</v>
      </c>
      <c r="EZ71" s="17">
        <v>1.9231787019567537</v>
      </c>
      <c r="FA71" s="17">
        <v>2.1232036684928968</v>
      </c>
      <c r="FB71" s="17">
        <v>2.7925</v>
      </c>
      <c r="FC71" s="17">
        <v>2.3258333333333323</v>
      </c>
      <c r="FD71" s="17">
        <v>0.76412547710498968</v>
      </c>
      <c r="FE71" s="17">
        <v>0.8270674037479484</v>
      </c>
      <c r="FF71" s="17">
        <v>0.65916666666666668</v>
      </c>
      <c r="FG71" s="17">
        <v>0.65916666666666668</v>
      </c>
      <c r="FH71" s="17">
        <v>1.5024838929512723</v>
      </c>
      <c r="FI71" s="17">
        <v>1.9910878050251868</v>
      </c>
      <c r="FJ71" s="17">
        <v>1.7436043181366421</v>
      </c>
      <c r="FK71" s="17">
        <v>1.4140533581975547</v>
      </c>
      <c r="FL71" s="17">
        <v>0.65916666666666668</v>
      </c>
      <c r="FM71" s="17">
        <v>2.2129691123285964</v>
      </c>
      <c r="FN71" s="17">
        <v>0.65916666666666668</v>
      </c>
      <c r="FO71" s="17">
        <v>1.6852055799171586</v>
      </c>
      <c r="FP71" s="17">
        <v>0.65916666666666668</v>
      </c>
      <c r="FQ71" s="17">
        <v>1.2240275514683057</v>
      </c>
      <c r="FR71" s="17">
        <v>0.65916666666666668</v>
      </c>
      <c r="FS71" s="17">
        <v>0.65916666666666712</v>
      </c>
      <c r="FT71" s="17">
        <v>1.178224252551304</v>
      </c>
      <c r="FU71" s="17">
        <v>1.0582430699127974</v>
      </c>
      <c r="FV71" s="17">
        <v>0.82232331735987474</v>
      </c>
      <c r="FW71" s="17">
        <v>1.0887493452561681</v>
      </c>
      <c r="FX71" s="17">
        <v>0.65916666666666712</v>
      </c>
      <c r="FY71" s="17">
        <v>1.5352282422898615</v>
      </c>
      <c r="FZ71" s="17">
        <v>1.6104889159722999</v>
      </c>
      <c r="GA71" s="17">
        <v>0.68036099999999777</v>
      </c>
      <c r="GB71" s="17">
        <v>0.65916666666666668</v>
      </c>
      <c r="GC71" s="17">
        <v>2.3258333333333328</v>
      </c>
      <c r="GD71" s="17">
        <v>0.66450000000000031</v>
      </c>
      <c r="GE71" s="17">
        <v>0.65916666666666668</v>
      </c>
      <c r="GF71" s="17">
        <v>1.2340690000000003</v>
      </c>
      <c r="GG71" s="17">
        <v>1.0900690000000006</v>
      </c>
      <c r="GH71" s="17">
        <v>0.85006900000000041</v>
      </c>
      <c r="GI71" s="17">
        <v>1.3639488748790032</v>
      </c>
      <c r="GJ71" s="17">
        <v>0.71249999999999991</v>
      </c>
      <c r="GK71" s="17">
        <v>2.3258333333333332</v>
      </c>
      <c r="GL71" s="17">
        <v>0.65916666666666623</v>
      </c>
      <c r="GM71" s="17">
        <v>0.79556099999999841</v>
      </c>
      <c r="GN71" s="17">
        <v>1.5193241925937642</v>
      </c>
      <c r="GO71" s="17">
        <v>2.3258333333333332</v>
      </c>
      <c r="GP71" s="17">
        <v>0.72370000000000001</v>
      </c>
      <c r="GQ71" s="17">
        <v>0.65916666666666668</v>
      </c>
      <c r="GR71" s="17">
        <v>1.2460556715106379</v>
      </c>
      <c r="GS71" s="17">
        <v>1.1212690000000003</v>
      </c>
      <c r="GT71" s="17">
        <v>0.87726900000000052</v>
      </c>
      <c r="GU71" s="17">
        <v>1.1534669546813627</v>
      </c>
      <c r="GV71" s="17">
        <v>0.77249999999999996</v>
      </c>
      <c r="GW71" s="17">
        <v>2.3258333333333323</v>
      </c>
      <c r="GX71" s="17">
        <v>0.65916666666666668</v>
      </c>
      <c r="GY71" s="17">
        <v>2.3258333333333332</v>
      </c>
      <c r="GZ71" s="17">
        <v>2.3258333333333341</v>
      </c>
      <c r="HA71" s="17">
        <v>0.94050071418184711</v>
      </c>
      <c r="HB71" s="17">
        <v>0.78290000000000015</v>
      </c>
      <c r="HC71" s="17">
        <v>0.65916666666666668</v>
      </c>
      <c r="HD71" s="17">
        <v>1.075320877160908</v>
      </c>
      <c r="HE71" s="17">
        <v>1.1524690000000017</v>
      </c>
      <c r="HF71" s="17">
        <v>0.90446900000000108</v>
      </c>
      <c r="HG71" s="17">
        <v>0.98066272333890847</v>
      </c>
      <c r="HH71" s="17">
        <v>0.83249999999999957</v>
      </c>
      <c r="HI71" s="17">
        <v>2.3258333333333341</v>
      </c>
      <c r="HJ71" s="17">
        <v>2.3258333333333332</v>
      </c>
      <c r="HK71" s="17">
        <v>1.5730514723720588</v>
      </c>
      <c r="HL71" s="17">
        <v>0.65916666666666668</v>
      </c>
      <c r="HM71" s="17">
        <v>2.3258333333333336</v>
      </c>
      <c r="HN71" s="17">
        <v>0.84210000000000029</v>
      </c>
      <c r="HO71" s="17">
        <v>0.65916666666666668</v>
      </c>
      <c r="HP71" s="17">
        <v>1.1200212865482366</v>
      </c>
      <c r="HQ71" s="17">
        <v>1.1836690000000005</v>
      </c>
      <c r="HR71" s="17">
        <v>0.93166900000000075</v>
      </c>
      <c r="HS71" s="17">
        <v>0.92118421272455331</v>
      </c>
      <c r="HT71" s="17">
        <v>0.89250000000000007</v>
      </c>
      <c r="HU71" s="17">
        <v>2.3258333333333336</v>
      </c>
      <c r="HV71" s="17">
        <v>2.3258333333333328</v>
      </c>
      <c r="HW71" s="17">
        <v>1.1411609999999999</v>
      </c>
      <c r="HX71" s="17">
        <v>1.6813130675780279</v>
      </c>
      <c r="HY71" s="17">
        <v>1.7010440070482509</v>
      </c>
      <c r="HZ71" s="17">
        <v>0.90129999999999999</v>
      </c>
      <c r="IA71" s="17">
        <v>0.65916666666666668</v>
      </c>
      <c r="IB71" s="17">
        <v>1.368469000000001</v>
      </c>
      <c r="IC71" s="17">
        <v>1.2148690000000015</v>
      </c>
      <c r="ID71" s="17">
        <v>0.95886900000000086</v>
      </c>
      <c r="IE71" s="17">
        <v>1.3456740227220494</v>
      </c>
      <c r="IF71" s="17">
        <v>0.95250000000000057</v>
      </c>
      <c r="IG71" s="17">
        <v>1.1217652354184717</v>
      </c>
      <c r="IH71" s="17">
        <v>2.3258333333333341</v>
      </c>
      <c r="II71" s="17">
        <v>2.3258333333333332</v>
      </c>
      <c r="IJ71" s="17">
        <v>2.3258333333333328</v>
      </c>
      <c r="IK71" s="17">
        <v>1.6992662967060315</v>
      </c>
      <c r="IL71" s="17">
        <v>0.96050000000000102</v>
      </c>
      <c r="IM71" s="17">
        <v>0.65916666666666668</v>
      </c>
      <c r="IN71" s="17">
        <v>1.4020690000000009</v>
      </c>
      <c r="IO71" s="17">
        <v>1.2460689999999994</v>
      </c>
      <c r="IP71" s="17">
        <v>0.98606900000000186</v>
      </c>
      <c r="IQ71" s="17">
        <v>1.3067845476379629</v>
      </c>
      <c r="IR71" s="17">
        <v>1.0125000000000006</v>
      </c>
      <c r="IS71" s="17">
        <v>1.2096881931886028</v>
      </c>
      <c r="IT71" s="17">
        <v>2.3258333333333332</v>
      </c>
      <c r="IU71" s="17">
        <v>2.3258333333333328</v>
      </c>
      <c r="IV71" s="17">
        <v>2.3258333333333332</v>
      </c>
      <c r="IW71" s="17">
        <v>1.8049433389359115</v>
      </c>
      <c r="IX71" s="17">
        <v>0.96050000000000058</v>
      </c>
      <c r="IY71" s="17">
        <v>0.65916666666666623</v>
      </c>
      <c r="IZ71" s="17">
        <v>1.4020690000000013</v>
      </c>
      <c r="JA71" s="17">
        <v>1.2460690000000008</v>
      </c>
      <c r="JB71" s="17">
        <v>0.98606900000000053</v>
      </c>
      <c r="JC71" s="17">
        <v>1.3067845476379629</v>
      </c>
      <c r="JD71" s="17">
        <v>1.0125000000000006</v>
      </c>
      <c r="JE71" s="17">
        <v>2.3258333333333332</v>
      </c>
      <c r="JF71" s="17">
        <v>2.0060266666666688</v>
      </c>
    </row>
    <row r="72" spans="1:266" s="3" customFormat="1" x14ac:dyDescent="0.25">
      <c r="A72" s="5" t="s">
        <v>23</v>
      </c>
      <c r="B72" s="39" t="s">
        <v>17</v>
      </c>
      <c r="C72" s="3">
        <v>8.0191927083333336</v>
      </c>
      <c r="D72" s="3">
        <v>6.3634895833333331</v>
      </c>
      <c r="E72" s="3">
        <v>5.9455989583333331</v>
      </c>
      <c r="F72" s="3">
        <v>3.4111458333333333</v>
      </c>
      <c r="G72" s="3">
        <v>3.5204947916666667</v>
      </c>
      <c r="H72" s="3">
        <v>2.0172656249999998</v>
      </c>
      <c r="I72" s="3">
        <v>1.4485677083333333</v>
      </c>
      <c r="J72" s="3">
        <v>1.42796875</v>
      </c>
      <c r="K72" s="3">
        <v>2.2846614583333333</v>
      </c>
      <c r="L72" s="3">
        <v>3.2006510416666667</v>
      </c>
      <c r="M72" s="3">
        <v>5.4109375000000002</v>
      </c>
      <c r="N72" s="3">
        <v>7.3175260416666665</v>
      </c>
      <c r="O72" s="8">
        <v>7.7703906250000001</v>
      </c>
      <c r="P72" s="8">
        <v>6.450520833333333</v>
      </c>
      <c r="Q72" s="8">
        <v>5.4281770833333329</v>
      </c>
      <c r="R72" s="8">
        <v>2.6388802083333331</v>
      </c>
      <c r="S72" s="8">
        <v>2.2713802083333334</v>
      </c>
      <c r="T72" s="8">
        <v>1.7721875</v>
      </c>
      <c r="U72" s="8">
        <v>1.8031250000000001</v>
      </c>
      <c r="V72" s="8">
        <v>1.422890625</v>
      </c>
      <c r="W72" s="8">
        <v>2.0013020833333335</v>
      </c>
      <c r="X72" s="8">
        <v>3.2154427083333332</v>
      </c>
      <c r="Y72" s="8">
        <v>4.80171875</v>
      </c>
      <c r="Z72" s="8">
        <v>5.9121354166666666</v>
      </c>
      <c r="AA72" s="8">
        <v>6.0778385416666669</v>
      </c>
      <c r="AB72" s="8">
        <v>7.3228125000000004</v>
      </c>
      <c r="AC72" s="8">
        <v>4.5574479166666668</v>
      </c>
      <c r="AD72" s="8">
        <v>3.7727864583333335</v>
      </c>
      <c r="AE72" s="8">
        <v>2.1580989583333334</v>
      </c>
      <c r="AF72" s="8">
        <v>1.7461458333333333</v>
      </c>
      <c r="AG72" s="8">
        <v>1.5892447916666668</v>
      </c>
      <c r="AH72" s="8">
        <v>1.1675260416666666</v>
      </c>
      <c r="AI72" s="8">
        <v>1.8732291666666667</v>
      </c>
      <c r="AJ72" s="8">
        <v>3.1005989583333333</v>
      </c>
      <c r="AK72" s="8">
        <v>4.9979427083333334</v>
      </c>
      <c r="AL72" s="8">
        <v>5.7153385416666671</v>
      </c>
      <c r="AM72" s="8">
        <v>6.4909635416666669</v>
      </c>
      <c r="AN72" s="8">
        <v>5.981770833333333</v>
      </c>
      <c r="AO72" s="8">
        <v>5.4947395833333337</v>
      </c>
      <c r="AP72" s="8">
        <v>3.4256250000000001</v>
      </c>
      <c r="AQ72" s="8">
        <v>2.8048697916666665</v>
      </c>
      <c r="AR72" s="8">
        <v>1.8675520833333332</v>
      </c>
      <c r="AS72" s="8">
        <v>1.6930989583333333</v>
      </c>
      <c r="AT72" s="8">
        <v>1.5264322916666666</v>
      </c>
      <c r="AU72" s="8">
        <v>1.9360677083333333</v>
      </c>
      <c r="AV72" s="8">
        <v>2.9496354166666667</v>
      </c>
      <c r="AW72" s="8">
        <v>5.3838541666666666</v>
      </c>
      <c r="AX72" s="8">
        <v>5.8889843749999997</v>
      </c>
      <c r="AY72" s="50">
        <v>5.0650000000000004</v>
      </c>
      <c r="AZ72" s="50">
        <v>4.6079999999999997</v>
      </c>
      <c r="BA72" s="50">
        <v>3.9820000000000002</v>
      </c>
      <c r="BB72" s="50">
        <v>2.5859999999999999</v>
      </c>
      <c r="BC72" s="50">
        <v>2.14</v>
      </c>
      <c r="BD72" s="50">
        <v>1.659</v>
      </c>
      <c r="BE72" s="50">
        <v>1.583</v>
      </c>
      <c r="BF72" s="50">
        <v>1.4950000000000001</v>
      </c>
      <c r="BG72" s="50">
        <v>1.776</v>
      </c>
      <c r="BH72" s="50">
        <v>2.6619999999999999</v>
      </c>
      <c r="BI72" s="50">
        <v>3.7320000000000002</v>
      </c>
      <c r="BJ72" s="50">
        <v>5.4429999999999996</v>
      </c>
      <c r="BK72" s="50">
        <v>5.8890000000000002</v>
      </c>
      <c r="BL72" s="50">
        <v>5.5170000000000003</v>
      </c>
      <c r="BM72" s="50">
        <v>4.6260000000000003</v>
      </c>
      <c r="BN72" s="50">
        <v>2.9590000000000001</v>
      </c>
      <c r="BO72" s="50">
        <v>2.0219999999999998</v>
      </c>
      <c r="BP72" s="50">
        <v>1.6839999999999999</v>
      </c>
      <c r="BQ72" s="50">
        <v>1.649</v>
      </c>
      <c r="BR72" s="50">
        <v>1.46</v>
      </c>
      <c r="BS72" s="50">
        <v>1.9370000000000001</v>
      </c>
      <c r="BT72" s="50">
        <v>3.4780000000000002</v>
      </c>
      <c r="BU72" s="50">
        <v>4.0720000000000001</v>
      </c>
      <c r="BV72" s="50">
        <v>4.4569999999999999</v>
      </c>
      <c r="BW72" s="50">
        <v>5.4710000000000001</v>
      </c>
      <c r="BX72" s="50">
        <v>4.8559999999999999</v>
      </c>
      <c r="BY72" s="50">
        <v>4.9669999999999996</v>
      </c>
      <c r="BZ72" s="50">
        <v>3.4129999999999998</v>
      </c>
      <c r="CA72" s="50">
        <v>2.2410000000000001</v>
      </c>
      <c r="CB72" s="50">
        <v>1.871</v>
      </c>
      <c r="CC72" s="50">
        <v>1.6830000000000001</v>
      </c>
      <c r="CD72" s="50">
        <v>1.605</v>
      </c>
      <c r="CE72" s="50">
        <v>2.085</v>
      </c>
      <c r="CF72" s="50">
        <v>3.6560000000000001</v>
      </c>
      <c r="CG72" s="50">
        <v>5.1379999999999999</v>
      </c>
      <c r="CH72" s="50">
        <v>6.1760000000000002</v>
      </c>
      <c r="CI72" s="50">
        <v>7.0970000000000004</v>
      </c>
      <c r="CJ72" s="50">
        <v>4.8490000000000002</v>
      </c>
      <c r="CK72" s="50">
        <v>4.25</v>
      </c>
      <c r="CL72" s="50">
        <v>3.1440000000000001</v>
      </c>
      <c r="CM72" s="50">
        <v>2.2989999999999999</v>
      </c>
      <c r="CN72" s="50">
        <v>1.679</v>
      </c>
      <c r="CO72" s="50">
        <v>1.746</v>
      </c>
      <c r="CP72" s="50">
        <v>1.5740000000000001</v>
      </c>
      <c r="CQ72" s="50">
        <v>2.2589999999999999</v>
      </c>
      <c r="CR72" s="50">
        <v>3.1930000000000001</v>
      </c>
      <c r="CS72" s="50">
        <v>5.202</v>
      </c>
      <c r="CT72" s="50">
        <v>6.0410000000000004</v>
      </c>
      <c r="CU72" s="18">
        <v>6.3114284637725184</v>
      </c>
      <c r="CV72" s="17">
        <v>5.96079354911849</v>
      </c>
      <c r="CW72" s="17">
        <v>4.9965475338199106</v>
      </c>
      <c r="CX72" s="17">
        <v>3.2433729605497663</v>
      </c>
      <c r="CY72" s="17">
        <v>2.3229563095829411</v>
      </c>
      <c r="CZ72" s="17">
        <v>1.8408333019336514</v>
      </c>
      <c r="DA72" s="17">
        <v>1.7093452089383905</v>
      </c>
      <c r="DB72" s="17">
        <v>1.4901983872796225</v>
      </c>
      <c r="DC72" s="17">
        <v>2.0161507592606651</v>
      </c>
      <c r="DD72" s="17">
        <v>3.2872023248815201</v>
      </c>
      <c r="DE72" s="17">
        <v>4.8212300764928964</v>
      </c>
      <c r="DF72" s="17">
        <v>5.7854760917914758</v>
      </c>
      <c r="DG72" s="17">
        <v>6.3179364156966908</v>
      </c>
      <c r="DH72" s="17">
        <v>5.9669399481579868</v>
      </c>
      <c r="DI72" s="17">
        <v>5.0016996624265477</v>
      </c>
      <c r="DJ72" s="17">
        <v>3.2467173247330217</v>
      </c>
      <c r="DK72" s="17">
        <v>2.3253515974439209</v>
      </c>
      <c r="DL72" s="17">
        <v>1.8427314545782019</v>
      </c>
      <c r="DM72" s="17">
        <v>1.7111077792511873</v>
      </c>
      <c r="DN72" s="17">
        <v>1.4917349870394969</v>
      </c>
      <c r="DO72" s="17">
        <v>2.0182296883475543</v>
      </c>
      <c r="DP72" s="17">
        <v>3.2905918831753604</v>
      </c>
      <c r="DQ72" s="17">
        <v>4.8262014286571953</v>
      </c>
      <c r="DR72" s="17">
        <v>5.7914417143886343</v>
      </c>
      <c r="DS72" s="17">
        <v>6.3244443676208633</v>
      </c>
      <c r="DT72" s="17">
        <v>5.9730863471974827</v>
      </c>
      <c r="DU72" s="17">
        <v>5.006851791033184</v>
      </c>
      <c r="DV72" s="17">
        <v>3.250061688916277</v>
      </c>
      <c r="DW72" s="17">
        <v>2.3277468853049013</v>
      </c>
      <c r="DX72" s="17">
        <v>1.8446296072227522</v>
      </c>
      <c r="DY72" s="17">
        <v>1.7128703495639841</v>
      </c>
      <c r="DZ72" s="17">
        <v>1.4932715867993707</v>
      </c>
      <c r="EA72" s="17">
        <v>2.0203086174344427</v>
      </c>
      <c r="EB72" s="17">
        <v>3.2939814414691999</v>
      </c>
      <c r="EC72" s="17">
        <v>4.8311727808214933</v>
      </c>
      <c r="ED72" s="17">
        <v>5.7974073369857919</v>
      </c>
      <c r="EE72" s="17">
        <v>6.4419554940966908</v>
      </c>
      <c r="EF72" s="17">
        <v>6.0840690777579871</v>
      </c>
      <c r="EG72" s="17">
        <v>5.0998814328265478</v>
      </c>
      <c r="EH72" s="17">
        <v>3.310449351133022</v>
      </c>
      <c r="EI72" s="17">
        <v>2.3709975082439212</v>
      </c>
      <c r="EJ72" s="17">
        <v>1.878903685778202</v>
      </c>
      <c r="EK72" s="17">
        <v>1.7446962796511873</v>
      </c>
      <c r="EL72" s="17">
        <v>1.5210172694394968</v>
      </c>
      <c r="EM72" s="17">
        <v>2.0578468939475543</v>
      </c>
      <c r="EN72" s="17">
        <v>3.35518515317536</v>
      </c>
      <c r="EO72" s="17">
        <v>4.9209382246571947</v>
      </c>
      <c r="EP72" s="17">
        <v>5.9051258695886339</v>
      </c>
      <c r="EQ72" s="17">
        <v>6.5594666205725174</v>
      </c>
      <c r="ER72" s="17">
        <v>6.1950518083184898</v>
      </c>
      <c r="ES72" s="17">
        <v>5.1929110746199107</v>
      </c>
      <c r="ET72" s="17">
        <v>3.370837013349766</v>
      </c>
      <c r="EU72" s="17">
        <v>2.4142481311829407</v>
      </c>
      <c r="EV72" s="17">
        <v>1.9131777643336512</v>
      </c>
      <c r="EW72" s="17">
        <v>1.7765222097383906</v>
      </c>
      <c r="EX72" s="17">
        <v>1.5487629520796227</v>
      </c>
      <c r="EY72" s="17">
        <v>2.0953851704606654</v>
      </c>
      <c r="EZ72" s="17">
        <v>3.4163888648815197</v>
      </c>
      <c r="FA72" s="17">
        <v>5.0107036684928961</v>
      </c>
      <c r="FB72" s="17">
        <v>6.0128444021914751</v>
      </c>
      <c r="FC72" s="17">
        <v>6.6769777470483449</v>
      </c>
      <c r="FD72" s="17">
        <v>6.3060345388789933</v>
      </c>
      <c r="FE72" s="17">
        <v>5.2859407164132737</v>
      </c>
      <c r="FF72" s="17">
        <v>3.431224675566511</v>
      </c>
      <c r="FG72" s="17">
        <v>2.4574987541219606</v>
      </c>
      <c r="FH72" s="17">
        <v>1.9474518428891008</v>
      </c>
      <c r="FI72" s="17">
        <v>1.8083481398255934</v>
      </c>
      <c r="FJ72" s="17">
        <v>1.5765086347197483</v>
      </c>
      <c r="FK72" s="17">
        <v>2.132923446973777</v>
      </c>
      <c r="FL72" s="17">
        <v>3.4775925765876798</v>
      </c>
      <c r="FM72" s="17">
        <v>5.1004691123285975</v>
      </c>
      <c r="FN72" s="17">
        <v>6.1205629347943171</v>
      </c>
      <c r="FO72" s="17">
        <v>6.7944888735241715</v>
      </c>
      <c r="FP72" s="17">
        <v>6.4170172694394969</v>
      </c>
      <c r="FQ72" s="17">
        <v>5.3789703582066366</v>
      </c>
      <c r="FR72" s="17">
        <v>3.4916123377832551</v>
      </c>
      <c r="FS72" s="17">
        <v>2.5007493770609801</v>
      </c>
      <c r="FT72" s="17">
        <v>1.9817259214445504</v>
      </c>
      <c r="FU72" s="17">
        <v>1.8401740699127966</v>
      </c>
      <c r="FV72" s="17">
        <v>1.604254317359874</v>
      </c>
      <c r="FW72" s="17">
        <v>2.1704617234868882</v>
      </c>
      <c r="FX72" s="17">
        <v>3.5387962882938395</v>
      </c>
      <c r="FY72" s="17">
        <v>5.190234556164298</v>
      </c>
      <c r="FZ72" s="17">
        <v>6.2282814673971583</v>
      </c>
      <c r="GA72" s="17">
        <v>6.911999999999999</v>
      </c>
      <c r="GB72" s="17">
        <v>6.5280000000000005</v>
      </c>
      <c r="GC72" s="17">
        <v>5.4720000000000004</v>
      </c>
      <c r="GD72" s="17">
        <v>3.5519999999999996</v>
      </c>
      <c r="GE72" s="17">
        <v>2.544</v>
      </c>
      <c r="GF72" s="17">
        <v>2.0160000000000005</v>
      </c>
      <c r="GG72" s="17">
        <v>1.8719999999999999</v>
      </c>
      <c r="GH72" s="17">
        <v>1.6320000000000001</v>
      </c>
      <c r="GI72" s="17">
        <v>2.2080000000000002</v>
      </c>
      <c r="GJ72" s="17">
        <v>3.5999999999999996</v>
      </c>
      <c r="GK72" s="17">
        <v>5.28</v>
      </c>
      <c r="GL72" s="17">
        <v>6.3360000000000003</v>
      </c>
      <c r="GM72" s="17">
        <v>7.0271999999999988</v>
      </c>
      <c r="GN72" s="17">
        <v>6.6367999999999991</v>
      </c>
      <c r="GO72" s="17">
        <v>5.5632000000000001</v>
      </c>
      <c r="GP72" s="17">
        <v>3.6111999999999997</v>
      </c>
      <c r="GQ72" s="17">
        <v>2.5863999999999998</v>
      </c>
      <c r="GR72" s="17">
        <v>2.0495999999999999</v>
      </c>
      <c r="GS72" s="17">
        <v>1.9031999999999996</v>
      </c>
      <c r="GT72" s="17">
        <v>1.6591999999999998</v>
      </c>
      <c r="GU72" s="17">
        <v>2.2447999999999997</v>
      </c>
      <c r="GV72" s="17">
        <v>3.6599999999999997</v>
      </c>
      <c r="GW72" s="17">
        <v>5.3679999999999994</v>
      </c>
      <c r="GX72" s="17">
        <v>6.4416000000000002</v>
      </c>
      <c r="GY72" s="17">
        <v>7.1424000000000003</v>
      </c>
      <c r="GZ72" s="17">
        <v>6.7456000000000005</v>
      </c>
      <c r="HA72" s="17">
        <v>5.6544000000000008</v>
      </c>
      <c r="HB72" s="17">
        <v>3.6703999999999999</v>
      </c>
      <c r="HC72" s="17">
        <v>2.6288</v>
      </c>
      <c r="HD72" s="17">
        <v>2.0832000000000002</v>
      </c>
      <c r="HE72" s="17">
        <v>1.9344000000000006</v>
      </c>
      <c r="HF72" s="17">
        <v>1.6864000000000003</v>
      </c>
      <c r="HG72" s="17">
        <v>2.2816000000000001</v>
      </c>
      <c r="HH72" s="17">
        <v>3.7199999999999998</v>
      </c>
      <c r="HI72" s="17">
        <v>5.4560000000000004</v>
      </c>
      <c r="HJ72" s="17">
        <v>6.5472000000000001</v>
      </c>
      <c r="HK72" s="17">
        <v>7.2575999999999983</v>
      </c>
      <c r="HL72" s="17">
        <v>6.8544</v>
      </c>
      <c r="HM72" s="17">
        <v>5.7455999999999996</v>
      </c>
      <c r="HN72" s="17">
        <v>3.7295999999999996</v>
      </c>
      <c r="HO72" s="17">
        <v>2.6711999999999998</v>
      </c>
      <c r="HP72" s="17">
        <v>2.1168</v>
      </c>
      <c r="HQ72" s="17">
        <v>1.9655999999999998</v>
      </c>
      <c r="HR72" s="17">
        <v>1.7136</v>
      </c>
      <c r="HS72" s="17">
        <v>2.3184</v>
      </c>
      <c r="HT72" s="17">
        <v>3.78</v>
      </c>
      <c r="HU72" s="17">
        <v>5.5439999999999996</v>
      </c>
      <c r="HV72" s="17">
        <v>6.6528</v>
      </c>
      <c r="HW72" s="17">
        <v>7.3727999999999998</v>
      </c>
      <c r="HX72" s="17">
        <v>6.9632000000000005</v>
      </c>
      <c r="HY72" s="17">
        <v>5.8368000000000002</v>
      </c>
      <c r="HZ72" s="17">
        <v>3.7888000000000002</v>
      </c>
      <c r="IA72" s="17">
        <v>2.7136</v>
      </c>
      <c r="IB72" s="17">
        <v>2.1503999999999999</v>
      </c>
      <c r="IC72" s="17">
        <v>1.9967999999999999</v>
      </c>
      <c r="ID72" s="17">
        <v>1.7408000000000001</v>
      </c>
      <c r="IE72" s="17">
        <v>2.3552</v>
      </c>
      <c r="IF72" s="17">
        <v>3.84</v>
      </c>
      <c r="IG72" s="17">
        <v>5.6320000000000006</v>
      </c>
      <c r="IH72" s="17">
        <v>6.7584000000000009</v>
      </c>
      <c r="II72" s="17">
        <v>7.4879999999999995</v>
      </c>
      <c r="IJ72" s="17">
        <v>7.072000000000001</v>
      </c>
      <c r="IK72" s="17">
        <v>5.9279999999999999</v>
      </c>
      <c r="IL72" s="17">
        <v>3.8479999999999999</v>
      </c>
      <c r="IM72" s="17">
        <v>2.7559999999999998</v>
      </c>
      <c r="IN72" s="17">
        <v>2.1839999999999997</v>
      </c>
      <c r="IO72" s="17">
        <v>2.028</v>
      </c>
      <c r="IP72" s="17">
        <v>1.7680000000000002</v>
      </c>
      <c r="IQ72" s="17">
        <v>2.3919999999999999</v>
      </c>
      <c r="IR72" s="17">
        <v>3.9</v>
      </c>
      <c r="IS72" s="17">
        <v>5.72</v>
      </c>
      <c r="IT72" s="17">
        <v>6.8640000000000008</v>
      </c>
      <c r="IU72" s="17">
        <v>7.4879999999999995</v>
      </c>
      <c r="IV72" s="17">
        <v>7.072000000000001</v>
      </c>
      <c r="IW72" s="17">
        <v>5.9279999999999999</v>
      </c>
      <c r="IX72" s="17">
        <v>3.8479999999999999</v>
      </c>
      <c r="IY72" s="17">
        <v>2.7559999999999998</v>
      </c>
      <c r="IZ72" s="17">
        <v>2.1839999999999997</v>
      </c>
      <c r="JA72" s="17">
        <v>2.028</v>
      </c>
      <c r="JB72" s="17">
        <v>1.7680000000000002</v>
      </c>
      <c r="JC72" s="17">
        <v>2.3919999999999999</v>
      </c>
      <c r="JD72" s="17">
        <v>3.9</v>
      </c>
      <c r="JE72" s="17">
        <v>5.72</v>
      </c>
      <c r="JF72" s="17">
        <v>6.8640000000000008</v>
      </c>
    </row>
    <row r="73" spans="1:266" s="3" customFormat="1" x14ac:dyDescent="0.25">
      <c r="A73" s="5" t="s">
        <v>23</v>
      </c>
      <c r="B73" s="5" t="s">
        <v>76</v>
      </c>
      <c r="C73" s="35"/>
      <c r="D73" s="35"/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>
        <v>0.4023301886792453</v>
      </c>
      <c r="P73" s="35">
        <v>0.33931509433962265</v>
      </c>
      <c r="Q73" s="35">
        <v>0.11608113207547172</v>
      </c>
      <c r="R73" s="35">
        <v>1.1069811320754722E-2</v>
      </c>
      <c r="S73" s="35">
        <v>1.7952830188679243E-3</v>
      </c>
      <c r="T73" s="35">
        <v>3.0377358490566038E-4</v>
      </c>
      <c r="U73" s="35">
        <v>1.6415094339622638E-4</v>
      </c>
      <c r="V73" s="35">
        <v>4.8113207547169811E-5</v>
      </c>
      <c r="W73" s="35">
        <v>5.2226415094339604E-3</v>
      </c>
      <c r="X73" s="35">
        <v>2.5151886792452824E-2</v>
      </c>
      <c r="Y73" s="35">
        <v>0.29932547169811313</v>
      </c>
      <c r="Z73" s="35">
        <v>0.45446037735849054</v>
      </c>
      <c r="AA73" s="35">
        <v>0.61090000000000011</v>
      </c>
      <c r="AB73" s="35">
        <v>0.72908773584905673</v>
      </c>
      <c r="AC73" s="35">
        <v>0.16823962264150943</v>
      </c>
      <c r="AD73" s="35">
        <v>0.52287735849056616</v>
      </c>
      <c r="AE73" s="35">
        <v>3.9581132075471703E-2</v>
      </c>
      <c r="AF73" s="35">
        <v>1.8197169811320749E-2</v>
      </c>
      <c r="AG73" s="35">
        <v>2.4537735849056601E-2</v>
      </c>
      <c r="AH73" s="35">
        <v>5.4377358490566045E-3</v>
      </c>
      <c r="AI73" s="35">
        <v>0.13788679245283023</v>
      </c>
      <c r="AJ73" s="35">
        <v>0.17790471698113208</v>
      </c>
      <c r="AK73" s="35">
        <v>1.6348405660377361</v>
      </c>
      <c r="AL73" s="35">
        <v>2.2019301886792446</v>
      </c>
      <c r="AM73" s="35">
        <v>2.6937764150943395</v>
      </c>
      <c r="AN73" s="35">
        <v>2.6765518867924531</v>
      </c>
      <c r="AO73" s="35">
        <v>1.6238688679245283</v>
      </c>
      <c r="AP73" s="35">
        <v>0.4113330188679245</v>
      </c>
      <c r="AQ73" s="35">
        <v>5.4465094339622641E-2</v>
      </c>
      <c r="AR73" s="35">
        <v>4.1633962264150948E-2</v>
      </c>
      <c r="AS73" s="35">
        <v>3.7729245283018874E-2</v>
      </c>
      <c r="AT73" s="35">
        <v>0.11291415094339624</v>
      </c>
      <c r="AU73" s="35">
        <v>9.2013207547169781E-2</v>
      </c>
      <c r="AV73" s="35">
        <v>0.25403207547169809</v>
      </c>
      <c r="AW73" s="35">
        <v>1.5638622641509432</v>
      </c>
      <c r="AX73" s="35">
        <v>2.1839952830188682</v>
      </c>
      <c r="AY73" s="36">
        <v>1.6757216981132073</v>
      </c>
      <c r="AZ73" s="36">
        <v>2.0167028301886796</v>
      </c>
      <c r="BA73" s="36">
        <v>1.1598849056603775</v>
      </c>
      <c r="BB73" s="36">
        <v>0.24020000000000002</v>
      </c>
      <c r="BC73" s="36">
        <v>8.663301886792453E-2</v>
      </c>
      <c r="BD73" s="36">
        <v>5.7768867924528303E-2</v>
      </c>
      <c r="BE73" s="36">
        <v>7.2950000000000001E-2</v>
      </c>
      <c r="BF73" s="36">
        <v>0.13819339622641511</v>
      </c>
      <c r="BG73" s="36">
        <v>0.29414716981132072</v>
      </c>
      <c r="BH73" s="36">
        <v>0.41579339622641509</v>
      </c>
      <c r="BI73" s="36">
        <v>0.98320849056603776</v>
      </c>
      <c r="BJ73" s="36">
        <v>2.379132075471698</v>
      </c>
      <c r="BK73" s="36">
        <v>3.0160669811320759</v>
      </c>
      <c r="BL73" s="36">
        <v>2.7878641509433963</v>
      </c>
      <c r="BM73" s="36">
        <v>1.3935292452830188</v>
      </c>
      <c r="BN73" s="36">
        <v>0.19410566037735849</v>
      </c>
      <c r="BO73" s="36">
        <v>4.1580188679245275E-2</v>
      </c>
      <c r="BP73" s="36">
        <v>3.1582075471698112E-2</v>
      </c>
      <c r="BQ73" s="36">
        <v>2.2304716981132081E-2</v>
      </c>
      <c r="BR73" s="36">
        <v>2.8455660377358489E-2</v>
      </c>
      <c r="BS73" s="13">
        <v>9.6160377358490562E-2</v>
      </c>
      <c r="BT73" s="13">
        <v>0.54404622641509437</v>
      </c>
      <c r="BU73" s="13">
        <v>1.5490462264150944</v>
      </c>
      <c r="BV73" s="13">
        <v>1.6809009433962265</v>
      </c>
      <c r="BW73" s="13">
        <v>2.5566330188679243</v>
      </c>
      <c r="BX73" s="13">
        <v>1.9617471698113207</v>
      </c>
      <c r="BY73" s="13">
        <v>1.5524311320754716</v>
      </c>
      <c r="BZ73" s="13">
        <v>0.35179905660377359</v>
      </c>
      <c r="CA73" s="13">
        <v>0.16994905660377357</v>
      </c>
      <c r="CB73" s="13">
        <v>7.9874528301886794E-2</v>
      </c>
      <c r="CC73" s="13">
        <v>5.4422641509433968E-2</v>
      </c>
      <c r="CD73" s="13">
        <v>7.8627358490566013E-2</v>
      </c>
      <c r="CE73" s="13">
        <v>0.18368490566037737</v>
      </c>
      <c r="CF73" s="13">
        <v>0.38885188679245292</v>
      </c>
      <c r="CG73" s="13">
        <v>1.4444830188679247</v>
      </c>
      <c r="CH73" s="13">
        <v>2.351266981132075</v>
      </c>
      <c r="CI73" s="13">
        <v>3.3125283018867924</v>
      </c>
      <c r="CJ73" s="13">
        <v>1.5489858490566037</v>
      </c>
      <c r="CK73" s="13">
        <v>1.1717462264150946</v>
      </c>
      <c r="CL73" s="13">
        <v>0.19884150943396225</v>
      </c>
      <c r="CM73" s="13">
        <v>0.11597830188679244</v>
      </c>
      <c r="CN73" s="13">
        <v>0.22849339622641507</v>
      </c>
      <c r="CO73" s="13">
        <v>0.1129075471698113</v>
      </c>
      <c r="CP73" s="13">
        <v>9.3798113207547176E-2</v>
      </c>
      <c r="CQ73" s="13">
        <v>0.21073962264150939</v>
      </c>
      <c r="CR73" s="13">
        <v>0.21441792452830188</v>
      </c>
      <c r="CS73" s="13">
        <v>1.2413509433962269</v>
      </c>
      <c r="CT73" s="13">
        <v>1.9708094339622639</v>
      </c>
      <c r="CU73" s="18"/>
      <c r="CV73" s="17"/>
      <c r="CW73" s="17"/>
      <c r="CX73" s="17"/>
      <c r="CY73" s="17"/>
      <c r="CZ73" s="17"/>
      <c r="DA73" s="17"/>
      <c r="DB73" s="17"/>
      <c r="DC73" s="17"/>
      <c r="DD73" s="17"/>
      <c r="DE73" s="17"/>
      <c r="DF73" s="17"/>
      <c r="DG73" s="17"/>
      <c r="DH73" s="17"/>
      <c r="DI73" s="17"/>
      <c r="DJ73" s="17"/>
      <c r="DK73" s="17"/>
      <c r="DL73" s="17"/>
      <c r="DM73" s="17"/>
      <c r="DN73" s="17"/>
      <c r="DO73" s="17"/>
      <c r="DP73" s="17"/>
      <c r="DQ73" s="17"/>
      <c r="DR73" s="17"/>
      <c r="DS73" s="17"/>
      <c r="DT73" s="17"/>
      <c r="DU73" s="17"/>
      <c r="DV73" s="17"/>
      <c r="DW73" s="17"/>
      <c r="DX73" s="17"/>
      <c r="DY73" s="17"/>
      <c r="DZ73" s="17"/>
      <c r="EA73" s="17"/>
      <c r="EB73" s="17"/>
      <c r="EC73" s="17"/>
      <c r="ED73" s="17"/>
      <c r="EE73" s="17"/>
      <c r="EF73" s="17"/>
      <c r="EG73" s="17"/>
      <c r="EH73" s="17"/>
      <c r="EI73" s="17"/>
      <c r="EJ73" s="17"/>
      <c r="EK73" s="17"/>
      <c r="EL73" s="17"/>
      <c r="EM73" s="17"/>
      <c r="EN73" s="17"/>
      <c r="EO73" s="17"/>
      <c r="EP73" s="17"/>
      <c r="EQ73" s="17"/>
      <c r="ER73" s="17"/>
      <c r="ES73" s="17"/>
      <c r="ET73" s="17"/>
      <c r="EU73" s="17"/>
      <c r="EV73" s="17"/>
      <c r="EW73" s="17"/>
      <c r="EX73" s="17"/>
      <c r="EY73" s="17"/>
      <c r="EZ73" s="17"/>
      <c r="FA73" s="17"/>
      <c r="FB73" s="17"/>
      <c r="FC73" s="17"/>
      <c r="FD73" s="17"/>
      <c r="FE73" s="17"/>
      <c r="FF73" s="17"/>
      <c r="FG73" s="17"/>
      <c r="FH73" s="17"/>
      <c r="FI73" s="17"/>
      <c r="FJ73" s="17"/>
      <c r="FK73" s="17"/>
      <c r="FL73" s="17"/>
      <c r="FM73" s="17"/>
      <c r="FN73" s="17"/>
      <c r="FO73" s="17"/>
      <c r="FP73" s="17"/>
      <c r="FQ73" s="17"/>
      <c r="FR73" s="17"/>
      <c r="FS73" s="17"/>
      <c r="FT73" s="17"/>
      <c r="FU73" s="17"/>
      <c r="FV73" s="17"/>
      <c r="FW73" s="17"/>
      <c r="FX73" s="17"/>
      <c r="FY73" s="17"/>
      <c r="FZ73" s="17"/>
      <c r="GA73" s="17"/>
      <c r="GB73" s="17"/>
      <c r="GC73" s="17"/>
      <c r="GD73" s="17"/>
      <c r="GE73" s="17"/>
      <c r="GF73" s="17"/>
      <c r="GG73" s="17"/>
      <c r="GH73" s="17"/>
      <c r="GI73" s="17"/>
      <c r="GJ73" s="17"/>
      <c r="GK73" s="17"/>
      <c r="GL73" s="17"/>
      <c r="GM73" s="17"/>
      <c r="GN73" s="17"/>
      <c r="GO73" s="17"/>
      <c r="GP73" s="17"/>
      <c r="GQ73" s="17"/>
      <c r="GR73" s="17"/>
      <c r="GS73" s="17"/>
      <c r="GT73" s="17"/>
      <c r="GU73" s="17"/>
      <c r="GV73" s="17"/>
      <c r="GW73" s="17"/>
      <c r="GX73" s="17"/>
      <c r="GY73" s="17"/>
      <c r="GZ73" s="17"/>
      <c r="HA73" s="17"/>
      <c r="HB73" s="17"/>
      <c r="HC73" s="17"/>
      <c r="HD73" s="17"/>
      <c r="HE73" s="17"/>
      <c r="HF73" s="17"/>
      <c r="HG73" s="17"/>
      <c r="HH73" s="17"/>
      <c r="HI73" s="17"/>
      <c r="HJ73" s="17"/>
      <c r="HK73" s="17"/>
      <c r="HL73" s="17"/>
      <c r="HM73" s="17"/>
      <c r="HN73" s="17"/>
      <c r="HO73" s="17"/>
      <c r="HP73" s="17"/>
      <c r="HQ73" s="17"/>
      <c r="HR73" s="17"/>
      <c r="HS73" s="17"/>
      <c r="HT73" s="17"/>
      <c r="HU73" s="17"/>
      <c r="HV73" s="17"/>
      <c r="HW73" s="17"/>
      <c r="HX73" s="17"/>
      <c r="HY73" s="17"/>
      <c r="HZ73" s="17"/>
      <c r="IA73" s="17"/>
      <c r="IB73" s="17"/>
      <c r="IC73" s="17"/>
      <c r="ID73" s="17"/>
      <c r="IE73" s="17"/>
      <c r="IF73" s="17"/>
      <c r="IG73" s="17"/>
      <c r="IH73" s="17"/>
      <c r="II73" s="17"/>
      <c r="IJ73" s="17"/>
      <c r="IK73" s="17"/>
      <c r="IL73" s="17"/>
      <c r="IM73" s="17"/>
      <c r="IN73" s="17"/>
      <c r="IO73" s="17"/>
      <c r="IP73" s="17"/>
      <c r="IQ73" s="17"/>
      <c r="IR73" s="17"/>
      <c r="IS73" s="17"/>
      <c r="IT73" s="17"/>
      <c r="IU73" s="17"/>
      <c r="IV73" s="17"/>
      <c r="IW73" s="17"/>
      <c r="IX73" s="17"/>
      <c r="IY73" s="17"/>
      <c r="IZ73" s="17"/>
      <c r="JA73" s="17"/>
      <c r="JB73" s="17"/>
      <c r="JC73" s="17"/>
      <c r="JD73" s="17"/>
      <c r="JE73" s="17"/>
      <c r="JF73" s="17"/>
    </row>
    <row r="74" spans="1:266" s="3" customFormat="1" x14ac:dyDescent="0.25">
      <c r="A74" s="5" t="s">
        <v>23</v>
      </c>
      <c r="B74" s="39" t="s">
        <v>77</v>
      </c>
      <c r="C74" s="35"/>
      <c r="D74" s="35"/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>
        <v>1.9886792452830184E-3</v>
      </c>
      <c r="P74" s="35">
        <v>1.7273584905660375E-3</v>
      </c>
      <c r="Q74" s="35">
        <v>7.0750000000000007E-2</v>
      </c>
      <c r="R74" s="35">
        <v>0.19088018867924528</v>
      </c>
      <c r="S74" s="35">
        <v>0.372743396226415</v>
      </c>
      <c r="T74" s="35">
        <v>0.37786698113207556</v>
      </c>
      <c r="U74" s="35">
        <v>0.39014811320754711</v>
      </c>
      <c r="V74" s="35">
        <v>0.51282264150943402</v>
      </c>
      <c r="W74" s="35">
        <v>0.10228490566037736</v>
      </c>
      <c r="X74" s="35">
        <v>2.760000000000001E-2</v>
      </c>
      <c r="Y74" s="35">
        <v>4.335849056603773E-3</v>
      </c>
      <c r="Z74" s="35">
        <v>4.5283018867924522E-3</v>
      </c>
      <c r="AA74" s="35">
        <v>8.7452830188679265E-4</v>
      </c>
      <c r="AB74" s="35">
        <v>2.622641509433963E-4</v>
      </c>
      <c r="AC74" s="35">
        <v>8.3503773584905655E-2</v>
      </c>
      <c r="AD74" s="35">
        <v>0.5984207547169812</v>
      </c>
      <c r="AE74" s="35">
        <v>1.4377783018867925</v>
      </c>
      <c r="AF74" s="35">
        <v>1.4588094339622639</v>
      </c>
      <c r="AG74" s="35">
        <v>1.7139566037735849</v>
      </c>
      <c r="AH74" s="35">
        <v>2.2546584905660376</v>
      </c>
      <c r="AI74" s="35">
        <v>1.2634915094339625</v>
      </c>
      <c r="AJ74" s="35">
        <v>1.0352764150943397</v>
      </c>
      <c r="AK74" s="35">
        <v>3.0533018867924526E-2</v>
      </c>
      <c r="AL74" s="35">
        <v>5.6966981132075462E-2</v>
      </c>
      <c r="AM74" s="35">
        <v>2.0084905660377361E-2</v>
      </c>
      <c r="AN74" s="35">
        <v>2.7339622641509433E-2</v>
      </c>
      <c r="AO74" s="35">
        <v>0.12967169811320756</v>
      </c>
      <c r="AP74" s="35">
        <v>0.86579716981132093</v>
      </c>
      <c r="AQ74" s="35">
        <v>1.4926405660377355</v>
      </c>
      <c r="AR74" s="35">
        <v>1.8388358490566039</v>
      </c>
      <c r="AS74" s="35">
        <v>2.124357547169812</v>
      </c>
      <c r="AT74" s="35">
        <v>1.9044226415094341</v>
      </c>
      <c r="AU74" s="35">
        <v>1.3167188679245285</v>
      </c>
      <c r="AV74" s="35">
        <v>0.80220471698113227</v>
      </c>
      <c r="AW74" s="35">
        <v>0.15386698113207548</v>
      </c>
      <c r="AX74" s="35">
        <v>0.33335471698113212</v>
      </c>
      <c r="AY74" s="36">
        <v>0.26492830188679245</v>
      </c>
      <c r="AZ74" s="36">
        <v>6.8946226415094333E-2</v>
      </c>
      <c r="BA74" s="36">
        <v>0.5239896226415095</v>
      </c>
      <c r="BB74" s="36">
        <v>1.0968830188679242</v>
      </c>
      <c r="BC74" s="36">
        <v>1.5505650943396228</v>
      </c>
      <c r="BD74" s="36">
        <v>1.643998113207547</v>
      </c>
      <c r="BE74" s="36">
        <v>1.8951056603773579</v>
      </c>
      <c r="BF74" s="36">
        <v>1.776111320754717</v>
      </c>
      <c r="BG74" s="36">
        <v>1.0185830188679244</v>
      </c>
      <c r="BH74" s="36">
        <v>0.86866132075471703</v>
      </c>
      <c r="BI74" s="36">
        <v>0.17491226415094341</v>
      </c>
      <c r="BJ74" s="36">
        <v>0.10537075471698114</v>
      </c>
      <c r="BK74" s="36">
        <v>5.0738679245283025E-2</v>
      </c>
      <c r="BL74" s="36">
        <v>8.4794339622641504E-2</v>
      </c>
      <c r="BM74" s="36">
        <v>0.26958113207547169</v>
      </c>
      <c r="BN74" s="36">
        <v>0.70084245283018864</v>
      </c>
      <c r="BO74" s="36">
        <v>1.3092556603773586</v>
      </c>
      <c r="BP74" s="36">
        <v>1.5848094339622645</v>
      </c>
      <c r="BQ74" s="36">
        <v>2.248939622641509</v>
      </c>
      <c r="BR74" s="36">
        <v>2.049352830188679</v>
      </c>
      <c r="BS74" s="36">
        <v>1.3055660377358493</v>
      </c>
      <c r="BT74" s="36">
        <v>0.74098962264150958</v>
      </c>
      <c r="BU74" s="36">
        <v>0.24575849056603774</v>
      </c>
      <c r="BV74" s="36">
        <v>0.26337830188679234</v>
      </c>
      <c r="BW74" s="36">
        <v>0.14025188679245285</v>
      </c>
      <c r="BX74" s="36">
        <v>0.10652075471698112</v>
      </c>
      <c r="BY74" s="36">
        <v>0.20191603773584904</v>
      </c>
      <c r="BZ74" s="36">
        <v>0.92136320754717005</v>
      </c>
      <c r="CA74" s="36">
        <v>1.8397566037735846</v>
      </c>
      <c r="CB74" s="36">
        <v>1.462693396226415</v>
      </c>
      <c r="CC74" s="36">
        <v>2.0339716981132079</v>
      </c>
      <c r="CD74" s="36">
        <v>1.9908084905660384</v>
      </c>
      <c r="CE74" s="36">
        <v>1.2277801886792454</v>
      </c>
      <c r="CF74" s="36">
        <v>0.72829905660377348</v>
      </c>
      <c r="CG74" s="36">
        <v>0.1144754716981132</v>
      </c>
      <c r="CH74" s="36">
        <v>2.7938679245283017E-2</v>
      </c>
      <c r="CI74" s="36">
        <v>2.5386792452830188E-2</v>
      </c>
      <c r="CJ74" s="36">
        <v>0.18960754716981129</v>
      </c>
      <c r="CK74" s="36">
        <v>0.46060377358490573</v>
      </c>
      <c r="CL74" s="36">
        <v>0.97227264150943393</v>
      </c>
      <c r="CM74" s="36">
        <v>1.3559745283018865</v>
      </c>
      <c r="CN74" s="36">
        <v>1.2199839622641511</v>
      </c>
      <c r="CO74" s="36">
        <v>1.7143632075471698</v>
      </c>
      <c r="CP74" s="36">
        <v>1.7925952830188678</v>
      </c>
      <c r="CQ74" s="36">
        <v>0.74723867924528298</v>
      </c>
      <c r="CR74" s="13">
        <v>0.55577924528301881</v>
      </c>
      <c r="CS74" s="13">
        <v>8.8434905660377372E-2</v>
      </c>
      <c r="CT74" s="13">
        <v>0.13249339622641507</v>
      </c>
      <c r="CU74" s="18"/>
      <c r="CV74" s="17"/>
      <c r="CW74" s="17"/>
      <c r="CX74" s="17"/>
      <c r="CY74" s="17"/>
      <c r="CZ74" s="17"/>
      <c r="DA74" s="17"/>
      <c r="DB74" s="17"/>
      <c r="DC74" s="17"/>
      <c r="DD74" s="17"/>
      <c r="DE74" s="17"/>
      <c r="DF74" s="17"/>
      <c r="DG74" s="17"/>
      <c r="DH74" s="17"/>
      <c r="DI74" s="17"/>
      <c r="DJ74" s="17"/>
      <c r="DK74" s="17"/>
      <c r="DL74" s="17"/>
      <c r="DM74" s="17"/>
      <c r="DN74" s="17"/>
      <c r="DO74" s="17"/>
      <c r="DP74" s="17"/>
      <c r="DQ74" s="17"/>
      <c r="DR74" s="17"/>
      <c r="DS74" s="17"/>
      <c r="DT74" s="17"/>
      <c r="DU74" s="17"/>
      <c r="DV74" s="17"/>
      <c r="DW74" s="17"/>
      <c r="DX74" s="17"/>
      <c r="DY74" s="17"/>
      <c r="DZ74" s="17"/>
      <c r="EA74" s="17"/>
      <c r="EB74" s="17"/>
      <c r="EC74" s="17"/>
      <c r="ED74" s="17"/>
      <c r="EE74" s="17"/>
      <c r="EF74" s="17"/>
      <c r="EG74" s="17"/>
      <c r="EH74" s="17"/>
      <c r="EI74" s="17"/>
      <c r="EJ74" s="17"/>
      <c r="EK74" s="17"/>
      <c r="EL74" s="17"/>
      <c r="EM74" s="17"/>
      <c r="EN74" s="17"/>
      <c r="EO74" s="17"/>
      <c r="EP74" s="17"/>
      <c r="EQ74" s="17"/>
      <c r="ER74" s="17"/>
      <c r="ES74" s="17"/>
      <c r="ET74" s="17"/>
      <c r="EU74" s="17"/>
      <c r="EV74" s="17"/>
      <c r="EW74" s="17"/>
      <c r="EX74" s="17"/>
      <c r="EY74" s="17"/>
      <c r="EZ74" s="17"/>
      <c r="FA74" s="17"/>
      <c r="FB74" s="17"/>
      <c r="FC74" s="17"/>
      <c r="FD74" s="17"/>
      <c r="FE74" s="17"/>
      <c r="FF74" s="17"/>
      <c r="FG74" s="17"/>
      <c r="FH74" s="17"/>
      <c r="FI74" s="17"/>
      <c r="FJ74" s="17"/>
      <c r="FK74" s="17"/>
      <c r="FL74" s="17"/>
      <c r="FM74" s="17"/>
      <c r="FN74" s="17"/>
      <c r="FO74" s="17"/>
      <c r="FP74" s="17"/>
      <c r="FQ74" s="17"/>
      <c r="FR74" s="17"/>
      <c r="FS74" s="17"/>
      <c r="FT74" s="17"/>
      <c r="FU74" s="17"/>
      <c r="FV74" s="17"/>
      <c r="FW74" s="17"/>
      <c r="FX74" s="17"/>
      <c r="FY74" s="17"/>
      <c r="FZ74" s="17"/>
      <c r="GA74" s="17"/>
      <c r="GB74" s="17"/>
      <c r="GC74" s="17"/>
      <c r="GD74" s="17"/>
      <c r="GE74" s="17"/>
      <c r="GF74" s="17"/>
      <c r="GG74" s="17"/>
      <c r="GH74" s="17"/>
      <c r="GI74" s="17"/>
      <c r="GJ74" s="17"/>
      <c r="GK74" s="17"/>
      <c r="GL74" s="17"/>
      <c r="GM74" s="17"/>
      <c r="GN74" s="17"/>
      <c r="GO74" s="17"/>
      <c r="GP74" s="17"/>
      <c r="GQ74" s="17"/>
      <c r="GR74" s="17"/>
      <c r="GS74" s="17"/>
      <c r="GT74" s="17"/>
      <c r="GU74" s="17"/>
      <c r="GV74" s="17"/>
      <c r="GW74" s="17"/>
      <c r="GX74" s="17"/>
      <c r="GY74" s="17"/>
      <c r="GZ74" s="17"/>
      <c r="HA74" s="17"/>
      <c r="HB74" s="17"/>
      <c r="HC74" s="17"/>
      <c r="HD74" s="17"/>
      <c r="HE74" s="17"/>
      <c r="HF74" s="17"/>
      <c r="HG74" s="17"/>
      <c r="HH74" s="17"/>
      <c r="HI74" s="17"/>
      <c r="HJ74" s="17"/>
      <c r="HK74" s="17"/>
      <c r="HL74" s="17"/>
      <c r="HM74" s="17"/>
      <c r="HN74" s="17"/>
      <c r="HO74" s="17"/>
      <c r="HP74" s="17"/>
      <c r="HQ74" s="17"/>
      <c r="HR74" s="17"/>
      <c r="HS74" s="17"/>
      <c r="HT74" s="17"/>
      <c r="HU74" s="17"/>
      <c r="HV74" s="17"/>
      <c r="HW74" s="17"/>
      <c r="HX74" s="17"/>
      <c r="HY74" s="17"/>
      <c r="HZ74" s="17"/>
      <c r="IA74" s="17"/>
      <c r="IB74" s="17"/>
      <c r="IC74" s="17"/>
      <c r="ID74" s="17"/>
      <c r="IE74" s="17"/>
      <c r="IF74" s="17"/>
      <c r="IG74" s="17"/>
      <c r="IH74" s="17"/>
      <c r="II74" s="17"/>
      <c r="IJ74" s="17"/>
      <c r="IK74" s="17"/>
      <c r="IL74" s="17"/>
      <c r="IM74" s="17"/>
      <c r="IN74" s="17"/>
      <c r="IO74" s="17"/>
      <c r="IP74" s="17"/>
      <c r="IQ74" s="17"/>
      <c r="IR74" s="17"/>
      <c r="IS74" s="17"/>
      <c r="IT74" s="17"/>
      <c r="IU74" s="17"/>
      <c r="IV74" s="17"/>
      <c r="IW74" s="17"/>
      <c r="IX74" s="17"/>
      <c r="IY74" s="17"/>
      <c r="IZ74" s="17"/>
      <c r="JA74" s="17"/>
      <c r="JB74" s="17"/>
      <c r="JC74" s="17"/>
      <c r="JD74" s="17"/>
      <c r="JE74" s="17"/>
      <c r="JF74" s="17"/>
    </row>
    <row r="75" spans="1:266" s="3" customFormat="1" x14ac:dyDescent="0.25">
      <c r="A75" s="5" t="s">
        <v>23</v>
      </c>
      <c r="B75" s="5" t="s">
        <v>78</v>
      </c>
      <c r="C75" s="20">
        <f t="shared" ref="C75:BN75" si="41">C73-C74</f>
        <v>0</v>
      </c>
      <c r="D75" s="20">
        <f t="shared" si="41"/>
        <v>0</v>
      </c>
      <c r="E75" s="20">
        <f t="shared" si="41"/>
        <v>0</v>
      </c>
      <c r="F75" s="20">
        <f t="shared" si="41"/>
        <v>0</v>
      </c>
      <c r="G75" s="20">
        <f t="shared" si="41"/>
        <v>0</v>
      </c>
      <c r="H75" s="20">
        <f t="shared" si="41"/>
        <v>0</v>
      </c>
      <c r="I75" s="20">
        <f t="shared" si="41"/>
        <v>0</v>
      </c>
      <c r="J75" s="20">
        <f t="shared" si="41"/>
        <v>0</v>
      </c>
      <c r="K75" s="20">
        <f t="shared" si="41"/>
        <v>0</v>
      </c>
      <c r="L75" s="20">
        <f t="shared" si="41"/>
        <v>0</v>
      </c>
      <c r="M75" s="20">
        <f t="shared" si="41"/>
        <v>0</v>
      </c>
      <c r="N75" s="20">
        <f t="shared" si="41"/>
        <v>0</v>
      </c>
      <c r="O75" s="20">
        <f t="shared" si="41"/>
        <v>0.40034150943396229</v>
      </c>
      <c r="P75" s="20">
        <f t="shared" si="41"/>
        <v>0.3375877358490566</v>
      </c>
      <c r="Q75" s="20">
        <f t="shared" si="41"/>
        <v>4.5331132075471708E-2</v>
      </c>
      <c r="R75" s="20">
        <f t="shared" si="41"/>
        <v>-0.17981037735849056</v>
      </c>
      <c r="S75" s="20">
        <f t="shared" si="41"/>
        <v>-0.37094811320754706</v>
      </c>
      <c r="T75" s="20">
        <f t="shared" si="41"/>
        <v>-0.37756320754716988</v>
      </c>
      <c r="U75" s="20">
        <f t="shared" si="41"/>
        <v>-0.38998396226415089</v>
      </c>
      <c r="V75" s="20">
        <f t="shared" si="41"/>
        <v>-0.51277452830188686</v>
      </c>
      <c r="W75" s="20">
        <f t="shared" si="41"/>
        <v>-9.7062264150943406E-2</v>
      </c>
      <c r="X75" s="20">
        <f t="shared" si="41"/>
        <v>-2.4481132075471861E-3</v>
      </c>
      <c r="Y75" s="20">
        <f t="shared" si="41"/>
        <v>0.29498962264150935</v>
      </c>
      <c r="Z75" s="20">
        <f t="shared" si="41"/>
        <v>0.44993207547169811</v>
      </c>
      <c r="AA75" s="20">
        <f t="shared" si="41"/>
        <v>0.61002547169811328</v>
      </c>
      <c r="AB75" s="20">
        <f t="shared" si="41"/>
        <v>0.72882547169811329</v>
      </c>
      <c r="AC75" s="20">
        <f t="shared" si="41"/>
        <v>8.4735849056603779E-2</v>
      </c>
      <c r="AD75" s="20">
        <f t="shared" si="41"/>
        <v>-7.5543396226415038E-2</v>
      </c>
      <c r="AE75" s="20">
        <f t="shared" si="41"/>
        <v>-1.3981971698113207</v>
      </c>
      <c r="AF75" s="20">
        <f t="shared" si="41"/>
        <v>-1.4406122641509431</v>
      </c>
      <c r="AG75" s="20">
        <f t="shared" si="41"/>
        <v>-1.6894188679245283</v>
      </c>
      <c r="AH75" s="20">
        <f t="shared" si="41"/>
        <v>-2.2492207547169811</v>
      </c>
      <c r="AI75" s="20">
        <f t="shared" si="41"/>
        <v>-1.1256047169811323</v>
      </c>
      <c r="AJ75" s="20">
        <f t="shared" si="41"/>
        <v>-0.85737169811320757</v>
      </c>
      <c r="AK75" s="20">
        <f t="shared" si="41"/>
        <v>1.6043075471698116</v>
      </c>
      <c r="AL75" s="20">
        <f t="shared" si="41"/>
        <v>2.144963207547169</v>
      </c>
      <c r="AM75" s="20">
        <f t="shared" si="41"/>
        <v>2.6736915094339619</v>
      </c>
      <c r="AN75" s="20">
        <f t="shared" si="41"/>
        <v>2.6492122641509437</v>
      </c>
      <c r="AO75" s="20">
        <f t="shared" si="41"/>
        <v>1.4941971698113208</v>
      </c>
      <c r="AP75" s="20">
        <f t="shared" si="41"/>
        <v>-0.45446415094339643</v>
      </c>
      <c r="AQ75" s="20">
        <f t="shared" si="41"/>
        <v>-1.438175471698113</v>
      </c>
      <c r="AR75" s="20">
        <f t="shared" si="41"/>
        <v>-1.7972018867924531</v>
      </c>
      <c r="AS75" s="20">
        <f t="shared" si="41"/>
        <v>-2.086628301886793</v>
      </c>
      <c r="AT75" s="20">
        <f t="shared" si="41"/>
        <v>-1.7915084905660379</v>
      </c>
      <c r="AU75" s="20">
        <f t="shared" si="41"/>
        <v>-1.2247056603773587</v>
      </c>
      <c r="AV75" s="20">
        <f t="shared" si="41"/>
        <v>-0.54817264150943412</v>
      </c>
      <c r="AW75" s="20">
        <f t="shared" si="41"/>
        <v>1.4099952830188678</v>
      </c>
      <c r="AX75" s="20">
        <f t="shared" si="41"/>
        <v>1.8506405660377361</v>
      </c>
      <c r="AY75" s="13">
        <f t="shared" si="41"/>
        <v>1.4107933962264148</v>
      </c>
      <c r="AZ75" s="13">
        <f t="shared" si="41"/>
        <v>1.9477566037735852</v>
      </c>
      <c r="BA75" s="13">
        <f t="shared" si="41"/>
        <v>0.635895283018868</v>
      </c>
      <c r="BB75" s="13">
        <f t="shared" si="41"/>
        <v>-0.8566830188679242</v>
      </c>
      <c r="BC75" s="13">
        <f t="shared" si="41"/>
        <v>-1.4639320754716982</v>
      </c>
      <c r="BD75" s="13">
        <f t="shared" si="41"/>
        <v>-1.5862292452830187</v>
      </c>
      <c r="BE75" s="13">
        <f t="shared" si="41"/>
        <v>-1.8221556603773579</v>
      </c>
      <c r="BF75" s="13">
        <f t="shared" si="41"/>
        <v>-1.637917924528302</v>
      </c>
      <c r="BG75" s="13">
        <f t="shared" si="41"/>
        <v>-0.72443584905660363</v>
      </c>
      <c r="BH75" s="13">
        <f t="shared" si="41"/>
        <v>-0.45286792452830194</v>
      </c>
      <c r="BI75" s="13">
        <f t="shared" si="41"/>
        <v>0.80829622641509435</v>
      </c>
      <c r="BJ75" s="13">
        <f t="shared" si="41"/>
        <v>2.2737613207547169</v>
      </c>
      <c r="BK75" s="13">
        <f t="shared" si="41"/>
        <v>2.9653283018867929</v>
      </c>
      <c r="BL75" s="13">
        <f t="shared" si="41"/>
        <v>2.7030698113207547</v>
      </c>
      <c r="BM75" s="13">
        <f t="shared" si="41"/>
        <v>1.1239481132075471</v>
      </c>
      <c r="BN75" s="13">
        <f t="shared" si="41"/>
        <v>-0.5067367924528301</v>
      </c>
      <c r="BO75" s="13">
        <f t="shared" ref="BO75:CT75" si="42">BO73-BO74</f>
        <v>-1.2676754716981133</v>
      </c>
      <c r="BP75" s="13">
        <f t="shared" si="42"/>
        <v>-1.5532273584905663</v>
      </c>
      <c r="BQ75" s="13">
        <f t="shared" si="42"/>
        <v>-2.2266349056603771</v>
      </c>
      <c r="BR75" s="13">
        <f t="shared" si="42"/>
        <v>-2.0208971698113203</v>
      </c>
      <c r="BS75" s="13">
        <f t="shared" si="42"/>
        <v>-1.2094056603773589</v>
      </c>
      <c r="BT75" s="13">
        <f t="shared" si="42"/>
        <v>-0.19694339622641521</v>
      </c>
      <c r="BU75" s="13">
        <f t="shared" si="42"/>
        <v>1.3032877358490567</v>
      </c>
      <c r="BV75" s="13">
        <f t="shared" si="42"/>
        <v>1.4175226415094342</v>
      </c>
      <c r="BW75" s="13">
        <f t="shared" si="42"/>
        <v>2.4163811320754713</v>
      </c>
      <c r="BX75" s="13">
        <f t="shared" si="42"/>
        <v>1.8552264150943396</v>
      </c>
      <c r="BY75" s="13">
        <f t="shared" si="42"/>
        <v>1.3505150943396225</v>
      </c>
      <c r="BZ75" s="13">
        <f t="shared" si="42"/>
        <v>-0.56956415094339641</v>
      </c>
      <c r="CA75" s="13">
        <f t="shared" si="42"/>
        <v>-1.6698075471698111</v>
      </c>
      <c r="CB75" s="13">
        <f t="shared" si="42"/>
        <v>-1.3828188679245281</v>
      </c>
      <c r="CC75" s="13">
        <f t="shared" si="42"/>
        <v>-1.9795490566037739</v>
      </c>
      <c r="CD75" s="13">
        <f t="shared" si="42"/>
        <v>-1.9121811320754722</v>
      </c>
      <c r="CE75" s="13">
        <f t="shared" si="42"/>
        <v>-1.0440952830188681</v>
      </c>
      <c r="CF75" s="13">
        <f t="shared" si="42"/>
        <v>-0.33944716981132056</v>
      </c>
      <c r="CG75" s="13">
        <f t="shared" si="42"/>
        <v>1.3300075471698116</v>
      </c>
      <c r="CH75" s="13">
        <f t="shared" si="42"/>
        <v>2.3233283018867921</v>
      </c>
      <c r="CI75" s="13">
        <f t="shared" si="42"/>
        <v>3.2871415094339622</v>
      </c>
      <c r="CJ75" s="13">
        <f t="shared" si="42"/>
        <v>1.3593783018867924</v>
      </c>
      <c r="CK75" s="13">
        <f t="shared" si="42"/>
        <v>0.71114245283018884</v>
      </c>
      <c r="CL75" s="13">
        <f t="shared" si="42"/>
        <v>-0.77343113207547165</v>
      </c>
      <c r="CM75" s="13">
        <f t="shared" si="42"/>
        <v>-1.2399962264150941</v>
      </c>
      <c r="CN75" s="13">
        <f t="shared" si="42"/>
        <v>-0.991490566037736</v>
      </c>
      <c r="CO75" s="13">
        <f t="shared" si="42"/>
        <v>-1.6014556603773584</v>
      </c>
      <c r="CP75" s="13">
        <f t="shared" si="42"/>
        <v>-1.6987971698113207</v>
      </c>
      <c r="CQ75" s="13">
        <f t="shared" si="42"/>
        <v>-0.53649905660377362</v>
      </c>
      <c r="CR75" s="13">
        <f t="shared" si="42"/>
        <v>-0.34136132075471692</v>
      </c>
      <c r="CS75" s="13">
        <f t="shared" si="42"/>
        <v>1.1529160377358494</v>
      </c>
      <c r="CT75" s="13">
        <f t="shared" si="42"/>
        <v>1.838316037735849</v>
      </c>
      <c r="CU75" s="18"/>
      <c r="CV75" s="17"/>
      <c r="CW75" s="17"/>
      <c r="CX75" s="17"/>
      <c r="CY75" s="17"/>
      <c r="CZ75" s="17"/>
      <c r="DA75" s="17"/>
      <c r="DB75" s="17"/>
      <c r="DC75" s="17"/>
      <c r="DD75" s="17"/>
      <c r="DE75" s="17"/>
      <c r="DF75" s="17"/>
      <c r="DG75" s="17"/>
      <c r="DH75" s="17"/>
      <c r="DI75" s="17"/>
      <c r="DJ75" s="17"/>
      <c r="DK75" s="17"/>
      <c r="DL75" s="17"/>
      <c r="DM75" s="17"/>
      <c r="DN75" s="17"/>
      <c r="DO75" s="17"/>
      <c r="DP75" s="17"/>
      <c r="DQ75" s="17"/>
      <c r="DR75" s="17"/>
      <c r="DS75" s="17"/>
      <c r="DT75" s="17"/>
      <c r="DU75" s="17"/>
      <c r="DV75" s="17"/>
      <c r="DW75" s="17"/>
      <c r="DX75" s="17"/>
      <c r="DY75" s="17"/>
      <c r="DZ75" s="17"/>
      <c r="EA75" s="17"/>
      <c r="EB75" s="17"/>
      <c r="EC75" s="17"/>
      <c r="ED75" s="17"/>
      <c r="EE75" s="17"/>
      <c r="EF75" s="17"/>
      <c r="EG75" s="17"/>
      <c r="EH75" s="17"/>
      <c r="EI75" s="17"/>
      <c r="EJ75" s="17"/>
      <c r="EK75" s="17"/>
      <c r="EL75" s="17"/>
      <c r="EM75" s="17"/>
      <c r="EN75" s="17"/>
      <c r="EO75" s="17"/>
      <c r="EP75" s="17"/>
      <c r="EQ75" s="17"/>
      <c r="ER75" s="17"/>
      <c r="ES75" s="17"/>
      <c r="ET75" s="17"/>
      <c r="EU75" s="17"/>
      <c r="EV75" s="17"/>
      <c r="EW75" s="17"/>
      <c r="EX75" s="17"/>
      <c r="EY75" s="17"/>
      <c r="EZ75" s="17"/>
      <c r="FA75" s="17"/>
      <c r="FB75" s="17"/>
      <c r="FC75" s="17"/>
      <c r="FD75" s="17"/>
      <c r="FE75" s="17"/>
      <c r="FF75" s="17"/>
      <c r="FG75" s="17"/>
      <c r="FH75" s="17"/>
      <c r="FI75" s="17"/>
      <c r="FJ75" s="17"/>
      <c r="FK75" s="17"/>
      <c r="FL75" s="17"/>
      <c r="FM75" s="17"/>
      <c r="FN75" s="17"/>
      <c r="FO75" s="17"/>
      <c r="FP75" s="17"/>
      <c r="FQ75" s="17"/>
      <c r="FR75" s="17"/>
      <c r="FS75" s="17"/>
      <c r="FT75" s="17"/>
      <c r="FU75" s="17"/>
      <c r="FV75" s="17"/>
      <c r="FW75" s="17"/>
      <c r="FX75" s="17"/>
      <c r="FY75" s="17"/>
      <c r="FZ75" s="17"/>
      <c r="GA75" s="17"/>
      <c r="GB75" s="17"/>
      <c r="GC75" s="17"/>
      <c r="GD75" s="17"/>
      <c r="GE75" s="17"/>
      <c r="GF75" s="17"/>
      <c r="GG75" s="17"/>
      <c r="GH75" s="17"/>
      <c r="GI75" s="17"/>
      <c r="GJ75" s="17"/>
      <c r="GK75" s="17"/>
      <c r="GL75" s="17"/>
      <c r="GM75" s="17"/>
      <c r="GN75" s="17"/>
      <c r="GO75" s="17"/>
      <c r="GP75" s="17"/>
      <c r="GQ75" s="17"/>
      <c r="GR75" s="17"/>
      <c r="GS75" s="17"/>
      <c r="GT75" s="17"/>
      <c r="GU75" s="17"/>
      <c r="GV75" s="17"/>
      <c r="GW75" s="17"/>
      <c r="GX75" s="17"/>
      <c r="GY75" s="17"/>
      <c r="GZ75" s="17"/>
      <c r="HA75" s="17"/>
      <c r="HB75" s="17"/>
      <c r="HC75" s="17"/>
      <c r="HD75" s="17"/>
      <c r="HE75" s="17"/>
      <c r="HF75" s="17"/>
      <c r="HG75" s="17"/>
      <c r="HH75" s="17"/>
      <c r="HI75" s="17"/>
      <c r="HJ75" s="17"/>
      <c r="HK75" s="17"/>
      <c r="HL75" s="17"/>
      <c r="HM75" s="17"/>
      <c r="HN75" s="17"/>
      <c r="HO75" s="17"/>
      <c r="HP75" s="17"/>
      <c r="HQ75" s="17"/>
      <c r="HR75" s="17"/>
      <c r="HS75" s="17"/>
      <c r="HT75" s="17"/>
      <c r="HU75" s="17"/>
      <c r="HV75" s="17"/>
      <c r="HW75" s="17"/>
      <c r="HX75" s="17"/>
      <c r="HY75" s="17"/>
      <c r="HZ75" s="17"/>
      <c r="IA75" s="17"/>
      <c r="IB75" s="17"/>
      <c r="IC75" s="17"/>
      <c r="ID75" s="17"/>
      <c r="IE75" s="17"/>
      <c r="IF75" s="17"/>
      <c r="IG75" s="17"/>
      <c r="IH75" s="17"/>
      <c r="II75" s="17"/>
      <c r="IJ75" s="17"/>
      <c r="IK75" s="17"/>
      <c r="IL75" s="17"/>
      <c r="IM75" s="17"/>
      <c r="IN75" s="17"/>
      <c r="IO75" s="17"/>
      <c r="IP75" s="17"/>
      <c r="IQ75" s="17"/>
      <c r="IR75" s="17"/>
      <c r="IS75" s="17"/>
      <c r="IT75" s="17"/>
      <c r="IU75" s="17"/>
      <c r="IV75" s="17"/>
      <c r="IW75" s="17"/>
      <c r="IX75" s="17"/>
      <c r="IY75" s="17"/>
      <c r="IZ75" s="17"/>
      <c r="JA75" s="17"/>
      <c r="JB75" s="17"/>
      <c r="JC75" s="17"/>
      <c r="JD75" s="17"/>
      <c r="JE75" s="17"/>
      <c r="JF75" s="17"/>
    </row>
    <row r="76" spans="1:266" s="3" customFormat="1" x14ac:dyDescent="0.25">
      <c r="A76" s="5" t="s">
        <v>23</v>
      </c>
      <c r="B76" s="5" t="s">
        <v>79</v>
      </c>
      <c r="C76" s="6">
        <v>3.6339322916666665</v>
      </c>
      <c r="D76" s="6">
        <v>2.2081249999999999</v>
      </c>
      <c r="E76" s="6">
        <v>1.0853645833333334</v>
      </c>
      <c r="F76" s="6">
        <v>-0.74757812499999998</v>
      </c>
      <c r="G76" s="6">
        <v>-0.814453125</v>
      </c>
      <c r="H76" s="6">
        <v>-1.7561458333333333</v>
      </c>
      <c r="I76" s="6">
        <v>-2.2075260416666667</v>
      </c>
      <c r="J76" s="6">
        <v>-2.1820572916666667</v>
      </c>
      <c r="K76" s="6">
        <v>-0.54184895833333335</v>
      </c>
      <c r="L76" s="6">
        <v>6.1744791666666667E-2</v>
      </c>
      <c r="M76" s="6">
        <v>1.4664583333333334</v>
      </c>
      <c r="N76" s="6">
        <v>3.0464322916666666</v>
      </c>
      <c r="O76" s="6">
        <v>1.9503124999999999</v>
      </c>
      <c r="P76" s="6">
        <v>1.4284114583333334</v>
      </c>
      <c r="Q76" s="6">
        <v>0.27005208333333336</v>
      </c>
      <c r="R76" s="6">
        <v>-1.6179947916666666</v>
      </c>
      <c r="S76" s="6">
        <v>-1.6327604166666667</v>
      </c>
      <c r="T76" s="6">
        <v>-1.4396875</v>
      </c>
      <c r="U76" s="6">
        <v>-1.57640625</v>
      </c>
      <c r="V76" s="6">
        <v>-1.5288802083333333</v>
      </c>
      <c r="W76" s="6">
        <v>-0.77226562499999996</v>
      </c>
      <c r="X76" s="6">
        <v>-0.40875</v>
      </c>
      <c r="Y76" s="6">
        <v>0.91494791666666664</v>
      </c>
      <c r="Z76" s="6">
        <v>2.2316666666666665</v>
      </c>
      <c r="AA76" s="6">
        <v>1.9578645833333332</v>
      </c>
      <c r="AB76" s="6">
        <v>3.1901041666666665</v>
      </c>
      <c r="AC76" s="6">
        <v>0.8901041666666667</v>
      </c>
      <c r="AD76" s="6">
        <v>-3.6614583333333332E-2</v>
      </c>
      <c r="AE76" s="6">
        <v>-1.3911979166666666</v>
      </c>
      <c r="AF76" s="6">
        <v>-1.4252083333333334</v>
      </c>
      <c r="AG76" s="6">
        <v>-1.64359375</v>
      </c>
      <c r="AH76" s="6">
        <v>-2.2915104166666667</v>
      </c>
      <c r="AI76" s="6">
        <v>-1.1069791666666666</v>
      </c>
      <c r="AJ76" s="6">
        <v>-0.86559895833333333</v>
      </c>
      <c r="AK76" s="6">
        <v>1.5200520833333333</v>
      </c>
      <c r="AL76" s="6">
        <v>2.1273697916666667</v>
      </c>
      <c r="AM76" s="6">
        <v>2.7170052083333331</v>
      </c>
      <c r="AN76" s="6">
        <v>2.556640625</v>
      </c>
      <c r="AO76" s="6">
        <v>1.383984375</v>
      </c>
      <c r="AP76" s="6">
        <v>-0.36226562499999998</v>
      </c>
      <c r="AQ76" s="6">
        <v>-1.3548697916666668</v>
      </c>
      <c r="AR76" s="6">
        <v>-1.8321614583333334</v>
      </c>
      <c r="AS76" s="6">
        <v>-2.0241145833333332</v>
      </c>
      <c r="AT76" s="6">
        <v>-1.6983072916666666</v>
      </c>
      <c r="AU76" s="6">
        <v>-1.2851822916666666</v>
      </c>
      <c r="AV76" s="6">
        <v>-0.52124999999999999</v>
      </c>
      <c r="AW76" s="6">
        <v>1.3686458333333333</v>
      </c>
      <c r="AX76" s="6">
        <v>1.6847135416666668</v>
      </c>
      <c r="AY76" s="13">
        <v>1.2529999999999999</v>
      </c>
      <c r="AZ76" s="13">
        <v>1.845</v>
      </c>
      <c r="BA76" s="13">
        <v>0.57999999999999996</v>
      </c>
      <c r="BB76" s="13">
        <v>-0.80100000000000005</v>
      </c>
      <c r="BC76" s="13">
        <v>-1.38</v>
      </c>
      <c r="BD76" s="13">
        <v>-1.399</v>
      </c>
      <c r="BE76" s="13">
        <v>-1.7210000000000001</v>
      </c>
      <c r="BF76" s="13">
        <v>-1.4419999999999999</v>
      </c>
      <c r="BG76" s="13">
        <v>-0.63800000000000001</v>
      </c>
      <c r="BH76" s="13">
        <v>-0.32200000000000001</v>
      </c>
      <c r="BI76" s="13">
        <v>0.6</v>
      </c>
      <c r="BJ76" s="13">
        <v>2.0859999999999999</v>
      </c>
      <c r="BK76" s="13">
        <v>2.7789999999999999</v>
      </c>
      <c r="BL76" s="13">
        <v>2.4620000000000002</v>
      </c>
      <c r="BM76" s="13">
        <v>0.99099999999999999</v>
      </c>
      <c r="BN76" s="13">
        <v>-0.46100000000000002</v>
      </c>
      <c r="BO76" s="13">
        <v>-1.2070000000000001</v>
      </c>
      <c r="BP76" s="13">
        <v>-1.417</v>
      </c>
      <c r="BQ76" s="13">
        <v>-2.0710000000000002</v>
      </c>
      <c r="BR76" s="13">
        <v>-1.7749999999999999</v>
      </c>
      <c r="BS76" s="13">
        <v>-1.127</v>
      </c>
      <c r="BT76" s="13">
        <v>-0.14399999999999999</v>
      </c>
      <c r="BU76" s="13">
        <v>1.2270000000000001</v>
      </c>
      <c r="BV76" s="13">
        <v>1.2290000000000001</v>
      </c>
      <c r="BW76" s="13">
        <v>2.21</v>
      </c>
      <c r="BX76" s="13">
        <v>1.6559999999999999</v>
      </c>
      <c r="BY76" s="13">
        <v>1.242</v>
      </c>
      <c r="BZ76" s="13">
        <v>-0.51200000000000001</v>
      </c>
      <c r="CA76" s="13">
        <v>-1.5329999999999999</v>
      </c>
      <c r="CB76" s="13">
        <v>-1.179</v>
      </c>
      <c r="CC76" s="13">
        <v>-1.8620000000000001</v>
      </c>
      <c r="CD76" s="13">
        <v>-1.7509999999999999</v>
      </c>
      <c r="CE76" s="13">
        <v>-0.94899999999999995</v>
      </c>
      <c r="CF76" s="13">
        <v>-0.315</v>
      </c>
      <c r="CG76" s="13">
        <v>1.256</v>
      </c>
      <c r="CH76" s="13">
        <v>2.1339999999999999</v>
      </c>
      <c r="CI76" s="13">
        <v>3.0350000000000001</v>
      </c>
      <c r="CJ76" s="13">
        <v>1.2310000000000001</v>
      </c>
      <c r="CK76" s="13">
        <v>0.64200000000000002</v>
      </c>
      <c r="CL76" s="13">
        <v>-0.71299999999999997</v>
      </c>
      <c r="CM76" s="13">
        <v>-1.1279999999999999</v>
      </c>
      <c r="CN76" s="13">
        <v>-0.90600000000000003</v>
      </c>
      <c r="CO76" s="13">
        <v>-1.518</v>
      </c>
      <c r="CP76" s="13">
        <v>-1.5429999999999999</v>
      </c>
      <c r="CQ76" s="13">
        <v>-0.48699999999999999</v>
      </c>
      <c r="CR76" s="13">
        <v>-0.30499999999999999</v>
      </c>
      <c r="CS76" s="13">
        <v>1.0640000000000001</v>
      </c>
      <c r="CT76" s="13">
        <v>1.6879999999999999</v>
      </c>
      <c r="CU76" s="18"/>
      <c r="CV76" s="17"/>
      <c r="CW76" s="17"/>
      <c r="CX76" s="17"/>
      <c r="CY76" s="17"/>
      <c r="CZ76" s="17"/>
      <c r="DA76" s="17"/>
      <c r="DB76" s="17"/>
      <c r="DC76" s="17"/>
      <c r="DD76" s="17"/>
      <c r="DE76" s="17"/>
      <c r="DF76" s="17"/>
      <c r="DG76" s="17"/>
      <c r="DH76" s="17"/>
      <c r="DI76" s="17"/>
      <c r="DJ76" s="17"/>
      <c r="DK76" s="17"/>
      <c r="DL76" s="17"/>
      <c r="DM76" s="17"/>
      <c r="DN76" s="17"/>
      <c r="DO76" s="17"/>
      <c r="DP76" s="17"/>
      <c r="DQ76" s="17"/>
      <c r="DR76" s="17"/>
      <c r="DS76" s="17"/>
      <c r="DT76" s="17"/>
      <c r="DU76" s="17"/>
      <c r="DV76" s="17"/>
      <c r="DW76" s="17"/>
      <c r="DX76" s="17"/>
      <c r="DY76" s="17"/>
      <c r="DZ76" s="17"/>
      <c r="EA76" s="17"/>
      <c r="EB76" s="17"/>
      <c r="EC76" s="17"/>
      <c r="ED76" s="17"/>
      <c r="EE76" s="17"/>
      <c r="EF76" s="17"/>
      <c r="EG76" s="17"/>
      <c r="EH76" s="17"/>
      <c r="EI76" s="17"/>
      <c r="EJ76" s="17"/>
      <c r="EK76" s="17"/>
      <c r="EL76" s="17"/>
      <c r="EM76" s="17"/>
      <c r="EN76" s="17"/>
      <c r="EO76" s="17"/>
      <c r="EP76" s="17"/>
      <c r="EQ76" s="17"/>
      <c r="ER76" s="17"/>
      <c r="ES76" s="17"/>
      <c r="ET76" s="17"/>
      <c r="EU76" s="17"/>
      <c r="EV76" s="17"/>
      <c r="EW76" s="17"/>
      <c r="EX76" s="17"/>
      <c r="EY76" s="17"/>
      <c r="EZ76" s="17"/>
      <c r="FA76" s="17"/>
      <c r="FB76" s="17"/>
      <c r="FC76" s="17"/>
      <c r="FD76" s="17"/>
      <c r="FE76" s="17"/>
      <c r="FF76" s="17"/>
      <c r="FG76" s="17"/>
      <c r="FH76" s="17"/>
      <c r="FI76" s="17"/>
      <c r="FJ76" s="17"/>
      <c r="FK76" s="17"/>
      <c r="FL76" s="17"/>
      <c r="FM76" s="17"/>
      <c r="FN76" s="17"/>
      <c r="FO76" s="17"/>
      <c r="FP76" s="17"/>
      <c r="FQ76" s="17"/>
      <c r="FR76" s="17"/>
      <c r="FS76" s="17"/>
      <c r="FT76" s="17"/>
      <c r="FU76" s="17"/>
      <c r="FV76" s="17"/>
      <c r="FW76" s="17"/>
      <c r="FX76" s="17"/>
      <c r="FY76" s="17"/>
      <c r="FZ76" s="17"/>
      <c r="GA76" s="17"/>
      <c r="GB76" s="17"/>
      <c r="GC76" s="17"/>
      <c r="GD76" s="17"/>
      <c r="GE76" s="17"/>
      <c r="GF76" s="17"/>
      <c r="GG76" s="17"/>
      <c r="GH76" s="17"/>
      <c r="GI76" s="17"/>
      <c r="GJ76" s="17"/>
      <c r="GK76" s="17"/>
      <c r="GL76" s="17"/>
      <c r="GM76" s="17"/>
      <c r="GN76" s="17"/>
      <c r="GO76" s="17"/>
      <c r="GP76" s="17"/>
      <c r="GQ76" s="17"/>
      <c r="GR76" s="17"/>
      <c r="GS76" s="17"/>
      <c r="GT76" s="17"/>
      <c r="GU76" s="17"/>
      <c r="GV76" s="17"/>
      <c r="GW76" s="17"/>
      <c r="GX76" s="17"/>
      <c r="GY76" s="17"/>
      <c r="GZ76" s="17"/>
      <c r="HA76" s="17"/>
      <c r="HB76" s="17"/>
      <c r="HC76" s="17"/>
      <c r="HD76" s="17"/>
      <c r="HE76" s="17"/>
      <c r="HF76" s="17"/>
      <c r="HG76" s="17"/>
      <c r="HH76" s="17"/>
      <c r="HI76" s="17"/>
      <c r="HJ76" s="17"/>
      <c r="HK76" s="17"/>
      <c r="HL76" s="17"/>
      <c r="HM76" s="17"/>
      <c r="HN76" s="17"/>
      <c r="HO76" s="17"/>
      <c r="HP76" s="17"/>
      <c r="HQ76" s="17"/>
      <c r="HR76" s="17"/>
      <c r="HS76" s="17"/>
      <c r="HT76" s="17"/>
      <c r="HU76" s="17"/>
      <c r="HV76" s="17"/>
      <c r="HW76" s="17"/>
      <c r="HX76" s="17"/>
      <c r="HY76" s="17"/>
      <c r="HZ76" s="17"/>
      <c r="IA76" s="17"/>
      <c r="IB76" s="17"/>
      <c r="IC76" s="17"/>
      <c r="ID76" s="17"/>
      <c r="IE76" s="17"/>
      <c r="IF76" s="17"/>
      <c r="IG76" s="17"/>
      <c r="IH76" s="17"/>
      <c r="II76" s="17"/>
      <c r="IJ76" s="17"/>
      <c r="IK76" s="17"/>
      <c r="IL76" s="17"/>
      <c r="IM76" s="17"/>
      <c r="IN76" s="17"/>
      <c r="IO76" s="17"/>
      <c r="IP76" s="17"/>
      <c r="IQ76" s="17"/>
      <c r="IR76" s="17"/>
      <c r="IS76" s="17"/>
      <c r="IT76" s="17"/>
      <c r="IU76" s="17"/>
      <c r="IV76" s="17"/>
      <c r="IW76" s="17"/>
      <c r="IX76" s="17"/>
      <c r="IY76" s="17"/>
      <c r="IZ76" s="17"/>
      <c r="JA76" s="17"/>
      <c r="JB76" s="17"/>
      <c r="JC76" s="17"/>
      <c r="JD76" s="17"/>
      <c r="JE76" s="17"/>
      <c r="JF76" s="17"/>
    </row>
    <row r="77" spans="1:266" s="3" customFormat="1" x14ac:dyDescent="0.25">
      <c r="A77" s="5" t="s">
        <v>23</v>
      </c>
      <c r="B77" s="5" t="s">
        <v>80</v>
      </c>
      <c r="C77" s="42">
        <f t="shared" ref="C77:BN77" si="43">IF(C$76&gt;=0,C$76, "0")</f>
        <v>3.6339322916666665</v>
      </c>
      <c r="D77" s="42">
        <f t="shared" si="43"/>
        <v>2.2081249999999999</v>
      </c>
      <c r="E77" s="42">
        <f t="shared" si="43"/>
        <v>1.0853645833333334</v>
      </c>
      <c r="F77" s="42" t="str">
        <f t="shared" si="43"/>
        <v>0</v>
      </c>
      <c r="G77" s="42" t="str">
        <f t="shared" si="43"/>
        <v>0</v>
      </c>
      <c r="H77" s="42" t="str">
        <f t="shared" si="43"/>
        <v>0</v>
      </c>
      <c r="I77" s="42" t="str">
        <f t="shared" si="43"/>
        <v>0</v>
      </c>
      <c r="J77" s="42" t="str">
        <f t="shared" si="43"/>
        <v>0</v>
      </c>
      <c r="K77" s="42" t="str">
        <f t="shared" si="43"/>
        <v>0</v>
      </c>
      <c r="L77" s="42">
        <f t="shared" si="43"/>
        <v>6.1744791666666667E-2</v>
      </c>
      <c r="M77" s="42">
        <f t="shared" si="43"/>
        <v>1.4664583333333334</v>
      </c>
      <c r="N77" s="42">
        <f t="shared" si="43"/>
        <v>3.0464322916666666</v>
      </c>
      <c r="O77" s="42">
        <f t="shared" si="43"/>
        <v>1.9503124999999999</v>
      </c>
      <c r="P77" s="42">
        <f t="shared" si="43"/>
        <v>1.4284114583333334</v>
      </c>
      <c r="Q77" s="42">
        <f t="shared" si="43"/>
        <v>0.27005208333333336</v>
      </c>
      <c r="R77" s="42" t="str">
        <f t="shared" si="43"/>
        <v>0</v>
      </c>
      <c r="S77" s="42" t="str">
        <f t="shared" si="43"/>
        <v>0</v>
      </c>
      <c r="T77" s="42" t="str">
        <f t="shared" si="43"/>
        <v>0</v>
      </c>
      <c r="U77" s="42" t="str">
        <f t="shared" si="43"/>
        <v>0</v>
      </c>
      <c r="V77" s="42" t="str">
        <f t="shared" si="43"/>
        <v>0</v>
      </c>
      <c r="W77" s="42" t="str">
        <f t="shared" si="43"/>
        <v>0</v>
      </c>
      <c r="X77" s="42" t="str">
        <f t="shared" si="43"/>
        <v>0</v>
      </c>
      <c r="Y77" s="42">
        <f t="shared" si="43"/>
        <v>0.91494791666666664</v>
      </c>
      <c r="Z77" s="42">
        <f t="shared" si="43"/>
        <v>2.2316666666666665</v>
      </c>
      <c r="AA77" s="42">
        <f t="shared" si="43"/>
        <v>1.9578645833333332</v>
      </c>
      <c r="AB77" s="42">
        <f t="shared" si="43"/>
        <v>3.1901041666666665</v>
      </c>
      <c r="AC77" s="42">
        <f t="shared" si="43"/>
        <v>0.8901041666666667</v>
      </c>
      <c r="AD77" s="42" t="str">
        <f t="shared" si="43"/>
        <v>0</v>
      </c>
      <c r="AE77" s="42" t="str">
        <f t="shared" si="43"/>
        <v>0</v>
      </c>
      <c r="AF77" s="42" t="str">
        <f t="shared" si="43"/>
        <v>0</v>
      </c>
      <c r="AG77" s="42" t="str">
        <f t="shared" si="43"/>
        <v>0</v>
      </c>
      <c r="AH77" s="42" t="str">
        <f t="shared" si="43"/>
        <v>0</v>
      </c>
      <c r="AI77" s="42" t="str">
        <f t="shared" si="43"/>
        <v>0</v>
      </c>
      <c r="AJ77" s="42" t="str">
        <f t="shared" si="43"/>
        <v>0</v>
      </c>
      <c r="AK77" s="42">
        <f t="shared" si="43"/>
        <v>1.5200520833333333</v>
      </c>
      <c r="AL77" s="42">
        <f t="shared" si="43"/>
        <v>2.1273697916666667</v>
      </c>
      <c r="AM77" s="42">
        <f t="shared" si="43"/>
        <v>2.7170052083333331</v>
      </c>
      <c r="AN77" s="42">
        <f t="shared" si="43"/>
        <v>2.556640625</v>
      </c>
      <c r="AO77" s="42">
        <f t="shared" si="43"/>
        <v>1.383984375</v>
      </c>
      <c r="AP77" s="42" t="str">
        <f t="shared" si="43"/>
        <v>0</v>
      </c>
      <c r="AQ77" s="42" t="str">
        <f t="shared" si="43"/>
        <v>0</v>
      </c>
      <c r="AR77" s="42" t="str">
        <f t="shared" si="43"/>
        <v>0</v>
      </c>
      <c r="AS77" s="42" t="str">
        <f t="shared" si="43"/>
        <v>0</v>
      </c>
      <c r="AT77" s="42" t="str">
        <f t="shared" si="43"/>
        <v>0</v>
      </c>
      <c r="AU77" s="42" t="str">
        <f t="shared" si="43"/>
        <v>0</v>
      </c>
      <c r="AV77" s="42" t="str">
        <f t="shared" si="43"/>
        <v>0</v>
      </c>
      <c r="AW77" s="42">
        <f t="shared" si="43"/>
        <v>1.3686458333333333</v>
      </c>
      <c r="AX77" s="42">
        <f t="shared" si="43"/>
        <v>1.6847135416666668</v>
      </c>
      <c r="AY77" s="43">
        <f t="shared" si="43"/>
        <v>1.2529999999999999</v>
      </c>
      <c r="AZ77" s="43">
        <f t="shared" si="43"/>
        <v>1.845</v>
      </c>
      <c r="BA77" s="43">
        <f t="shared" si="43"/>
        <v>0.57999999999999996</v>
      </c>
      <c r="BB77" s="43" t="str">
        <f t="shared" si="43"/>
        <v>0</v>
      </c>
      <c r="BC77" s="43" t="str">
        <f t="shared" si="43"/>
        <v>0</v>
      </c>
      <c r="BD77" s="43" t="str">
        <f t="shared" si="43"/>
        <v>0</v>
      </c>
      <c r="BE77" s="43" t="str">
        <f t="shared" si="43"/>
        <v>0</v>
      </c>
      <c r="BF77" s="43" t="str">
        <f t="shared" si="43"/>
        <v>0</v>
      </c>
      <c r="BG77" s="43" t="str">
        <f t="shared" si="43"/>
        <v>0</v>
      </c>
      <c r="BH77" s="43" t="str">
        <f t="shared" si="43"/>
        <v>0</v>
      </c>
      <c r="BI77" s="43">
        <f t="shared" si="43"/>
        <v>0.6</v>
      </c>
      <c r="BJ77" s="43">
        <f t="shared" si="43"/>
        <v>2.0859999999999999</v>
      </c>
      <c r="BK77" s="43">
        <f t="shared" si="43"/>
        <v>2.7789999999999999</v>
      </c>
      <c r="BL77" s="43">
        <f t="shared" si="43"/>
        <v>2.4620000000000002</v>
      </c>
      <c r="BM77" s="43">
        <f t="shared" si="43"/>
        <v>0.99099999999999999</v>
      </c>
      <c r="BN77" s="43" t="str">
        <f t="shared" si="43"/>
        <v>0</v>
      </c>
      <c r="BO77" s="43" t="str">
        <f t="shared" ref="BO77:CT77" si="44">IF(BO$76&gt;=0,BO$76, "0")</f>
        <v>0</v>
      </c>
      <c r="BP77" s="43" t="str">
        <f t="shared" si="44"/>
        <v>0</v>
      </c>
      <c r="BQ77" s="43" t="str">
        <f t="shared" si="44"/>
        <v>0</v>
      </c>
      <c r="BR77" s="43" t="str">
        <f t="shared" si="44"/>
        <v>0</v>
      </c>
      <c r="BS77" s="43" t="str">
        <f t="shared" si="44"/>
        <v>0</v>
      </c>
      <c r="BT77" s="43" t="str">
        <f t="shared" si="44"/>
        <v>0</v>
      </c>
      <c r="BU77" s="43">
        <f t="shared" si="44"/>
        <v>1.2270000000000001</v>
      </c>
      <c r="BV77" s="43">
        <f t="shared" si="44"/>
        <v>1.2290000000000001</v>
      </c>
      <c r="BW77" s="43">
        <f t="shared" si="44"/>
        <v>2.21</v>
      </c>
      <c r="BX77" s="43">
        <f t="shared" si="44"/>
        <v>1.6559999999999999</v>
      </c>
      <c r="BY77" s="43">
        <f t="shared" si="44"/>
        <v>1.242</v>
      </c>
      <c r="BZ77" s="43" t="str">
        <f t="shared" si="44"/>
        <v>0</v>
      </c>
      <c r="CA77" s="43" t="str">
        <f t="shared" si="44"/>
        <v>0</v>
      </c>
      <c r="CB77" s="43" t="str">
        <f t="shared" si="44"/>
        <v>0</v>
      </c>
      <c r="CC77" s="43" t="str">
        <f t="shared" si="44"/>
        <v>0</v>
      </c>
      <c r="CD77" s="43" t="str">
        <f t="shared" si="44"/>
        <v>0</v>
      </c>
      <c r="CE77" s="43" t="str">
        <f t="shared" si="44"/>
        <v>0</v>
      </c>
      <c r="CF77" s="43" t="str">
        <f t="shared" si="44"/>
        <v>0</v>
      </c>
      <c r="CG77" s="43">
        <f t="shared" si="44"/>
        <v>1.256</v>
      </c>
      <c r="CH77" s="43">
        <f t="shared" si="44"/>
        <v>2.1339999999999999</v>
      </c>
      <c r="CI77" s="43">
        <f t="shared" si="44"/>
        <v>3.0350000000000001</v>
      </c>
      <c r="CJ77" s="43">
        <f t="shared" si="44"/>
        <v>1.2310000000000001</v>
      </c>
      <c r="CK77" s="43">
        <f t="shared" si="44"/>
        <v>0.64200000000000002</v>
      </c>
      <c r="CL77" s="43" t="str">
        <f t="shared" si="44"/>
        <v>0</v>
      </c>
      <c r="CM77" s="43" t="str">
        <f t="shared" si="44"/>
        <v>0</v>
      </c>
      <c r="CN77" s="43" t="str">
        <f t="shared" si="44"/>
        <v>0</v>
      </c>
      <c r="CO77" s="43" t="str">
        <f t="shared" si="44"/>
        <v>0</v>
      </c>
      <c r="CP77" s="43" t="str">
        <f t="shared" si="44"/>
        <v>0</v>
      </c>
      <c r="CQ77" s="43" t="str">
        <f t="shared" si="44"/>
        <v>0</v>
      </c>
      <c r="CR77" s="43" t="str">
        <f t="shared" si="44"/>
        <v>0</v>
      </c>
      <c r="CS77" s="43">
        <f t="shared" si="44"/>
        <v>1.0640000000000001</v>
      </c>
      <c r="CT77" s="43">
        <f t="shared" si="44"/>
        <v>1.6879999999999999</v>
      </c>
      <c r="CU77" s="44">
        <v>2.9105951304391851</v>
      </c>
      <c r="CV77" s="17">
        <v>2.5599602157851571</v>
      </c>
      <c r="CW77" s="17">
        <v>0.84164000567161779</v>
      </c>
      <c r="CX77" s="17">
        <v>0</v>
      </c>
      <c r="CY77" s="17">
        <v>0</v>
      </c>
      <c r="CZ77" s="17">
        <v>0</v>
      </c>
      <c r="DA77" s="17">
        <v>0</v>
      </c>
      <c r="DB77" s="17">
        <v>0</v>
      </c>
      <c r="DC77" s="17">
        <v>0</v>
      </c>
      <c r="DD77" s="17">
        <v>0</v>
      </c>
      <c r="DE77" s="17">
        <v>1.05622261922885</v>
      </c>
      <c r="DF77" s="17">
        <v>2.395048466436172</v>
      </c>
      <c r="DG77" s="17">
        <v>2.5673435888437237</v>
      </c>
      <c r="DH77" s="17">
        <v>2.2769233926325865</v>
      </c>
      <c r="DI77" s="17">
        <v>1.1192255866308436</v>
      </c>
      <c r="DJ77" s="17">
        <v>0</v>
      </c>
      <c r="DK77" s="17">
        <v>0</v>
      </c>
      <c r="DL77" s="17">
        <v>0</v>
      </c>
      <c r="DM77" s="17">
        <v>0</v>
      </c>
      <c r="DN77" s="17">
        <v>0</v>
      </c>
      <c r="DO77" s="17">
        <v>0</v>
      </c>
      <c r="DP77" s="17">
        <v>0</v>
      </c>
      <c r="DQ77" s="17">
        <v>0.10409071437148132</v>
      </c>
      <c r="DR77" s="17">
        <v>1.0693310001029204</v>
      </c>
      <c r="DS77" s="17">
        <v>2.2376414966140068</v>
      </c>
      <c r="DT77" s="17">
        <v>1.6828327757689125</v>
      </c>
      <c r="DU77" s="17">
        <v>0.71659821960461301</v>
      </c>
      <c r="DV77" s="17">
        <v>0</v>
      </c>
      <c r="DW77" s="17">
        <v>0</v>
      </c>
      <c r="DX77" s="17">
        <v>0</v>
      </c>
      <c r="DY77" s="17">
        <v>0</v>
      </c>
      <c r="DZ77" s="17">
        <v>0</v>
      </c>
      <c r="EA77" s="17">
        <v>0</v>
      </c>
      <c r="EB77" s="17">
        <v>0</v>
      </c>
      <c r="EC77" s="17">
        <v>0.37112754272625459</v>
      </c>
      <c r="ED77" s="17">
        <v>0.93402876555722081</v>
      </c>
      <c r="EE77" s="17">
        <v>2.3121007321919311</v>
      </c>
      <c r="EF77" s="17">
        <v>1.8390617727497478</v>
      </c>
      <c r="EG77" s="17">
        <v>0.97002667092187078</v>
      </c>
      <c r="EH77" s="17">
        <v>0</v>
      </c>
      <c r="EI77" s="17">
        <v>0</v>
      </c>
      <c r="EJ77" s="17">
        <v>0</v>
      </c>
      <c r="EK77" s="17">
        <v>0</v>
      </c>
      <c r="EL77" s="17">
        <v>0</v>
      </c>
      <c r="EM77" s="17">
        <v>0</v>
      </c>
      <c r="EN77" s="17">
        <v>0</v>
      </c>
      <c r="EO77" s="17">
        <v>2.1083462752433668E-2</v>
      </c>
      <c r="EP77" s="17">
        <v>1.7752711076838734</v>
      </c>
      <c r="EQ77" s="17">
        <v>2.3131470023110978</v>
      </c>
      <c r="ER77" s="17">
        <v>1.9587208559375391</v>
      </c>
      <c r="ES77" s="17">
        <v>0.18658012223895959</v>
      </c>
      <c r="ET77" s="17">
        <v>0</v>
      </c>
      <c r="EU77" s="17">
        <v>0</v>
      </c>
      <c r="EV77" s="17">
        <v>0</v>
      </c>
      <c r="EW77" s="17">
        <v>0</v>
      </c>
      <c r="EX77" s="17">
        <v>0</v>
      </c>
      <c r="EY77" s="17">
        <v>0</v>
      </c>
      <c r="EZ77" s="17">
        <v>0</v>
      </c>
      <c r="FA77" s="17">
        <v>0</v>
      </c>
      <c r="FB77" s="17">
        <v>1.0065134498105248</v>
      </c>
      <c r="FC77" s="17">
        <v>1.463644413715012</v>
      </c>
      <c r="FD77" s="17">
        <v>3.3441390000000006</v>
      </c>
      <c r="FE77" s="17">
        <v>1.571373312665326</v>
      </c>
      <c r="FF77" s="17">
        <v>0</v>
      </c>
      <c r="FG77" s="17">
        <v>0</v>
      </c>
      <c r="FH77" s="17">
        <v>0</v>
      </c>
      <c r="FI77" s="17">
        <v>0</v>
      </c>
      <c r="FJ77" s="17">
        <v>0</v>
      </c>
      <c r="FK77" s="17">
        <v>0</v>
      </c>
      <c r="FL77" s="17">
        <v>0</v>
      </c>
      <c r="FM77" s="17">
        <v>0</v>
      </c>
      <c r="FN77" s="17">
        <v>2.5738962681276507</v>
      </c>
      <c r="FO77" s="17">
        <v>2.2217832936070119</v>
      </c>
      <c r="FP77" s="17">
        <v>2.8703506027728296</v>
      </c>
      <c r="FQ77" s="17">
        <v>1.2674428067383268</v>
      </c>
      <c r="FR77" s="17">
        <v>0</v>
      </c>
      <c r="FS77" s="17">
        <v>0</v>
      </c>
      <c r="FT77" s="17">
        <v>0</v>
      </c>
      <c r="FU77" s="17">
        <v>0</v>
      </c>
      <c r="FV77" s="17">
        <v>0</v>
      </c>
      <c r="FW77" s="17">
        <v>0</v>
      </c>
      <c r="FX77" s="17">
        <v>0</v>
      </c>
      <c r="FY77" s="17">
        <v>0.76750631387443669</v>
      </c>
      <c r="FZ77" s="17">
        <v>1.7302925514248599</v>
      </c>
      <c r="GA77" s="17">
        <v>3.3441390000000006</v>
      </c>
      <c r="GB77" s="17">
        <v>2.9813333333333336</v>
      </c>
      <c r="GC77" s="17">
        <v>0.25866666666667104</v>
      </c>
      <c r="GD77" s="17">
        <v>0</v>
      </c>
      <c r="GE77" s="17">
        <v>0</v>
      </c>
      <c r="GF77" s="17">
        <v>0</v>
      </c>
      <c r="GG77" s="17">
        <v>0</v>
      </c>
      <c r="GH77" s="17">
        <v>0</v>
      </c>
      <c r="GI77" s="17">
        <v>0</v>
      </c>
      <c r="GJ77" s="17">
        <v>0</v>
      </c>
      <c r="GK77" s="17">
        <v>6.6666666666665542E-2</v>
      </c>
      <c r="GL77" s="17">
        <v>2.7893333333333339</v>
      </c>
      <c r="GM77" s="17">
        <v>3.3441390000000006</v>
      </c>
      <c r="GN77" s="17">
        <v>2.2299758074062348</v>
      </c>
      <c r="GO77" s="17">
        <v>0.34986666666667432</v>
      </c>
      <c r="GP77" s="17">
        <v>0</v>
      </c>
      <c r="GQ77" s="17">
        <v>0</v>
      </c>
      <c r="GR77" s="17">
        <v>0</v>
      </c>
      <c r="GS77" s="17">
        <v>0</v>
      </c>
      <c r="GT77" s="17">
        <v>0</v>
      </c>
      <c r="GU77" s="17">
        <v>0</v>
      </c>
      <c r="GV77" s="17">
        <v>0</v>
      </c>
      <c r="GW77" s="17">
        <v>0.1546666666666674</v>
      </c>
      <c r="GX77" s="17">
        <v>2.8949333333333334</v>
      </c>
      <c r="GY77" s="17">
        <v>1.9290666666666674</v>
      </c>
      <c r="GZ77" s="17">
        <v>1.5322666666666676</v>
      </c>
      <c r="HA77" s="17">
        <v>1.8263992858181561</v>
      </c>
      <c r="HB77" s="17">
        <v>0</v>
      </c>
      <c r="HC77" s="17">
        <v>0</v>
      </c>
      <c r="HD77" s="17">
        <v>0</v>
      </c>
      <c r="HE77" s="17">
        <v>0</v>
      </c>
      <c r="HF77" s="17">
        <v>0</v>
      </c>
      <c r="HG77" s="17">
        <v>0</v>
      </c>
      <c r="HH77" s="17">
        <v>0</v>
      </c>
      <c r="HI77" s="17">
        <v>0.24266666666666659</v>
      </c>
      <c r="HJ77" s="17">
        <v>1.3338666666666672</v>
      </c>
      <c r="HK77" s="17">
        <v>2.7970485276279407</v>
      </c>
      <c r="HL77" s="17">
        <v>3.3077333333333332</v>
      </c>
      <c r="HM77" s="17">
        <v>0.53226666666666578</v>
      </c>
      <c r="HN77" s="17">
        <v>0</v>
      </c>
      <c r="HO77" s="17">
        <v>0</v>
      </c>
      <c r="HP77" s="17">
        <v>0</v>
      </c>
      <c r="HQ77" s="17">
        <v>0</v>
      </c>
      <c r="HR77" s="17">
        <v>0</v>
      </c>
      <c r="HS77" s="17">
        <v>0</v>
      </c>
      <c r="HT77" s="17">
        <v>0</v>
      </c>
      <c r="HU77" s="17">
        <v>0.33066666666666755</v>
      </c>
      <c r="HV77" s="17">
        <v>1.4394666666666671</v>
      </c>
      <c r="HW77" s="17">
        <v>3.3441390000000006</v>
      </c>
      <c r="HX77" s="17">
        <v>2.3943869324219733</v>
      </c>
      <c r="HY77" s="17">
        <v>1.2482559929517461</v>
      </c>
      <c r="HZ77" s="17">
        <v>0</v>
      </c>
      <c r="IA77" s="17">
        <v>0</v>
      </c>
      <c r="IB77" s="17">
        <v>0</v>
      </c>
      <c r="IC77" s="17">
        <v>0</v>
      </c>
      <c r="ID77" s="17">
        <v>0</v>
      </c>
      <c r="IE77" s="17">
        <v>0</v>
      </c>
      <c r="IF77" s="17">
        <v>0</v>
      </c>
      <c r="IG77" s="17">
        <v>1.6227347645815291</v>
      </c>
      <c r="IH77" s="17">
        <v>1.5450666666666679</v>
      </c>
      <c r="II77" s="17">
        <v>2.2746666666666675</v>
      </c>
      <c r="IJ77" s="17">
        <v>1.85866666666666</v>
      </c>
      <c r="IK77" s="17">
        <v>1.3412337032939687</v>
      </c>
      <c r="IL77" s="17">
        <v>0</v>
      </c>
      <c r="IM77" s="17">
        <v>0</v>
      </c>
      <c r="IN77" s="17">
        <v>0</v>
      </c>
      <c r="IO77" s="17">
        <v>0</v>
      </c>
      <c r="IP77" s="17">
        <v>0</v>
      </c>
      <c r="IQ77" s="17">
        <v>0</v>
      </c>
      <c r="IR77" s="17">
        <v>0</v>
      </c>
      <c r="IS77" s="17">
        <v>1.6228118068113977</v>
      </c>
      <c r="IT77" s="17">
        <v>1.6506666666666678</v>
      </c>
      <c r="IU77" s="17">
        <v>2.2746666666666675</v>
      </c>
      <c r="IV77" s="17">
        <v>1.858666666666668</v>
      </c>
      <c r="IW77" s="17">
        <v>1.2355566610640905</v>
      </c>
      <c r="IX77" s="17">
        <v>0</v>
      </c>
      <c r="IY77" s="17">
        <v>0</v>
      </c>
      <c r="IZ77" s="17">
        <v>0</v>
      </c>
      <c r="JA77" s="17">
        <v>0</v>
      </c>
      <c r="JB77" s="17">
        <v>0</v>
      </c>
      <c r="JC77" s="17">
        <v>0</v>
      </c>
      <c r="JD77" s="17">
        <v>0</v>
      </c>
      <c r="JE77" s="17">
        <v>0.50666666666666771</v>
      </c>
      <c r="JF77" s="17">
        <v>1.9704733333333326</v>
      </c>
    </row>
    <row r="78" spans="1:266" s="3" customFormat="1" x14ac:dyDescent="0.25">
      <c r="A78" s="5" t="s">
        <v>23</v>
      </c>
      <c r="B78" s="5" t="s">
        <v>81</v>
      </c>
      <c r="C78" s="42" t="str">
        <f t="shared" ref="C78:BN78" si="45">IF(C$76&lt;=0,C$76, "0")</f>
        <v>0</v>
      </c>
      <c r="D78" s="42" t="str">
        <f t="shared" si="45"/>
        <v>0</v>
      </c>
      <c r="E78" s="42" t="str">
        <f t="shared" si="45"/>
        <v>0</v>
      </c>
      <c r="F78" s="42">
        <f t="shared" si="45"/>
        <v>-0.74757812499999998</v>
      </c>
      <c r="G78" s="42">
        <f t="shared" si="45"/>
        <v>-0.814453125</v>
      </c>
      <c r="H78" s="42">
        <f t="shared" si="45"/>
        <v>-1.7561458333333333</v>
      </c>
      <c r="I78" s="42">
        <f t="shared" si="45"/>
        <v>-2.2075260416666667</v>
      </c>
      <c r="J78" s="42">
        <f t="shared" si="45"/>
        <v>-2.1820572916666667</v>
      </c>
      <c r="K78" s="42">
        <f t="shared" si="45"/>
        <v>-0.54184895833333335</v>
      </c>
      <c r="L78" s="42" t="str">
        <f t="shared" si="45"/>
        <v>0</v>
      </c>
      <c r="M78" s="42" t="str">
        <f t="shared" si="45"/>
        <v>0</v>
      </c>
      <c r="N78" s="42" t="str">
        <f t="shared" si="45"/>
        <v>0</v>
      </c>
      <c r="O78" s="42" t="str">
        <f t="shared" si="45"/>
        <v>0</v>
      </c>
      <c r="P78" s="42" t="str">
        <f t="shared" si="45"/>
        <v>0</v>
      </c>
      <c r="Q78" s="42" t="str">
        <f t="shared" si="45"/>
        <v>0</v>
      </c>
      <c r="R78" s="42">
        <f t="shared" si="45"/>
        <v>-1.6179947916666666</v>
      </c>
      <c r="S78" s="42">
        <f t="shared" si="45"/>
        <v>-1.6327604166666667</v>
      </c>
      <c r="T78" s="42">
        <f t="shared" si="45"/>
        <v>-1.4396875</v>
      </c>
      <c r="U78" s="42">
        <f t="shared" si="45"/>
        <v>-1.57640625</v>
      </c>
      <c r="V78" s="42">
        <f t="shared" si="45"/>
        <v>-1.5288802083333333</v>
      </c>
      <c r="W78" s="42">
        <f t="shared" si="45"/>
        <v>-0.77226562499999996</v>
      </c>
      <c r="X78" s="42">
        <f t="shared" si="45"/>
        <v>-0.40875</v>
      </c>
      <c r="Y78" s="42" t="str">
        <f t="shared" si="45"/>
        <v>0</v>
      </c>
      <c r="Z78" s="42" t="str">
        <f t="shared" si="45"/>
        <v>0</v>
      </c>
      <c r="AA78" s="42" t="str">
        <f t="shared" si="45"/>
        <v>0</v>
      </c>
      <c r="AB78" s="42" t="str">
        <f t="shared" si="45"/>
        <v>0</v>
      </c>
      <c r="AC78" s="42" t="str">
        <f t="shared" si="45"/>
        <v>0</v>
      </c>
      <c r="AD78" s="42">
        <f t="shared" si="45"/>
        <v>-3.6614583333333332E-2</v>
      </c>
      <c r="AE78" s="42">
        <f t="shared" si="45"/>
        <v>-1.3911979166666666</v>
      </c>
      <c r="AF78" s="42">
        <f t="shared" si="45"/>
        <v>-1.4252083333333334</v>
      </c>
      <c r="AG78" s="42">
        <f t="shared" si="45"/>
        <v>-1.64359375</v>
      </c>
      <c r="AH78" s="42">
        <f t="shared" si="45"/>
        <v>-2.2915104166666667</v>
      </c>
      <c r="AI78" s="42">
        <f t="shared" si="45"/>
        <v>-1.1069791666666666</v>
      </c>
      <c r="AJ78" s="42">
        <f t="shared" si="45"/>
        <v>-0.86559895833333333</v>
      </c>
      <c r="AK78" s="42" t="str">
        <f t="shared" si="45"/>
        <v>0</v>
      </c>
      <c r="AL78" s="42" t="str">
        <f t="shared" si="45"/>
        <v>0</v>
      </c>
      <c r="AM78" s="42" t="str">
        <f t="shared" si="45"/>
        <v>0</v>
      </c>
      <c r="AN78" s="42" t="str">
        <f t="shared" si="45"/>
        <v>0</v>
      </c>
      <c r="AO78" s="42" t="str">
        <f t="shared" si="45"/>
        <v>0</v>
      </c>
      <c r="AP78" s="42">
        <f t="shared" si="45"/>
        <v>-0.36226562499999998</v>
      </c>
      <c r="AQ78" s="42">
        <f t="shared" si="45"/>
        <v>-1.3548697916666668</v>
      </c>
      <c r="AR78" s="42">
        <f t="shared" si="45"/>
        <v>-1.8321614583333334</v>
      </c>
      <c r="AS78" s="42">
        <f t="shared" si="45"/>
        <v>-2.0241145833333332</v>
      </c>
      <c r="AT78" s="42">
        <f t="shared" si="45"/>
        <v>-1.6983072916666666</v>
      </c>
      <c r="AU78" s="42">
        <f t="shared" si="45"/>
        <v>-1.2851822916666666</v>
      </c>
      <c r="AV78" s="42">
        <f t="shared" si="45"/>
        <v>-0.52124999999999999</v>
      </c>
      <c r="AW78" s="42" t="str">
        <f t="shared" si="45"/>
        <v>0</v>
      </c>
      <c r="AX78" s="42" t="str">
        <f t="shared" si="45"/>
        <v>0</v>
      </c>
      <c r="AY78" s="43" t="str">
        <f t="shared" si="45"/>
        <v>0</v>
      </c>
      <c r="AZ78" s="43" t="str">
        <f t="shared" si="45"/>
        <v>0</v>
      </c>
      <c r="BA78" s="43" t="str">
        <f t="shared" si="45"/>
        <v>0</v>
      </c>
      <c r="BB78" s="43">
        <f t="shared" si="45"/>
        <v>-0.80100000000000005</v>
      </c>
      <c r="BC78" s="43">
        <f t="shared" si="45"/>
        <v>-1.38</v>
      </c>
      <c r="BD78" s="43">
        <f t="shared" si="45"/>
        <v>-1.399</v>
      </c>
      <c r="BE78" s="43">
        <f t="shared" si="45"/>
        <v>-1.7210000000000001</v>
      </c>
      <c r="BF78" s="43">
        <f t="shared" si="45"/>
        <v>-1.4419999999999999</v>
      </c>
      <c r="BG78" s="43">
        <f t="shared" si="45"/>
        <v>-0.63800000000000001</v>
      </c>
      <c r="BH78" s="43">
        <f t="shared" si="45"/>
        <v>-0.32200000000000001</v>
      </c>
      <c r="BI78" s="43" t="str">
        <f t="shared" si="45"/>
        <v>0</v>
      </c>
      <c r="BJ78" s="43" t="str">
        <f t="shared" si="45"/>
        <v>0</v>
      </c>
      <c r="BK78" s="43" t="str">
        <f t="shared" si="45"/>
        <v>0</v>
      </c>
      <c r="BL78" s="43" t="str">
        <f t="shared" si="45"/>
        <v>0</v>
      </c>
      <c r="BM78" s="43" t="str">
        <f t="shared" si="45"/>
        <v>0</v>
      </c>
      <c r="BN78" s="43">
        <f t="shared" si="45"/>
        <v>-0.46100000000000002</v>
      </c>
      <c r="BO78" s="43">
        <f t="shared" ref="BO78:CT78" si="46">IF(BO$76&lt;=0,BO$76, "0")</f>
        <v>-1.2070000000000001</v>
      </c>
      <c r="BP78" s="43">
        <f t="shared" si="46"/>
        <v>-1.417</v>
      </c>
      <c r="BQ78" s="43">
        <f t="shared" si="46"/>
        <v>-2.0710000000000002</v>
      </c>
      <c r="BR78" s="43">
        <f t="shared" si="46"/>
        <v>-1.7749999999999999</v>
      </c>
      <c r="BS78" s="43">
        <f t="shared" si="46"/>
        <v>-1.127</v>
      </c>
      <c r="BT78" s="43">
        <f t="shared" si="46"/>
        <v>-0.14399999999999999</v>
      </c>
      <c r="BU78" s="43" t="str">
        <f t="shared" si="46"/>
        <v>0</v>
      </c>
      <c r="BV78" s="43" t="str">
        <f t="shared" si="46"/>
        <v>0</v>
      </c>
      <c r="BW78" s="43" t="str">
        <f t="shared" si="46"/>
        <v>0</v>
      </c>
      <c r="BX78" s="43" t="str">
        <f t="shared" si="46"/>
        <v>0</v>
      </c>
      <c r="BY78" s="43" t="str">
        <f t="shared" si="46"/>
        <v>0</v>
      </c>
      <c r="BZ78" s="43">
        <f t="shared" si="46"/>
        <v>-0.51200000000000001</v>
      </c>
      <c r="CA78" s="43">
        <f t="shared" si="46"/>
        <v>-1.5329999999999999</v>
      </c>
      <c r="CB78" s="43">
        <f t="shared" si="46"/>
        <v>-1.179</v>
      </c>
      <c r="CC78" s="43">
        <f t="shared" si="46"/>
        <v>-1.8620000000000001</v>
      </c>
      <c r="CD78" s="43">
        <f t="shared" si="46"/>
        <v>-1.7509999999999999</v>
      </c>
      <c r="CE78" s="43">
        <f t="shared" si="46"/>
        <v>-0.94899999999999995</v>
      </c>
      <c r="CF78" s="43">
        <f t="shared" si="46"/>
        <v>-0.315</v>
      </c>
      <c r="CG78" s="43" t="str">
        <f t="shared" si="46"/>
        <v>0</v>
      </c>
      <c r="CH78" s="43" t="str">
        <f t="shared" si="46"/>
        <v>0</v>
      </c>
      <c r="CI78" s="43" t="str">
        <f t="shared" si="46"/>
        <v>0</v>
      </c>
      <c r="CJ78" s="43" t="str">
        <f t="shared" si="46"/>
        <v>0</v>
      </c>
      <c r="CK78" s="43" t="str">
        <f t="shared" si="46"/>
        <v>0</v>
      </c>
      <c r="CL78" s="43">
        <f t="shared" si="46"/>
        <v>-0.71299999999999997</v>
      </c>
      <c r="CM78" s="43">
        <f t="shared" si="46"/>
        <v>-1.1279999999999999</v>
      </c>
      <c r="CN78" s="43">
        <f t="shared" si="46"/>
        <v>-0.90600000000000003</v>
      </c>
      <c r="CO78" s="43">
        <f t="shared" si="46"/>
        <v>-1.518</v>
      </c>
      <c r="CP78" s="43">
        <f t="shared" si="46"/>
        <v>-1.5429999999999999</v>
      </c>
      <c r="CQ78" s="43">
        <f t="shared" si="46"/>
        <v>-0.48699999999999999</v>
      </c>
      <c r="CR78" s="43">
        <f t="shared" si="46"/>
        <v>-0.30499999999999999</v>
      </c>
      <c r="CS78" s="43" t="str">
        <f t="shared" si="46"/>
        <v>0</v>
      </c>
      <c r="CT78" s="43" t="str">
        <f t="shared" si="46"/>
        <v>0</v>
      </c>
      <c r="CU78" s="44">
        <v>0</v>
      </c>
      <c r="CV78" s="17">
        <v>0</v>
      </c>
      <c r="CW78" s="17">
        <v>0</v>
      </c>
      <c r="CX78" s="17">
        <v>-8.2075256977053535E-2</v>
      </c>
      <c r="CY78" s="17">
        <v>-0.66260286768567322</v>
      </c>
      <c r="CZ78" s="17">
        <v>-2.0617940000000003</v>
      </c>
      <c r="DA78" s="17">
        <v>-2.0617940000000003</v>
      </c>
      <c r="DB78" s="17">
        <v>-2.0617940000000003</v>
      </c>
      <c r="DC78" s="17">
        <v>-2.0617940000000003</v>
      </c>
      <c r="DD78" s="17">
        <v>0</v>
      </c>
      <c r="DE78" s="17">
        <v>0</v>
      </c>
      <c r="DF78" s="17">
        <v>0</v>
      </c>
      <c r="DG78" s="17">
        <v>0</v>
      </c>
      <c r="DH78" s="17">
        <v>0</v>
      </c>
      <c r="DI78" s="17">
        <v>0</v>
      </c>
      <c r="DJ78" s="17">
        <v>0</v>
      </c>
      <c r="DK78" s="17">
        <v>-0.52674721207988817</v>
      </c>
      <c r="DL78" s="17">
        <v>-1.7661648182093614</v>
      </c>
      <c r="DM78" s="17">
        <v>-2.0617940000000003</v>
      </c>
      <c r="DN78" s="17">
        <v>-2.0617940000000003</v>
      </c>
      <c r="DO78" s="17">
        <v>-2.0617940000000003</v>
      </c>
      <c r="DP78" s="17">
        <v>-0.57100400987699329</v>
      </c>
      <c r="DQ78" s="17">
        <v>0</v>
      </c>
      <c r="DR78" s="17">
        <v>0</v>
      </c>
      <c r="DS78" s="17">
        <v>0</v>
      </c>
      <c r="DT78" s="17">
        <v>0</v>
      </c>
      <c r="DU78" s="17">
        <v>0</v>
      </c>
      <c r="DV78" s="17">
        <v>0</v>
      </c>
      <c r="DW78" s="17">
        <v>-8.6613828980812713E-2</v>
      </c>
      <c r="DX78" s="17">
        <v>-1.0977900191955243</v>
      </c>
      <c r="DY78" s="17">
        <v>-2.0617940000000003</v>
      </c>
      <c r="DZ78" s="17">
        <v>-1.8695422155400838</v>
      </c>
      <c r="EA78" s="17">
        <v>-0.83681359185437154</v>
      </c>
      <c r="EB78" s="17">
        <v>0</v>
      </c>
      <c r="EC78" s="17">
        <v>0</v>
      </c>
      <c r="ED78" s="17">
        <v>0</v>
      </c>
      <c r="EE78" s="17">
        <v>0</v>
      </c>
      <c r="EF78" s="17">
        <v>0</v>
      </c>
      <c r="EG78" s="17">
        <v>0</v>
      </c>
      <c r="EH78" s="17">
        <v>0</v>
      </c>
      <c r="EI78" s="17">
        <v>-1.0371190535841457</v>
      </c>
      <c r="EJ78" s="17">
        <v>-2.0617940000000003</v>
      </c>
      <c r="EK78" s="17">
        <v>-2.0617940000000003</v>
      </c>
      <c r="EL78" s="17">
        <v>-1.3493997479926907</v>
      </c>
      <c r="EM78" s="17">
        <v>-1.4703074411456454</v>
      </c>
      <c r="EN78" s="17">
        <v>0</v>
      </c>
      <c r="EO78" s="17">
        <v>0</v>
      </c>
      <c r="EP78" s="17">
        <v>0</v>
      </c>
      <c r="EQ78" s="17">
        <v>0</v>
      </c>
      <c r="ER78" s="17">
        <v>0</v>
      </c>
      <c r="ES78" s="17">
        <v>0</v>
      </c>
      <c r="ET78" s="17">
        <v>0</v>
      </c>
      <c r="EU78" s="17">
        <v>-9.5770324833464038E-3</v>
      </c>
      <c r="EV78" s="17">
        <v>-2.0617940000000003</v>
      </c>
      <c r="EW78" s="17">
        <v>-2.0617940000000003</v>
      </c>
      <c r="EX78" s="17">
        <v>-2.0617940000000003</v>
      </c>
      <c r="EY78" s="17">
        <v>-0.25329102001552473</v>
      </c>
      <c r="EZ78" s="17">
        <v>0</v>
      </c>
      <c r="FA78" s="17">
        <v>0</v>
      </c>
      <c r="FB78" s="17">
        <v>0</v>
      </c>
      <c r="FC78" s="17">
        <v>0</v>
      </c>
      <c r="FD78" s="17">
        <v>0</v>
      </c>
      <c r="FE78" s="17">
        <v>0</v>
      </c>
      <c r="FF78" s="17">
        <v>0</v>
      </c>
      <c r="FG78" s="17">
        <v>-0.68495155964046761</v>
      </c>
      <c r="FH78" s="17">
        <v>-2.0327836986084566</v>
      </c>
      <c r="FI78" s="17">
        <v>-2.1055690000000005</v>
      </c>
      <c r="FJ78" s="17">
        <v>-2.1055690000000005</v>
      </c>
      <c r="FK78" s="17">
        <v>-0.95068362442206977</v>
      </c>
      <c r="FL78" s="17">
        <v>0</v>
      </c>
      <c r="FM78" s="17">
        <v>0</v>
      </c>
      <c r="FN78" s="17">
        <v>0</v>
      </c>
      <c r="FO78" s="17">
        <v>0</v>
      </c>
      <c r="FP78" s="17">
        <v>0</v>
      </c>
      <c r="FQ78" s="17">
        <v>0</v>
      </c>
      <c r="FR78" s="17">
        <v>-5.505432888341133E-2</v>
      </c>
      <c r="FS78" s="17">
        <v>-1.0459172896056863</v>
      </c>
      <c r="FT78" s="17">
        <v>-2.0839983311067543</v>
      </c>
      <c r="FU78" s="17">
        <v>-2.1055690000000005</v>
      </c>
      <c r="FV78" s="17">
        <v>-2.1055690000000005</v>
      </c>
      <c r="FW78" s="17">
        <v>-1.8057876217692796</v>
      </c>
      <c r="FX78" s="17">
        <v>-7.8703783728264476E-3</v>
      </c>
      <c r="FY78" s="17">
        <v>0</v>
      </c>
      <c r="FZ78" s="17">
        <v>0</v>
      </c>
      <c r="GA78" s="17">
        <v>0</v>
      </c>
      <c r="GB78" s="17">
        <v>0</v>
      </c>
      <c r="GC78" s="17">
        <v>0</v>
      </c>
      <c r="GD78" s="17">
        <v>0</v>
      </c>
      <c r="GE78" s="17">
        <v>-1.0026666666666668</v>
      </c>
      <c r="GF78" s="17">
        <v>-2.1055690000000005</v>
      </c>
      <c r="GG78" s="17">
        <v>-2.1055690000000005</v>
      </c>
      <c r="GH78" s="17">
        <v>-2.1055690000000005</v>
      </c>
      <c r="GI78" s="17">
        <v>-2.0434488748790027</v>
      </c>
      <c r="GJ78" s="17">
        <v>0</v>
      </c>
      <c r="GK78" s="17">
        <v>0</v>
      </c>
      <c r="GL78" s="17">
        <v>0</v>
      </c>
      <c r="GM78" s="17">
        <v>0</v>
      </c>
      <c r="GN78" s="17">
        <v>0</v>
      </c>
      <c r="GO78" s="17">
        <v>0</v>
      </c>
      <c r="GP78" s="17">
        <v>0</v>
      </c>
      <c r="GQ78" s="17">
        <v>-0.9602666666666666</v>
      </c>
      <c r="GR78" s="17">
        <v>-2.0839556715106378</v>
      </c>
      <c r="GS78" s="17">
        <v>-2.1055690000000005</v>
      </c>
      <c r="GT78" s="17">
        <v>-2.1055690000000005</v>
      </c>
      <c r="GU78" s="17">
        <v>-1.7961669546813619</v>
      </c>
      <c r="GV78" s="17">
        <v>0</v>
      </c>
      <c r="GW78" s="17">
        <v>0</v>
      </c>
      <c r="GX78" s="17">
        <v>0</v>
      </c>
      <c r="GY78" s="17">
        <v>0</v>
      </c>
      <c r="GZ78" s="17">
        <v>0</v>
      </c>
      <c r="HA78" s="17">
        <v>0</v>
      </c>
      <c r="HB78" s="17">
        <v>0</v>
      </c>
      <c r="HC78" s="17">
        <v>-0.91786666666666683</v>
      </c>
      <c r="HD78" s="17">
        <v>-1.8796208771609075</v>
      </c>
      <c r="HE78" s="17">
        <v>-2.1055690000000005</v>
      </c>
      <c r="HF78" s="17">
        <v>-2.1055690000000005</v>
      </c>
      <c r="HG78" s="17">
        <v>-1.5865627233389086</v>
      </c>
      <c r="HH78" s="17">
        <v>0</v>
      </c>
      <c r="HI78" s="17">
        <v>0</v>
      </c>
      <c r="HJ78" s="17">
        <v>0</v>
      </c>
      <c r="HK78" s="17">
        <v>0</v>
      </c>
      <c r="HL78" s="17">
        <v>0</v>
      </c>
      <c r="HM78" s="17">
        <v>0</v>
      </c>
      <c r="HN78" s="17">
        <v>0</v>
      </c>
      <c r="HO78" s="17">
        <v>-0.87546666666666617</v>
      </c>
      <c r="HP78" s="17">
        <v>-1.8907212865482372</v>
      </c>
      <c r="HQ78" s="17">
        <v>-2.1055690000000005</v>
      </c>
      <c r="HR78" s="17">
        <v>-2.1055690000000005</v>
      </c>
      <c r="HS78" s="17">
        <v>-1.490284212724553</v>
      </c>
      <c r="HT78" s="17">
        <v>0</v>
      </c>
      <c r="HU78" s="17">
        <v>0</v>
      </c>
      <c r="HV78" s="17">
        <v>0</v>
      </c>
      <c r="HW78" s="17">
        <v>0</v>
      </c>
      <c r="HX78" s="17">
        <v>0</v>
      </c>
      <c r="HY78" s="17">
        <v>0</v>
      </c>
      <c r="HZ78" s="17">
        <v>0</v>
      </c>
      <c r="IA78" s="17">
        <v>-0.8330666666666664</v>
      </c>
      <c r="IB78" s="17">
        <v>-2.1055690000000005</v>
      </c>
      <c r="IC78" s="17">
        <v>-2.1055690000000005</v>
      </c>
      <c r="ID78" s="17">
        <v>-2.1055690000000005</v>
      </c>
      <c r="IE78" s="17">
        <v>-1.8779740227220492</v>
      </c>
      <c r="IF78" s="17">
        <v>0</v>
      </c>
      <c r="IG78" s="17">
        <v>0</v>
      </c>
      <c r="IH78" s="17">
        <v>0</v>
      </c>
      <c r="II78" s="17">
        <v>0</v>
      </c>
      <c r="IJ78" s="17">
        <v>0</v>
      </c>
      <c r="IK78" s="17">
        <v>0</v>
      </c>
      <c r="IL78" s="17">
        <v>0</v>
      </c>
      <c r="IM78" s="17">
        <v>-0.79066666666666707</v>
      </c>
      <c r="IN78" s="17">
        <v>-2.1055690000000005</v>
      </c>
      <c r="IO78" s="17">
        <v>-2.1055690000000005</v>
      </c>
      <c r="IP78" s="17">
        <v>-2.1055690000000005</v>
      </c>
      <c r="IQ78" s="17">
        <v>-1.8022845476379632</v>
      </c>
      <c r="IR78" s="17">
        <v>0</v>
      </c>
      <c r="IS78" s="17">
        <v>0</v>
      </c>
      <c r="IT78" s="17">
        <v>0</v>
      </c>
      <c r="IU78" s="17">
        <v>0</v>
      </c>
      <c r="IV78" s="17">
        <v>0</v>
      </c>
      <c r="IW78" s="17">
        <v>0</v>
      </c>
      <c r="IX78" s="17">
        <v>0</v>
      </c>
      <c r="IY78" s="17">
        <v>-0.79066666666666618</v>
      </c>
      <c r="IZ78" s="17">
        <v>-2.1055690000000005</v>
      </c>
      <c r="JA78" s="17">
        <v>-2.1055690000000005</v>
      </c>
      <c r="JB78" s="17">
        <v>-2.1055690000000005</v>
      </c>
      <c r="JC78" s="17">
        <v>-1.8022845476379623</v>
      </c>
      <c r="JD78" s="17">
        <v>0</v>
      </c>
      <c r="JE78" s="17">
        <v>0</v>
      </c>
      <c r="JF78" s="17">
        <v>0</v>
      </c>
    </row>
    <row r="79" spans="1:266" s="3" customFormat="1" x14ac:dyDescent="0.25">
      <c r="A79" s="5" t="s">
        <v>23</v>
      </c>
      <c r="B79" s="5" t="s">
        <v>82</v>
      </c>
      <c r="C79" s="6">
        <f t="shared" ref="C79:BN79" si="47">C71+C78</f>
        <v>0</v>
      </c>
      <c r="D79" s="6">
        <f t="shared" si="47"/>
        <v>0</v>
      </c>
      <c r="E79" s="6">
        <f t="shared" si="47"/>
        <v>0</v>
      </c>
      <c r="F79" s="6">
        <f t="shared" si="47"/>
        <v>-0.74757812499999998</v>
      </c>
      <c r="G79" s="6">
        <f t="shared" si="47"/>
        <v>-0.814453125</v>
      </c>
      <c r="H79" s="6">
        <f t="shared" si="47"/>
        <v>-1.7561458333333333</v>
      </c>
      <c r="I79" s="6">
        <f t="shared" si="47"/>
        <v>-2.2075260416666667</v>
      </c>
      <c r="J79" s="6">
        <f t="shared" si="47"/>
        <v>-2.1820572916666667</v>
      </c>
      <c r="K79" s="6">
        <f t="shared" si="47"/>
        <v>-0.54184895833333335</v>
      </c>
      <c r="L79" s="6">
        <f t="shared" si="47"/>
        <v>0</v>
      </c>
      <c r="M79" s="6">
        <f t="shared" si="47"/>
        <v>0</v>
      </c>
      <c r="N79" s="6">
        <f t="shared" si="47"/>
        <v>0</v>
      </c>
      <c r="O79" s="6">
        <f t="shared" si="47"/>
        <v>0</v>
      </c>
      <c r="P79" s="6">
        <f t="shared" si="47"/>
        <v>0</v>
      </c>
      <c r="Q79" s="6">
        <f t="shared" si="47"/>
        <v>0</v>
      </c>
      <c r="R79" s="6">
        <f t="shared" si="47"/>
        <v>-1.6179947916666666</v>
      </c>
      <c r="S79" s="6">
        <f t="shared" si="47"/>
        <v>-1.6327604166666667</v>
      </c>
      <c r="T79" s="6">
        <f t="shared" si="47"/>
        <v>-1.4396875</v>
      </c>
      <c r="U79" s="6">
        <f t="shared" si="47"/>
        <v>-1.57640625</v>
      </c>
      <c r="V79" s="6">
        <f t="shared" si="47"/>
        <v>-1.5288802083333333</v>
      </c>
      <c r="W79" s="6">
        <f t="shared" si="47"/>
        <v>-0.77226562499999996</v>
      </c>
      <c r="X79" s="6">
        <f t="shared" si="47"/>
        <v>-0.40875</v>
      </c>
      <c r="Y79" s="6">
        <f t="shared" si="47"/>
        <v>0</v>
      </c>
      <c r="Z79" s="6">
        <f t="shared" si="47"/>
        <v>0</v>
      </c>
      <c r="AA79" s="6">
        <f t="shared" si="47"/>
        <v>0</v>
      </c>
      <c r="AB79" s="6">
        <f t="shared" si="47"/>
        <v>0</v>
      </c>
      <c r="AC79" s="6">
        <f t="shared" si="47"/>
        <v>0</v>
      </c>
      <c r="AD79" s="6">
        <f t="shared" si="47"/>
        <v>-3.6614583333333332E-2</v>
      </c>
      <c r="AE79" s="6">
        <f t="shared" si="47"/>
        <v>-1.3911979166666666</v>
      </c>
      <c r="AF79" s="6">
        <f t="shared" si="47"/>
        <v>-1.4252083333333334</v>
      </c>
      <c r="AG79" s="6">
        <f t="shared" si="47"/>
        <v>-1.64359375</v>
      </c>
      <c r="AH79" s="6">
        <f t="shared" si="47"/>
        <v>-2.2915104166666667</v>
      </c>
      <c r="AI79" s="6">
        <f t="shared" si="47"/>
        <v>-1.1069791666666666</v>
      </c>
      <c r="AJ79" s="6">
        <f t="shared" si="47"/>
        <v>-0.86559895833333333</v>
      </c>
      <c r="AK79" s="6">
        <f t="shared" si="47"/>
        <v>0</v>
      </c>
      <c r="AL79" s="6">
        <f t="shared" si="47"/>
        <v>0</v>
      </c>
      <c r="AM79" s="6">
        <f t="shared" si="47"/>
        <v>3.7296093750000003</v>
      </c>
      <c r="AN79" s="6">
        <f t="shared" si="47"/>
        <v>3.3869270833333331</v>
      </c>
      <c r="AO79" s="6">
        <f t="shared" si="47"/>
        <v>4.0712760416666667</v>
      </c>
      <c r="AP79" s="6">
        <f t="shared" si="47"/>
        <v>3.3850781249999997</v>
      </c>
      <c r="AQ79" s="6">
        <f t="shared" si="47"/>
        <v>2.7243489583333331</v>
      </c>
      <c r="AR79" s="6">
        <f t="shared" si="47"/>
        <v>1.8279687499999999</v>
      </c>
      <c r="AS79" s="6">
        <f t="shared" si="47"/>
        <v>1.6566406250000005</v>
      </c>
      <c r="AT79" s="6">
        <f t="shared" si="47"/>
        <v>1.4953385416666665</v>
      </c>
      <c r="AU79" s="6">
        <f t="shared" si="47"/>
        <v>1.9088020833333332</v>
      </c>
      <c r="AV79" s="6">
        <f t="shared" si="47"/>
        <v>2.9395312499999999</v>
      </c>
      <c r="AW79" s="6">
        <f t="shared" si="47"/>
        <v>4.0143750000000002</v>
      </c>
      <c r="AX79" s="6">
        <f t="shared" si="47"/>
        <v>4.2035156249999996</v>
      </c>
      <c r="AY79" s="13">
        <f t="shared" si="47"/>
        <v>3.8109999999999999</v>
      </c>
      <c r="AZ79" s="13">
        <f t="shared" si="47"/>
        <v>2.762</v>
      </c>
      <c r="BA79" s="13">
        <f t="shared" si="47"/>
        <v>3.4009999999999998</v>
      </c>
      <c r="BB79" s="13">
        <f t="shared" si="47"/>
        <v>2.5849999999999995</v>
      </c>
      <c r="BC79" s="13">
        <f t="shared" si="47"/>
        <v>2.1380000000000003</v>
      </c>
      <c r="BD79" s="13">
        <f t="shared" si="47"/>
        <v>1.6579999999999999</v>
      </c>
      <c r="BE79" s="13">
        <f t="shared" si="47"/>
        <v>1.5829999999999997</v>
      </c>
      <c r="BF79" s="13">
        <f t="shared" si="47"/>
        <v>1.4930000000000001</v>
      </c>
      <c r="BG79" s="13">
        <f t="shared" si="47"/>
        <v>1.7750000000000004</v>
      </c>
      <c r="BH79" s="13">
        <f t="shared" si="47"/>
        <v>2.66</v>
      </c>
      <c r="BI79" s="13">
        <f t="shared" si="47"/>
        <v>3.1310000000000002</v>
      </c>
      <c r="BJ79" s="13">
        <f t="shared" si="47"/>
        <v>3.3560000000000003</v>
      </c>
      <c r="BK79" s="13">
        <f t="shared" si="47"/>
        <v>3.109</v>
      </c>
      <c r="BL79" s="13">
        <f t="shared" si="47"/>
        <v>3.0529999999999999</v>
      </c>
      <c r="BM79" s="13">
        <f t="shared" si="47"/>
        <v>3.6320000000000001</v>
      </c>
      <c r="BN79" s="13">
        <f t="shared" si="47"/>
        <v>2.9570000000000003</v>
      </c>
      <c r="BO79" s="13">
        <f t="shared" ref="BO79:DZ79" si="48">BO71+BO78</f>
        <v>2.0200000000000005</v>
      </c>
      <c r="BP79" s="13">
        <f t="shared" si="48"/>
        <v>1.6819999999999997</v>
      </c>
      <c r="BQ79" s="13">
        <f t="shared" si="48"/>
        <v>1.6469999999999998</v>
      </c>
      <c r="BR79" s="13">
        <f t="shared" si="48"/>
        <v>1.4590000000000001</v>
      </c>
      <c r="BS79" s="13">
        <f t="shared" si="48"/>
        <v>1.9350000000000003</v>
      </c>
      <c r="BT79" s="13">
        <f t="shared" si="48"/>
        <v>3.476</v>
      </c>
      <c r="BU79" s="13">
        <f t="shared" si="48"/>
        <v>2.8440000000000003</v>
      </c>
      <c r="BV79" s="13">
        <f t="shared" si="48"/>
        <v>3.2269999999999999</v>
      </c>
      <c r="BW79" s="13">
        <f t="shared" si="48"/>
        <v>3.258</v>
      </c>
      <c r="BX79" s="13">
        <f t="shared" si="48"/>
        <v>3.1970000000000001</v>
      </c>
      <c r="BY79" s="13">
        <f t="shared" si="48"/>
        <v>3.722</v>
      </c>
      <c r="BZ79" s="13">
        <f t="shared" si="48"/>
        <v>3.4109999999999996</v>
      </c>
      <c r="CA79" s="13">
        <f t="shared" si="48"/>
        <v>2.238</v>
      </c>
      <c r="CB79" s="13">
        <f t="shared" si="48"/>
        <v>1.8680000000000001</v>
      </c>
      <c r="CC79" s="13">
        <f t="shared" si="48"/>
        <v>1.6800000000000002</v>
      </c>
      <c r="CD79" s="13">
        <f t="shared" si="48"/>
        <v>1.6019999999999999</v>
      </c>
      <c r="CE79" s="13">
        <f t="shared" si="48"/>
        <v>2.0819999999999999</v>
      </c>
      <c r="CF79" s="13">
        <f t="shared" si="48"/>
        <v>3.6519999999999997</v>
      </c>
      <c r="CG79" s="13">
        <f t="shared" si="48"/>
        <v>3.8780000000000001</v>
      </c>
      <c r="CH79" s="13">
        <f t="shared" si="48"/>
        <v>4.0380000000000003</v>
      </c>
      <c r="CI79" s="13">
        <f t="shared" si="48"/>
        <v>4.0579999999999998</v>
      </c>
      <c r="CJ79" s="13">
        <f t="shared" si="48"/>
        <v>3.6139999999999999</v>
      </c>
      <c r="CK79" s="13">
        <f t="shared" si="48"/>
        <v>3.6030000000000002</v>
      </c>
      <c r="CL79" s="13">
        <f t="shared" si="48"/>
        <v>3.14</v>
      </c>
      <c r="CM79" s="13">
        <f t="shared" si="48"/>
        <v>2.2949999999999999</v>
      </c>
      <c r="CN79" s="13">
        <f t="shared" si="48"/>
        <v>1.6749999999999998</v>
      </c>
      <c r="CO79" s="13">
        <f t="shared" si="48"/>
        <v>1.7419999999999998</v>
      </c>
      <c r="CP79" s="13">
        <f t="shared" si="48"/>
        <v>1.57</v>
      </c>
      <c r="CQ79" s="13">
        <f t="shared" si="48"/>
        <v>2.2549999999999999</v>
      </c>
      <c r="CR79" s="13">
        <f t="shared" si="48"/>
        <v>3.1880000000000002</v>
      </c>
      <c r="CS79" s="13">
        <f t="shared" si="48"/>
        <v>4.1339999999999995</v>
      </c>
      <c r="CT79" s="13">
        <f t="shared" si="48"/>
        <v>4.3479999999999999</v>
      </c>
      <c r="CU79" s="18">
        <f t="shared" si="48"/>
        <v>3.3308333333333331</v>
      </c>
      <c r="CV79" s="17">
        <f t="shared" si="48"/>
        <v>3.3308333333333331</v>
      </c>
      <c r="CW79" s="17">
        <f t="shared" si="48"/>
        <v>3.3308333333333335</v>
      </c>
      <c r="CX79" s="17">
        <f t="shared" si="48"/>
        <v>2.4167860557878615</v>
      </c>
      <c r="CY79" s="17">
        <f t="shared" si="48"/>
        <v>1.4963694048210368</v>
      </c>
      <c r="CZ79" s="17">
        <f t="shared" si="48"/>
        <v>1.1889414498887847</v>
      </c>
      <c r="DA79" s="17">
        <f t="shared" si="48"/>
        <v>0.88275830417648526</v>
      </c>
      <c r="DB79" s="17">
        <f t="shared" si="48"/>
        <v>0.77214010944585354</v>
      </c>
      <c r="DC79" s="17">
        <f t="shared" si="48"/>
        <v>1.1895638544987608</v>
      </c>
      <c r="DD79" s="17">
        <f t="shared" si="48"/>
        <v>2.5331089386192822</v>
      </c>
      <c r="DE79" s="17">
        <f t="shared" si="48"/>
        <v>3.3308333333333331</v>
      </c>
      <c r="DF79" s="17">
        <f t="shared" si="48"/>
        <v>2.8793320770925952</v>
      </c>
      <c r="DG79" s="17">
        <f t="shared" si="48"/>
        <v>3.3308333333333331</v>
      </c>
      <c r="DH79" s="17">
        <f t="shared" si="48"/>
        <v>3.3308333333333331</v>
      </c>
      <c r="DI79" s="17">
        <f t="shared" si="48"/>
        <v>3.3308333333333331</v>
      </c>
      <c r="DJ79" s="17">
        <f t="shared" si="48"/>
        <v>2.0587851818758782</v>
      </c>
      <c r="DK79" s="17">
        <f t="shared" si="48"/>
        <v>1.1374194545867786</v>
      </c>
      <c r="DL79" s="17">
        <f t="shared" si="48"/>
        <v>0.65479931172105843</v>
      </c>
      <c r="DM79" s="17">
        <f t="shared" si="48"/>
        <v>0.78288030148336052</v>
      </c>
      <c r="DN79" s="17">
        <f t="shared" si="48"/>
        <v>0.77727046186736137</v>
      </c>
      <c r="DO79" s="17">
        <f t="shared" si="48"/>
        <v>0.83029754549041135</v>
      </c>
      <c r="DP79" s="17">
        <f t="shared" si="48"/>
        <v>2.1026597403182179</v>
      </c>
      <c r="DQ79" s="17">
        <f t="shared" si="48"/>
        <v>3.3308333333333335</v>
      </c>
      <c r="DR79" s="17">
        <f t="shared" si="48"/>
        <v>3.3308333333333335</v>
      </c>
      <c r="DS79" s="17">
        <f t="shared" si="48"/>
        <v>2.7924999999999995</v>
      </c>
      <c r="DT79" s="17">
        <f t="shared" si="48"/>
        <v>2.7925</v>
      </c>
      <c r="DU79" s="17">
        <f t="shared" si="48"/>
        <v>2.7924999999999991</v>
      </c>
      <c r="DV79" s="17">
        <f t="shared" si="48"/>
        <v>1.9615343079638963</v>
      </c>
      <c r="DW79" s="17">
        <f t="shared" si="48"/>
        <v>1.0392195043525201</v>
      </c>
      <c r="DX79" s="17">
        <f t="shared" si="48"/>
        <v>0.55610222627037098</v>
      </c>
      <c r="DY79" s="17">
        <f t="shared" si="48"/>
        <v>0.42434296861160314</v>
      </c>
      <c r="DZ79" s="17">
        <f t="shared" si="48"/>
        <v>0.20474420584698971</v>
      </c>
      <c r="EA79" s="17">
        <f t="shared" ref="EA79:GL79" si="49">EA71+EA78</f>
        <v>0.73178123648206195</v>
      </c>
      <c r="EB79" s="17">
        <f t="shared" si="49"/>
        <v>2.0054540605168198</v>
      </c>
      <c r="EC79" s="17">
        <f t="shared" si="49"/>
        <v>2.7925000000000004</v>
      </c>
      <c r="ED79" s="17">
        <f t="shared" si="49"/>
        <v>2.7925</v>
      </c>
      <c r="EE79" s="17">
        <f t="shared" si="49"/>
        <v>2.7924999999999991</v>
      </c>
      <c r="EF79" s="17">
        <f t="shared" si="49"/>
        <v>2.7925</v>
      </c>
      <c r="EG79" s="17">
        <f t="shared" si="49"/>
        <v>2.7925</v>
      </c>
      <c r="EH79" s="17">
        <f t="shared" si="49"/>
        <v>2.1882017320854041</v>
      </c>
      <c r="EI79" s="17">
        <f t="shared" si="49"/>
        <v>1.2487498891963025</v>
      </c>
      <c r="EJ79" s="17">
        <f t="shared" si="49"/>
        <v>0.75665606673058372</v>
      </c>
      <c r="EK79" s="17">
        <f t="shared" si="49"/>
        <v>0.62244866060356907</v>
      </c>
      <c r="EL79" s="17">
        <f t="shared" si="49"/>
        <v>0.39876965039187851</v>
      </c>
      <c r="EM79" s="17">
        <f t="shared" si="49"/>
        <v>0.93559927489993644</v>
      </c>
      <c r="EN79" s="17">
        <f t="shared" si="49"/>
        <v>2.2329375341277418</v>
      </c>
      <c r="EO79" s="17">
        <f t="shared" si="49"/>
        <v>2.7924999999999995</v>
      </c>
      <c r="EP79" s="17">
        <f t="shared" si="49"/>
        <v>2.7924999999999991</v>
      </c>
      <c r="EQ79" s="17">
        <f t="shared" si="49"/>
        <v>2.7924999999999995</v>
      </c>
      <c r="ER79" s="17">
        <f t="shared" si="49"/>
        <v>2.7925000000000004</v>
      </c>
      <c r="ES79" s="17">
        <f t="shared" si="49"/>
        <v>2.7925</v>
      </c>
      <c r="ET79" s="17">
        <f t="shared" si="49"/>
        <v>2.0722175039454545</v>
      </c>
      <c r="EU79" s="17">
        <f t="shared" si="49"/>
        <v>1.1914052740400847</v>
      </c>
      <c r="EV79" s="17">
        <f t="shared" si="49"/>
        <v>0.65707012465715087</v>
      </c>
      <c r="EW79" s="17">
        <f t="shared" si="49"/>
        <v>0.55367935259553436</v>
      </c>
      <c r="EX79" s="17">
        <f t="shared" si="49"/>
        <v>0.16381903924060826</v>
      </c>
      <c r="EY79" s="17">
        <f t="shared" si="49"/>
        <v>0.87254231331780852</v>
      </c>
      <c r="EZ79" s="17">
        <f t="shared" si="49"/>
        <v>1.9231787019567537</v>
      </c>
      <c r="FA79" s="17">
        <f t="shared" si="49"/>
        <v>2.1232036684928968</v>
      </c>
      <c r="FB79" s="17">
        <f t="shared" si="49"/>
        <v>2.7925</v>
      </c>
      <c r="FC79" s="17">
        <f t="shared" si="49"/>
        <v>2.3258333333333323</v>
      </c>
      <c r="FD79" s="17">
        <f t="shared" si="49"/>
        <v>0.76412547710498968</v>
      </c>
      <c r="FE79" s="17">
        <f t="shared" si="49"/>
        <v>0.8270674037479484</v>
      </c>
      <c r="FF79" s="17">
        <f t="shared" si="49"/>
        <v>0.65916666666666668</v>
      </c>
      <c r="FG79" s="17">
        <f t="shared" si="49"/>
        <v>-2.5784892973800932E-2</v>
      </c>
      <c r="FH79" s="17">
        <f t="shared" si="49"/>
        <v>-0.53029980565718438</v>
      </c>
      <c r="FI79" s="17">
        <f t="shared" si="49"/>
        <v>-0.11448119497481368</v>
      </c>
      <c r="FJ79" s="17">
        <f t="shared" si="49"/>
        <v>-0.3619646818633584</v>
      </c>
      <c r="FK79" s="17">
        <f t="shared" si="49"/>
        <v>0.46336973377548496</v>
      </c>
      <c r="FL79" s="17">
        <f t="shared" si="49"/>
        <v>0.65916666666666668</v>
      </c>
      <c r="FM79" s="17">
        <f t="shared" si="49"/>
        <v>2.2129691123285964</v>
      </c>
      <c r="FN79" s="17">
        <f t="shared" si="49"/>
        <v>0.65916666666666668</v>
      </c>
      <c r="FO79" s="17">
        <f t="shared" si="49"/>
        <v>1.6852055799171586</v>
      </c>
      <c r="FP79" s="17">
        <f t="shared" si="49"/>
        <v>0.65916666666666668</v>
      </c>
      <c r="FQ79" s="17">
        <f t="shared" si="49"/>
        <v>1.2240275514683057</v>
      </c>
      <c r="FR79" s="17">
        <f t="shared" si="49"/>
        <v>0.60411233778325535</v>
      </c>
      <c r="FS79" s="17">
        <f t="shared" si="49"/>
        <v>-0.38675062293901918</v>
      </c>
      <c r="FT79" s="17">
        <f t="shared" si="49"/>
        <v>-0.90577407855545022</v>
      </c>
      <c r="FU79" s="17">
        <f t="shared" si="49"/>
        <v>-1.0473259300872031</v>
      </c>
      <c r="FV79" s="17">
        <f t="shared" si="49"/>
        <v>-1.2832456826401257</v>
      </c>
      <c r="FW79" s="17">
        <f t="shared" si="49"/>
        <v>-0.71703827651311158</v>
      </c>
      <c r="FX79" s="17">
        <f t="shared" si="49"/>
        <v>0.65129628829384068</v>
      </c>
      <c r="FY79" s="17">
        <f t="shared" si="49"/>
        <v>1.5352282422898615</v>
      </c>
      <c r="FZ79" s="17">
        <f t="shared" si="49"/>
        <v>1.6104889159722999</v>
      </c>
      <c r="GA79" s="17">
        <f t="shared" si="49"/>
        <v>0.68036099999999777</v>
      </c>
      <c r="GB79" s="17">
        <f t="shared" si="49"/>
        <v>0.65916666666666668</v>
      </c>
      <c r="GC79" s="17">
        <f t="shared" si="49"/>
        <v>2.3258333333333328</v>
      </c>
      <c r="GD79" s="17">
        <f t="shared" si="49"/>
        <v>0.66450000000000031</v>
      </c>
      <c r="GE79" s="17">
        <f t="shared" si="49"/>
        <v>-0.34350000000000014</v>
      </c>
      <c r="GF79" s="17">
        <f t="shared" si="49"/>
        <v>-0.87150000000000016</v>
      </c>
      <c r="GG79" s="17">
        <f t="shared" si="49"/>
        <v>-1.0154999999999998</v>
      </c>
      <c r="GH79" s="17">
        <f t="shared" si="49"/>
        <v>-1.2555000000000001</v>
      </c>
      <c r="GI79" s="17">
        <f t="shared" si="49"/>
        <v>-0.67949999999999955</v>
      </c>
      <c r="GJ79" s="17">
        <f t="shared" si="49"/>
        <v>0.71249999999999991</v>
      </c>
      <c r="GK79" s="17">
        <f t="shared" si="49"/>
        <v>2.3258333333333332</v>
      </c>
      <c r="GL79" s="17">
        <f t="shared" si="49"/>
        <v>0.65916666666666623</v>
      </c>
      <c r="GM79" s="17">
        <f t="shared" ref="GM79:IX79" si="50">GM71+GM78</f>
        <v>0.79556099999999841</v>
      </c>
      <c r="GN79" s="17">
        <f t="shared" si="50"/>
        <v>1.5193241925937642</v>
      </c>
      <c r="GO79" s="17">
        <f t="shared" si="50"/>
        <v>2.3258333333333332</v>
      </c>
      <c r="GP79" s="17">
        <f t="shared" si="50"/>
        <v>0.72370000000000001</v>
      </c>
      <c r="GQ79" s="17">
        <f t="shared" si="50"/>
        <v>-0.30109999999999992</v>
      </c>
      <c r="GR79" s="17">
        <f t="shared" si="50"/>
        <v>-0.83789999999999987</v>
      </c>
      <c r="GS79" s="17">
        <f t="shared" si="50"/>
        <v>-0.98430000000000017</v>
      </c>
      <c r="GT79" s="17">
        <f t="shared" si="50"/>
        <v>-1.2282999999999999</v>
      </c>
      <c r="GU79" s="17">
        <f t="shared" si="50"/>
        <v>-0.64269999999999916</v>
      </c>
      <c r="GV79" s="17">
        <f t="shared" si="50"/>
        <v>0.77249999999999996</v>
      </c>
      <c r="GW79" s="17">
        <f t="shared" si="50"/>
        <v>2.3258333333333323</v>
      </c>
      <c r="GX79" s="17">
        <f t="shared" si="50"/>
        <v>0.65916666666666668</v>
      </c>
      <c r="GY79" s="17">
        <f t="shared" si="50"/>
        <v>2.3258333333333332</v>
      </c>
      <c r="GZ79" s="17">
        <f t="shared" si="50"/>
        <v>2.3258333333333341</v>
      </c>
      <c r="HA79" s="17">
        <f t="shared" si="50"/>
        <v>0.94050071418184711</v>
      </c>
      <c r="HB79" s="17">
        <f t="shared" si="50"/>
        <v>0.78290000000000015</v>
      </c>
      <c r="HC79" s="17">
        <f t="shared" si="50"/>
        <v>-0.25870000000000015</v>
      </c>
      <c r="HD79" s="17">
        <f t="shared" si="50"/>
        <v>-0.80429999999999957</v>
      </c>
      <c r="HE79" s="17">
        <f t="shared" si="50"/>
        <v>-0.95309999999999873</v>
      </c>
      <c r="HF79" s="17">
        <f t="shared" si="50"/>
        <v>-1.2010999999999994</v>
      </c>
      <c r="HG79" s="17">
        <f t="shared" si="50"/>
        <v>-0.60590000000000011</v>
      </c>
      <c r="HH79" s="17">
        <f t="shared" si="50"/>
        <v>0.83249999999999957</v>
      </c>
      <c r="HI79" s="17">
        <f t="shared" si="50"/>
        <v>2.3258333333333341</v>
      </c>
      <c r="HJ79" s="17">
        <f t="shared" si="50"/>
        <v>2.3258333333333332</v>
      </c>
      <c r="HK79" s="17">
        <f t="shared" si="50"/>
        <v>1.5730514723720588</v>
      </c>
      <c r="HL79" s="17">
        <f t="shared" si="50"/>
        <v>0.65916666666666668</v>
      </c>
      <c r="HM79" s="17">
        <f t="shared" si="50"/>
        <v>2.3258333333333336</v>
      </c>
      <c r="HN79" s="17">
        <f t="shared" si="50"/>
        <v>0.84210000000000029</v>
      </c>
      <c r="HO79" s="17">
        <f t="shared" si="50"/>
        <v>-0.21629999999999949</v>
      </c>
      <c r="HP79" s="17">
        <f t="shared" si="50"/>
        <v>-0.77070000000000061</v>
      </c>
      <c r="HQ79" s="17">
        <f t="shared" si="50"/>
        <v>-0.92189999999999994</v>
      </c>
      <c r="HR79" s="17">
        <f t="shared" si="50"/>
        <v>-1.1738999999999997</v>
      </c>
      <c r="HS79" s="17">
        <f t="shared" si="50"/>
        <v>-0.56909999999999972</v>
      </c>
      <c r="HT79" s="17">
        <f t="shared" si="50"/>
        <v>0.89250000000000007</v>
      </c>
      <c r="HU79" s="17">
        <f t="shared" si="50"/>
        <v>2.3258333333333336</v>
      </c>
      <c r="HV79" s="17">
        <f t="shared" si="50"/>
        <v>2.3258333333333328</v>
      </c>
      <c r="HW79" s="17">
        <f t="shared" si="50"/>
        <v>1.1411609999999999</v>
      </c>
      <c r="HX79" s="17">
        <f t="shared" si="50"/>
        <v>1.6813130675780279</v>
      </c>
      <c r="HY79" s="17">
        <f t="shared" si="50"/>
        <v>1.7010440070482509</v>
      </c>
      <c r="HZ79" s="17">
        <f t="shared" si="50"/>
        <v>0.90129999999999999</v>
      </c>
      <c r="IA79" s="17">
        <f t="shared" si="50"/>
        <v>-0.17389999999999972</v>
      </c>
      <c r="IB79" s="17">
        <f t="shared" si="50"/>
        <v>-0.73709999999999942</v>
      </c>
      <c r="IC79" s="17">
        <f t="shared" si="50"/>
        <v>-0.89069999999999894</v>
      </c>
      <c r="ID79" s="17">
        <f t="shared" si="50"/>
        <v>-1.1466999999999996</v>
      </c>
      <c r="IE79" s="17">
        <f t="shared" si="50"/>
        <v>-0.53229999999999977</v>
      </c>
      <c r="IF79" s="17">
        <f t="shared" si="50"/>
        <v>0.95250000000000057</v>
      </c>
      <c r="IG79" s="17">
        <f t="shared" si="50"/>
        <v>1.1217652354184717</v>
      </c>
      <c r="IH79" s="17">
        <f t="shared" si="50"/>
        <v>2.3258333333333341</v>
      </c>
      <c r="II79" s="17">
        <f t="shared" si="50"/>
        <v>2.3258333333333332</v>
      </c>
      <c r="IJ79" s="17">
        <f t="shared" si="50"/>
        <v>2.3258333333333328</v>
      </c>
      <c r="IK79" s="17">
        <f t="shared" si="50"/>
        <v>1.6992662967060315</v>
      </c>
      <c r="IL79" s="17">
        <f t="shared" si="50"/>
        <v>0.96050000000000102</v>
      </c>
      <c r="IM79" s="17">
        <f t="shared" si="50"/>
        <v>-0.13150000000000039</v>
      </c>
      <c r="IN79" s="17">
        <f t="shared" si="50"/>
        <v>-0.70349999999999957</v>
      </c>
      <c r="IO79" s="17">
        <f t="shared" si="50"/>
        <v>-0.85950000000000104</v>
      </c>
      <c r="IP79" s="17">
        <f t="shared" si="50"/>
        <v>-1.1194999999999986</v>
      </c>
      <c r="IQ79" s="17">
        <f t="shared" si="50"/>
        <v>-0.49550000000000027</v>
      </c>
      <c r="IR79" s="17">
        <f t="shared" si="50"/>
        <v>1.0125000000000006</v>
      </c>
      <c r="IS79" s="17">
        <f t="shared" si="50"/>
        <v>1.2096881931886028</v>
      </c>
      <c r="IT79" s="17">
        <f t="shared" si="50"/>
        <v>2.3258333333333332</v>
      </c>
      <c r="IU79" s="17">
        <f t="shared" si="50"/>
        <v>2.3258333333333328</v>
      </c>
      <c r="IV79" s="17">
        <f t="shared" si="50"/>
        <v>2.3258333333333332</v>
      </c>
      <c r="IW79" s="17">
        <f t="shared" si="50"/>
        <v>1.8049433389359115</v>
      </c>
      <c r="IX79" s="17">
        <f t="shared" si="50"/>
        <v>0.96050000000000058</v>
      </c>
      <c r="IY79" s="17">
        <f t="shared" ref="IY79:JF79" si="51">IY71+IY78</f>
        <v>-0.13149999999999995</v>
      </c>
      <c r="IZ79" s="17">
        <f t="shared" si="51"/>
        <v>-0.70349999999999913</v>
      </c>
      <c r="JA79" s="17">
        <f t="shared" si="51"/>
        <v>-0.85949999999999971</v>
      </c>
      <c r="JB79" s="17">
        <f t="shared" si="51"/>
        <v>-1.1194999999999999</v>
      </c>
      <c r="JC79" s="17">
        <f t="shared" si="51"/>
        <v>-0.49549999999999939</v>
      </c>
      <c r="JD79" s="17">
        <f t="shared" si="51"/>
        <v>1.0125000000000006</v>
      </c>
      <c r="JE79" s="17">
        <f t="shared" si="51"/>
        <v>2.3258333333333332</v>
      </c>
      <c r="JF79" s="17">
        <f t="shared" si="51"/>
        <v>2.0060266666666688</v>
      </c>
    </row>
    <row r="80" spans="1:266" s="3" customFormat="1" x14ac:dyDescent="0.25">
      <c r="A80" s="5" t="s">
        <v>23</v>
      </c>
      <c r="B80" s="5" t="s">
        <v>83</v>
      </c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8">
        <v>6.9999999999999993E-2</v>
      </c>
      <c r="CV80" s="3">
        <v>6.9999999999999993E-2</v>
      </c>
      <c r="CW80" s="3">
        <v>0.82407419481495914</v>
      </c>
      <c r="CX80" s="3">
        <v>0.82658690476190477</v>
      </c>
      <c r="CY80" s="3">
        <v>0.82658690476190488</v>
      </c>
      <c r="CZ80" s="3">
        <v>0.65189185204486655</v>
      </c>
      <c r="DA80" s="3">
        <v>0.82658690476190488</v>
      </c>
      <c r="DB80" s="3">
        <v>0.71805827783376841</v>
      </c>
      <c r="DC80" s="3">
        <v>0.82658690476190455</v>
      </c>
      <c r="DD80" s="3">
        <v>0.75409338626223776</v>
      </c>
      <c r="DE80" s="3">
        <v>0.43417412393071292</v>
      </c>
      <c r="DF80" s="3">
        <v>0.51109554826270887</v>
      </c>
      <c r="DG80" s="3">
        <v>0.41975949351963321</v>
      </c>
      <c r="DH80" s="3">
        <v>0.35918322219206705</v>
      </c>
      <c r="DI80" s="3">
        <v>0.5516407424623706</v>
      </c>
      <c r="DJ80" s="3">
        <v>1.1879321428571428</v>
      </c>
      <c r="DK80" s="3">
        <v>1.1879321428571428</v>
      </c>
      <c r="DL80" s="3">
        <v>1.187932142857143</v>
      </c>
      <c r="DM80" s="3">
        <v>0.92822747776782688</v>
      </c>
      <c r="DN80" s="3">
        <v>0.7144645251721351</v>
      </c>
      <c r="DO80" s="3">
        <v>1.1879321428571428</v>
      </c>
      <c r="DP80" s="3">
        <v>1.1879321428571428</v>
      </c>
      <c r="DQ80" s="3">
        <v>1.3912773809523806</v>
      </c>
      <c r="DR80" s="3">
        <v>1.3912773809523806</v>
      </c>
      <c r="DS80" s="3">
        <v>1.2943028710068569</v>
      </c>
      <c r="DT80" s="3">
        <v>1.497753571428571</v>
      </c>
      <c r="DU80" s="3">
        <v>1.497753571428571</v>
      </c>
      <c r="DV80" s="3">
        <v>1.2885273809523807</v>
      </c>
      <c r="DW80" s="3">
        <v>1.2885273809523807</v>
      </c>
      <c r="DX80" s="3">
        <v>1.2885273809523807</v>
      </c>
      <c r="DY80" s="3">
        <v>1.2885273809523807</v>
      </c>
      <c r="DZ80" s="3">
        <v>1.2885273809523807</v>
      </c>
      <c r="EA80" s="3">
        <v>1.2885273809523807</v>
      </c>
      <c r="EB80" s="3">
        <v>1.2885273809523805</v>
      </c>
      <c r="EC80" s="3">
        <v>1.6675452380952376</v>
      </c>
      <c r="ED80" s="3">
        <v>2.0708785714285702</v>
      </c>
      <c r="EE80" s="3">
        <v>1.3373547619047605</v>
      </c>
      <c r="EF80" s="3">
        <v>1.4525073050082393</v>
      </c>
      <c r="EG80" s="3">
        <v>1.3373547619047605</v>
      </c>
      <c r="EH80" s="3">
        <v>1.1222476190476176</v>
      </c>
      <c r="EI80" s="3">
        <v>1.1222476190476181</v>
      </c>
      <c r="EJ80" s="3">
        <v>1.1222476190476178</v>
      </c>
      <c r="EK80" s="3">
        <v>1.1222476190476181</v>
      </c>
      <c r="EL80" s="3">
        <v>1.1222476190476178</v>
      </c>
      <c r="EM80" s="3">
        <v>1.1222476190476178</v>
      </c>
      <c r="EN80" s="3">
        <v>1.1222476190476181</v>
      </c>
      <c r="EO80" s="3">
        <v>2.1073547619047606</v>
      </c>
      <c r="EP80" s="3">
        <v>1.3373547619047605</v>
      </c>
      <c r="EQ80" s="3">
        <v>1.45381961826142</v>
      </c>
      <c r="ER80" s="3">
        <v>1.4438309523809512</v>
      </c>
      <c r="ES80" s="3">
        <v>2.2138309523809512</v>
      </c>
      <c r="ET80" s="3">
        <v>1.2986195094043118</v>
      </c>
      <c r="EU80" s="3">
        <v>1.2228428571428565</v>
      </c>
      <c r="EV80" s="3">
        <v>1.2561076396765001</v>
      </c>
      <c r="EW80" s="3">
        <v>1.2228428571428562</v>
      </c>
      <c r="EX80" s="3">
        <v>1.3849439128390144</v>
      </c>
      <c r="EY80" s="3">
        <v>1.2228428571428565</v>
      </c>
      <c r="EZ80" s="3">
        <v>1.493210162924766</v>
      </c>
      <c r="FA80" s="3">
        <v>2.8874999999999993</v>
      </c>
      <c r="FB80" s="3">
        <v>2.2138309523809512</v>
      </c>
      <c r="FC80" s="3">
        <v>2.8874999999999997</v>
      </c>
      <c r="FD80" s="3">
        <v>2.197770061774003</v>
      </c>
      <c r="FE80" s="3">
        <v>2.8874999999999993</v>
      </c>
      <c r="FF80" s="3">
        <v>2.7720580088998448</v>
      </c>
      <c r="FG80" s="3">
        <v>2.4832836470957611</v>
      </c>
      <c r="FH80" s="3">
        <v>2.4777516485462852</v>
      </c>
      <c r="FI80" s="3">
        <v>1.9228293348004071</v>
      </c>
      <c r="FJ80" s="3">
        <v>1.9384733165831063</v>
      </c>
      <c r="FK80" s="3">
        <v>1.6695537131982916</v>
      </c>
      <c r="FL80" s="3">
        <v>2.8184259099210132</v>
      </c>
      <c r="FM80" s="3">
        <v>2.8875000000000002</v>
      </c>
      <c r="FN80" s="3">
        <v>2.8874999999999993</v>
      </c>
      <c r="FO80" s="3">
        <v>2.8875000000000002</v>
      </c>
      <c r="FP80" s="3">
        <v>2.8875000000000002</v>
      </c>
      <c r="FQ80" s="3">
        <v>2.8874999999999997</v>
      </c>
      <c r="FR80" s="3">
        <v>2.8874999999999993</v>
      </c>
      <c r="FS80" s="3">
        <v>2.8874999999999997</v>
      </c>
      <c r="FT80" s="3">
        <v>2.8874999999999997</v>
      </c>
      <c r="FU80" s="3">
        <v>2.8874999999999997</v>
      </c>
      <c r="FV80" s="3">
        <v>2.8874999999999997</v>
      </c>
      <c r="FW80" s="3">
        <v>2.8874999999999997</v>
      </c>
      <c r="FX80" s="3">
        <v>2.8874999999999993</v>
      </c>
      <c r="FY80" s="3">
        <v>2.8874999999999997</v>
      </c>
      <c r="FZ80" s="3">
        <v>2.8874999999999993</v>
      </c>
      <c r="GA80" s="3">
        <v>2.8874999999999997</v>
      </c>
      <c r="GB80" s="3">
        <v>2.8874999999999993</v>
      </c>
      <c r="GC80" s="3">
        <v>2.8875000000000002</v>
      </c>
      <c r="GD80" s="3">
        <v>2.8874999999999993</v>
      </c>
      <c r="GE80" s="3">
        <v>2.8874999999999997</v>
      </c>
      <c r="GF80" s="3">
        <v>2.8874999999999997</v>
      </c>
      <c r="GG80" s="3">
        <v>2.8874999999999993</v>
      </c>
      <c r="GH80" s="3">
        <v>2.8875000000000002</v>
      </c>
      <c r="GI80" s="3">
        <v>2.8874999999999997</v>
      </c>
      <c r="GJ80" s="3">
        <v>2.8874999999999997</v>
      </c>
      <c r="GK80" s="3">
        <v>2.8875000000000006</v>
      </c>
      <c r="GL80" s="3">
        <v>2.8875000000000002</v>
      </c>
      <c r="GM80" s="3">
        <v>2.8875000000000002</v>
      </c>
      <c r="GN80" s="3">
        <v>2.8875000000000002</v>
      </c>
      <c r="GO80" s="3">
        <v>2.8874999999999997</v>
      </c>
      <c r="GP80" s="3">
        <v>2.8874999999999997</v>
      </c>
      <c r="GQ80" s="3">
        <v>2.8874999999999993</v>
      </c>
      <c r="GR80" s="3">
        <v>2.8874999999999997</v>
      </c>
      <c r="GS80" s="3">
        <v>2.8874999999999997</v>
      </c>
      <c r="GT80" s="3">
        <v>2.8874999999999997</v>
      </c>
      <c r="GU80" s="3">
        <v>2.8874999999999997</v>
      </c>
      <c r="GV80" s="3">
        <v>2.8874999999999993</v>
      </c>
      <c r="GW80" s="3">
        <v>2.8874999999999997</v>
      </c>
      <c r="GX80" s="3">
        <v>2.8874999999999997</v>
      </c>
      <c r="GY80" s="3">
        <v>2.8874999999999997</v>
      </c>
      <c r="GZ80" s="3">
        <v>2.8874999999999997</v>
      </c>
      <c r="HA80" s="3">
        <v>2.8874999999999993</v>
      </c>
      <c r="HB80" s="3">
        <v>2.8874999999999997</v>
      </c>
      <c r="HC80" s="3">
        <v>2.8875000000000002</v>
      </c>
      <c r="HD80" s="3">
        <v>2.8874999999999997</v>
      </c>
      <c r="HE80" s="3">
        <v>2.8874999999999993</v>
      </c>
      <c r="HF80" s="3">
        <v>2.8874999999999997</v>
      </c>
      <c r="HG80" s="3">
        <v>2.8874999999999997</v>
      </c>
      <c r="HH80" s="3">
        <v>2.8874999999999993</v>
      </c>
      <c r="HI80" s="3">
        <v>2.8874999999999997</v>
      </c>
      <c r="HJ80" s="3">
        <v>2.8874999999999997</v>
      </c>
      <c r="HK80" s="3">
        <v>2.8874999999999997</v>
      </c>
      <c r="HL80" s="3">
        <v>2.8874999999999993</v>
      </c>
      <c r="HM80" s="3">
        <v>2.8874999999999993</v>
      </c>
      <c r="HN80" s="3">
        <v>2.8874999999999997</v>
      </c>
      <c r="HO80" s="3">
        <v>2.8874999999999997</v>
      </c>
      <c r="HP80" s="3">
        <v>2.8874999999999997</v>
      </c>
      <c r="HQ80" s="3">
        <v>2.8874999999999997</v>
      </c>
      <c r="HR80" s="3">
        <v>2.8874999999999997</v>
      </c>
      <c r="HS80" s="3">
        <v>2.8874999999999997</v>
      </c>
      <c r="HT80" s="3">
        <v>2.8874999999999997</v>
      </c>
      <c r="HU80" s="3">
        <v>2.8874999999999993</v>
      </c>
      <c r="HV80" s="3">
        <v>2.8875000000000002</v>
      </c>
      <c r="HW80" s="3">
        <v>2.8874999999999997</v>
      </c>
      <c r="HX80" s="3">
        <v>2.8874999999999993</v>
      </c>
      <c r="HY80" s="3">
        <v>2.8874999999999997</v>
      </c>
      <c r="HZ80" s="3">
        <v>2.8875000000000002</v>
      </c>
      <c r="IA80" s="3">
        <v>2.8874999999999997</v>
      </c>
      <c r="IB80" s="3">
        <v>2.8874999999999993</v>
      </c>
      <c r="IC80" s="3">
        <v>2.8874999999999997</v>
      </c>
      <c r="ID80" s="3">
        <v>2.8874999999999997</v>
      </c>
      <c r="IE80" s="3">
        <v>2.8874999999999997</v>
      </c>
      <c r="IF80" s="3">
        <v>2.8874999999999997</v>
      </c>
      <c r="IG80" s="3">
        <v>2.8874999999999997</v>
      </c>
      <c r="IH80" s="3">
        <v>2.8874999999999997</v>
      </c>
      <c r="II80" s="3">
        <v>2.8874999999999997</v>
      </c>
      <c r="IJ80" s="3">
        <v>2.8874999999999993</v>
      </c>
      <c r="IK80" s="3">
        <v>2.8874999999999997</v>
      </c>
      <c r="IL80" s="3">
        <v>2.8874999999999993</v>
      </c>
      <c r="IM80" s="3">
        <v>2.8875000000000002</v>
      </c>
      <c r="IN80" s="3">
        <v>2.8874999999999993</v>
      </c>
      <c r="IO80" s="3">
        <v>2.8875000000000002</v>
      </c>
      <c r="IP80" s="3">
        <v>2.8874999999999993</v>
      </c>
      <c r="IQ80" s="3">
        <v>2.8875000000000002</v>
      </c>
      <c r="IR80" s="3">
        <v>2.8874999999999993</v>
      </c>
      <c r="IS80" s="3">
        <v>2.8875000000000002</v>
      </c>
      <c r="IT80" s="3">
        <v>2.8874999999999997</v>
      </c>
      <c r="IU80" s="3">
        <v>2.8875000000000002</v>
      </c>
      <c r="IV80" s="3">
        <v>2.8874999999999997</v>
      </c>
      <c r="IW80" s="3">
        <v>2.8874999999999997</v>
      </c>
      <c r="IX80" s="3">
        <v>2.8874999999999997</v>
      </c>
      <c r="IY80" s="3">
        <v>2.8875000000000002</v>
      </c>
      <c r="IZ80" s="3">
        <v>2.8874999999999997</v>
      </c>
      <c r="JA80" s="3">
        <v>2.8874999999999997</v>
      </c>
      <c r="JB80" s="3">
        <v>2.8875000000000002</v>
      </c>
      <c r="JC80" s="3">
        <v>2.8875000000000002</v>
      </c>
      <c r="JD80" s="3">
        <v>2.8874999999999997</v>
      </c>
      <c r="JE80" s="3">
        <v>2.8874999999999997</v>
      </c>
      <c r="JF80" s="3">
        <v>2.8874999999999993</v>
      </c>
    </row>
    <row r="81" spans="1:266" s="3" customFormat="1" x14ac:dyDescent="0.25">
      <c r="A81" s="9"/>
      <c r="B81" s="9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8"/>
    </row>
    <row r="82" spans="1:266" x14ac:dyDescent="0.25">
      <c r="A82" s="9"/>
      <c r="B82" s="9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20"/>
    </row>
    <row r="83" spans="1:266" x14ac:dyDescent="0.25">
      <c r="A83" s="9"/>
      <c r="B83" s="3"/>
      <c r="C83" s="2" t="s">
        <v>69</v>
      </c>
      <c r="D83" s="2" t="s">
        <v>69</v>
      </c>
      <c r="E83" s="2" t="s">
        <v>69</v>
      </c>
      <c r="F83" s="2" t="s">
        <v>69</v>
      </c>
      <c r="G83" s="2" t="s">
        <v>69</v>
      </c>
      <c r="H83" s="2" t="s">
        <v>69</v>
      </c>
      <c r="I83" s="2" t="s">
        <v>69</v>
      </c>
      <c r="J83" s="2" t="s">
        <v>69</v>
      </c>
      <c r="K83" s="2" t="s">
        <v>69</v>
      </c>
      <c r="L83" s="2" t="s">
        <v>69</v>
      </c>
      <c r="M83" s="2" t="s">
        <v>69</v>
      </c>
      <c r="N83" s="2" t="s">
        <v>69</v>
      </c>
      <c r="O83" s="2" t="s">
        <v>70</v>
      </c>
      <c r="P83" s="2" t="s">
        <v>70</v>
      </c>
      <c r="Q83" s="2" t="s">
        <v>70</v>
      </c>
      <c r="R83" s="2" t="s">
        <v>70</v>
      </c>
      <c r="S83" s="2" t="s">
        <v>70</v>
      </c>
      <c r="T83" s="2" t="s">
        <v>70</v>
      </c>
      <c r="U83" s="2" t="s">
        <v>70</v>
      </c>
      <c r="V83" s="2" t="s">
        <v>70</v>
      </c>
      <c r="W83" s="2" t="s">
        <v>70</v>
      </c>
      <c r="X83" s="2" t="s">
        <v>70</v>
      </c>
      <c r="Y83" s="2" t="s">
        <v>70</v>
      </c>
      <c r="Z83" s="2" t="s">
        <v>70</v>
      </c>
      <c r="AA83" s="2" t="s">
        <v>71</v>
      </c>
      <c r="AB83" s="2" t="s">
        <v>71</v>
      </c>
      <c r="AC83" s="2" t="s">
        <v>71</v>
      </c>
      <c r="AD83" s="2" t="s">
        <v>71</v>
      </c>
      <c r="AE83" s="2" t="s">
        <v>71</v>
      </c>
      <c r="AF83" s="2" t="s">
        <v>71</v>
      </c>
      <c r="AG83" s="2" t="s">
        <v>71</v>
      </c>
      <c r="AH83" s="2" t="s">
        <v>71</v>
      </c>
      <c r="AI83" s="2" t="s">
        <v>71</v>
      </c>
      <c r="AJ83" s="2" t="s">
        <v>71</v>
      </c>
      <c r="AK83" s="2" t="s">
        <v>71</v>
      </c>
      <c r="AL83" s="2" t="s">
        <v>71</v>
      </c>
      <c r="AM83" s="2" t="s">
        <v>72</v>
      </c>
      <c r="AN83" s="2" t="s">
        <v>72</v>
      </c>
      <c r="AO83" s="2" t="s">
        <v>72</v>
      </c>
      <c r="AP83" s="2" t="s">
        <v>72</v>
      </c>
      <c r="AQ83" s="2" t="s">
        <v>72</v>
      </c>
      <c r="AR83" s="2" t="s">
        <v>72</v>
      </c>
      <c r="AS83" s="2" t="s">
        <v>72</v>
      </c>
      <c r="AT83" s="2" t="s">
        <v>72</v>
      </c>
      <c r="AU83" s="2" t="s">
        <v>72</v>
      </c>
      <c r="AV83" s="2" t="s">
        <v>72</v>
      </c>
      <c r="AW83" s="2" t="s">
        <v>72</v>
      </c>
      <c r="AX83" s="2" t="s">
        <v>72</v>
      </c>
      <c r="AY83" s="2" t="s">
        <v>73</v>
      </c>
      <c r="AZ83" s="2" t="s">
        <v>73</v>
      </c>
      <c r="BA83" s="2" t="s">
        <v>73</v>
      </c>
      <c r="BB83" s="2" t="s">
        <v>73</v>
      </c>
      <c r="BC83" s="2" t="s">
        <v>73</v>
      </c>
      <c r="BD83" s="2" t="s">
        <v>73</v>
      </c>
      <c r="BE83" s="2" t="s">
        <v>73</v>
      </c>
      <c r="BF83" s="2" t="s">
        <v>73</v>
      </c>
      <c r="BG83" s="2" t="s">
        <v>73</v>
      </c>
      <c r="BH83" s="2" t="s">
        <v>73</v>
      </c>
      <c r="BI83" s="2" t="s">
        <v>73</v>
      </c>
      <c r="BJ83" s="2" t="s">
        <v>73</v>
      </c>
      <c r="BK83" s="2" t="s">
        <v>12</v>
      </c>
      <c r="BL83" s="2" t="s">
        <v>12</v>
      </c>
      <c r="BM83" s="2" t="s">
        <v>12</v>
      </c>
      <c r="BN83" s="2" t="s">
        <v>12</v>
      </c>
      <c r="BO83" s="2" t="s">
        <v>12</v>
      </c>
      <c r="BP83" s="2" t="s">
        <v>12</v>
      </c>
      <c r="BQ83" s="2" t="s">
        <v>12</v>
      </c>
      <c r="BR83" s="2" t="s">
        <v>12</v>
      </c>
      <c r="BS83" s="2" t="s">
        <v>12</v>
      </c>
      <c r="BT83" s="2" t="s">
        <v>12</v>
      </c>
      <c r="BU83" s="2" t="s">
        <v>12</v>
      </c>
      <c r="BV83" s="2" t="s">
        <v>12</v>
      </c>
      <c r="BW83" s="2" t="s">
        <v>19</v>
      </c>
      <c r="BX83" s="2" t="s">
        <v>19</v>
      </c>
      <c r="BY83" s="2" t="s">
        <v>19</v>
      </c>
      <c r="BZ83" s="2" t="s">
        <v>19</v>
      </c>
      <c r="CA83" s="2" t="s">
        <v>19</v>
      </c>
      <c r="CB83" s="2" t="s">
        <v>19</v>
      </c>
      <c r="CC83" s="2" t="s">
        <v>19</v>
      </c>
      <c r="CD83" s="2" t="s">
        <v>19</v>
      </c>
      <c r="CE83" s="2" t="s">
        <v>19</v>
      </c>
      <c r="CF83" s="2" t="s">
        <v>19</v>
      </c>
      <c r="CG83" s="2" t="s">
        <v>19</v>
      </c>
      <c r="CH83" s="2" t="s">
        <v>19</v>
      </c>
      <c r="CI83" s="2" t="s">
        <v>20</v>
      </c>
      <c r="CJ83" s="2" t="s">
        <v>20</v>
      </c>
      <c r="CK83" s="2" t="s">
        <v>20</v>
      </c>
      <c r="CL83" s="2" t="s">
        <v>20</v>
      </c>
      <c r="CM83" s="2" t="s">
        <v>20</v>
      </c>
      <c r="CN83" s="2" t="s">
        <v>20</v>
      </c>
      <c r="CO83" s="2" t="s">
        <v>20</v>
      </c>
      <c r="CP83" s="2" t="s">
        <v>20</v>
      </c>
      <c r="CQ83" s="2" t="s">
        <v>20</v>
      </c>
      <c r="CR83" s="2" t="s">
        <v>20</v>
      </c>
      <c r="CS83" s="2" t="s">
        <v>20</v>
      </c>
      <c r="CT83" s="2" t="s">
        <v>20</v>
      </c>
      <c r="CU83" s="3" t="s">
        <v>21</v>
      </c>
      <c r="CV83" s="3" t="s">
        <v>21</v>
      </c>
      <c r="CW83" s="3" t="s">
        <v>21</v>
      </c>
      <c r="CX83" s="3" t="s">
        <v>21</v>
      </c>
      <c r="CY83" s="3" t="s">
        <v>21</v>
      </c>
      <c r="CZ83" s="3" t="s">
        <v>21</v>
      </c>
      <c r="DA83" s="3" t="s">
        <v>21</v>
      </c>
      <c r="DB83" s="3" t="s">
        <v>21</v>
      </c>
      <c r="DC83" s="3" t="s">
        <v>21</v>
      </c>
      <c r="DD83" s="3" t="s">
        <v>21</v>
      </c>
      <c r="DE83" s="3" t="s">
        <v>21</v>
      </c>
      <c r="DF83" s="3" t="s">
        <v>21</v>
      </c>
      <c r="DG83" s="34" t="s">
        <v>29</v>
      </c>
      <c r="DH83" s="34" t="s">
        <v>29</v>
      </c>
      <c r="DI83" s="34" t="s">
        <v>29</v>
      </c>
      <c r="DJ83" s="34" t="s">
        <v>29</v>
      </c>
      <c r="DK83" s="34" t="s">
        <v>29</v>
      </c>
      <c r="DL83" s="34" t="s">
        <v>29</v>
      </c>
      <c r="DM83" s="34" t="s">
        <v>29</v>
      </c>
      <c r="DN83" s="34" t="s">
        <v>29</v>
      </c>
      <c r="DO83" s="34" t="s">
        <v>29</v>
      </c>
      <c r="DP83" s="34" t="s">
        <v>29</v>
      </c>
      <c r="DQ83" s="34" t="s">
        <v>29</v>
      </c>
      <c r="DR83" s="34" t="s">
        <v>29</v>
      </c>
      <c r="DS83" s="34" t="s">
        <v>30</v>
      </c>
      <c r="DT83" s="34" t="s">
        <v>30</v>
      </c>
      <c r="DU83" s="34" t="s">
        <v>30</v>
      </c>
      <c r="DV83" s="34" t="s">
        <v>30</v>
      </c>
      <c r="DW83" s="34" t="s">
        <v>30</v>
      </c>
      <c r="DX83" s="34" t="s">
        <v>30</v>
      </c>
      <c r="DY83" s="34" t="s">
        <v>30</v>
      </c>
      <c r="DZ83" s="34" t="s">
        <v>30</v>
      </c>
      <c r="EA83" s="34" t="s">
        <v>30</v>
      </c>
      <c r="EB83" s="34" t="s">
        <v>30</v>
      </c>
      <c r="EC83" s="34" t="s">
        <v>30</v>
      </c>
      <c r="ED83" s="34" t="s">
        <v>30</v>
      </c>
      <c r="EE83" s="34" t="s">
        <v>31</v>
      </c>
      <c r="EF83" s="34" t="s">
        <v>31</v>
      </c>
      <c r="EG83" s="34" t="s">
        <v>31</v>
      </c>
      <c r="EH83" s="34" t="s">
        <v>31</v>
      </c>
      <c r="EI83" s="34" t="s">
        <v>31</v>
      </c>
      <c r="EJ83" s="34" t="s">
        <v>31</v>
      </c>
      <c r="EK83" s="34" t="s">
        <v>31</v>
      </c>
      <c r="EL83" s="34" t="s">
        <v>31</v>
      </c>
      <c r="EM83" s="34" t="s">
        <v>31</v>
      </c>
      <c r="EN83" s="34" t="s">
        <v>31</v>
      </c>
      <c r="EO83" s="34" t="s">
        <v>31</v>
      </c>
      <c r="EP83" s="34" t="s">
        <v>31</v>
      </c>
      <c r="EQ83" s="34" t="s">
        <v>32</v>
      </c>
      <c r="ER83" s="34" t="s">
        <v>32</v>
      </c>
      <c r="ES83" s="34" t="s">
        <v>32</v>
      </c>
      <c r="ET83" s="34" t="s">
        <v>32</v>
      </c>
      <c r="EU83" s="34" t="s">
        <v>32</v>
      </c>
      <c r="EV83" s="34" t="s">
        <v>32</v>
      </c>
      <c r="EW83" s="34" t="s">
        <v>32</v>
      </c>
      <c r="EX83" s="34" t="s">
        <v>32</v>
      </c>
      <c r="EY83" s="34" t="s">
        <v>32</v>
      </c>
      <c r="EZ83" s="34" t="s">
        <v>32</v>
      </c>
      <c r="FA83" s="34" t="s">
        <v>32</v>
      </c>
      <c r="FB83" s="34" t="s">
        <v>32</v>
      </c>
      <c r="FC83" s="34" t="s">
        <v>33</v>
      </c>
      <c r="FD83" s="34" t="s">
        <v>33</v>
      </c>
      <c r="FE83" s="34" t="s">
        <v>33</v>
      </c>
      <c r="FF83" s="34" t="s">
        <v>33</v>
      </c>
      <c r="FG83" s="34" t="s">
        <v>33</v>
      </c>
      <c r="FH83" s="34" t="s">
        <v>33</v>
      </c>
      <c r="FI83" s="34" t="s">
        <v>33</v>
      </c>
      <c r="FJ83" s="34" t="s">
        <v>33</v>
      </c>
      <c r="FK83" s="34" t="s">
        <v>33</v>
      </c>
      <c r="FL83" s="34" t="s">
        <v>33</v>
      </c>
      <c r="FM83" s="34" t="s">
        <v>33</v>
      </c>
      <c r="FN83" s="34" t="s">
        <v>33</v>
      </c>
      <c r="FO83" s="34" t="s">
        <v>34</v>
      </c>
      <c r="FP83" s="34" t="s">
        <v>34</v>
      </c>
      <c r="FQ83" s="34" t="s">
        <v>34</v>
      </c>
      <c r="FR83" s="34" t="s">
        <v>34</v>
      </c>
      <c r="FS83" s="34" t="s">
        <v>34</v>
      </c>
      <c r="FT83" s="34" t="s">
        <v>34</v>
      </c>
      <c r="FU83" s="34" t="s">
        <v>34</v>
      </c>
      <c r="FV83" s="34" t="s">
        <v>34</v>
      </c>
      <c r="FW83" s="34" t="s">
        <v>34</v>
      </c>
      <c r="FX83" s="34" t="s">
        <v>34</v>
      </c>
      <c r="FY83" s="34" t="s">
        <v>34</v>
      </c>
      <c r="FZ83" s="34" t="s">
        <v>34</v>
      </c>
      <c r="GA83" s="34" t="s">
        <v>35</v>
      </c>
      <c r="GB83" s="34" t="s">
        <v>35</v>
      </c>
      <c r="GC83" s="34" t="s">
        <v>35</v>
      </c>
      <c r="GD83" s="34" t="s">
        <v>35</v>
      </c>
      <c r="GE83" s="34" t="s">
        <v>35</v>
      </c>
      <c r="GF83" s="34" t="s">
        <v>35</v>
      </c>
      <c r="GG83" s="34" t="s">
        <v>35</v>
      </c>
      <c r="GH83" s="34" t="s">
        <v>35</v>
      </c>
      <c r="GI83" s="34" t="s">
        <v>35</v>
      </c>
      <c r="GJ83" s="34" t="s">
        <v>35</v>
      </c>
      <c r="GK83" s="34" t="s">
        <v>35</v>
      </c>
      <c r="GL83" s="34" t="s">
        <v>35</v>
      </c>
      <c r="GM83" s="34" t="s">
        <v>36</v>
      </c>
      <c r="GN83" s="34" t="s">
        <v>36</v>
      </c>
      <c r="GO83" s="34" t="s">
        <v>36</v>
      </c>
      <c r="GP83" s="34" t="s">
        <v>36</v>
      </c>
      <c r="GQ83" s="34" t="s">
        <v>36</v>
      </c>
      <c r="GR83" s="34" t="s">
        <v>36</v>
      </c>
      <c r="GS83" s="34" t="s">
        <v>36</v>
      </c>
      <c r="GT83" s="34" t="s">
        <v>36</v>
      </c>
      <c r="GU83" s="34" t="s">
        <v>36</v>
      </c>
      <c r="GV83" s="34" t="s">
        <v>36</v>
      </c>
      <c r="GW83" s="34" t="s">
        <v>36</v>
      </c>
      <c r="GX83" s="34" t="s">
        <v>36</v>
      </c>
      <c r="GY83" s="34" t="s">
        <v>37</v>
      </c>
      <c r="GZ83" s="34" t="s">
        <v>37</v>
      </c>
      <c r="HA83" s="34" t="s">
        <v>37</v>
      </c>
      <c r="HB83" s="34" t="s">
        <v>37</v>
      </c>
      <c r="HC83" s="34" t="s">
        <v>37</v>
      </c>
      <c r="HD83" s="34" t="s">
        <v>37</v>
      </c>
      <c r="HE83" s="34" t="s">
        <v>37</v>
      </c>
      <c r="HF83" s="34" t="s">
        <v>37</v>
      </c>
      <c r="HG83" s="34" t="s">
        <v>37</v>
      </c>
      <c r="HH83" s="34" t="s">
        <v>37</v>
      </c>
      <c r="HI83" s="34" t="s">
        <v>37</v>
      </c>
      <c r="HJ83" s="34" t="s">
        <v>37</v>
      </c>
      <c r="HK83" s="34" t="s">
        <v>38</v>
      </c>
      <c r="HL83" s="34" t="s">
        <v>38</v>
      </c>
      <c r="HM83" s="34" t="s">
        <v>38</v>
      </c>
      <c r="HN83" s="34" t="s">
        <v>38</v>
      </c>
      <c r="HO83" s="34" t="s">
        <v>38</v>
      </c>
      <c r="HP83" s="34" t="s">
        <v>38</v>
      </c>
      <c r="HQ83" s="34" t="s">
        <v>38</v>
      </c>
      <c r="HR83" s="34" t="s">
        <v>38</v>
      </c>
      <c r="HS83" s="34" t="s">
        <v>38</v>
      </c>
      <c r="HT83" s="34" t="s">
        <v>38</v>
      </c>
      <c r="HU83" s="34" t="s">
        <v>38</v>
      </c>
      <c r="HV83" s="34" t="s">
        <v>38</v>
      </c>
      <c r="HW83" s="34" t="s">
        <v>39</v>
      </c>
      <c r="HX83" s="34" t="s">
        <v>39</v>
      </c>
      <c r="HY83" s="34" t="s">
        <v>39</v>
      </c>
      <c r="HZ83" s="34" t="s">
        <v>39</v>
      </c>
      <c r="IA83" s="34" t="s">
        <v>39</v>
      </c>
      <c r="IB83" s="34" t="s">
        <v>39</v>
      </c>
      <c r="IC83" s="34" t="s">
        <v>39</v>
      </c>
      <c r="ID83" s="34" t="s">
        <v>39</v>
      </c>
      <c r="IE83" s="34" t="s">
        <v>39</v>
      </c>
      <c r="IF83" s="34" t="s">
        <v>39</v>
      </c>
      <c r="IG83" s="34" t="s">
        <v>39</v>
      </c>
      <c r="IH83" s="34" t="s">
        <v>39</v>
      </c>
      <c r="II83" s="34" t="s">
        <v>40</v>
      </c>
      <c r="IJ83" s="34" t="s">
        <v>40</v>
      </c>
      <c r="IK83" s="34" t="s">
        <v>40</v>
      </c>
      <c r="IL83" s="34" t="s">
        <v>40</v>
      </c>
      <c r="IM83" s="34" t="s">
        <v>40</v>
      </c>
      <c r="IN83" s="34" t="s">
        <v>40</v>
      </c>
      <c r="IO83" s="34" t="s">
        <v>40</v>
      </c>
      <c r="IP83" s="34" t="s">
        <v>40</v>
      </c>
      <c r="IQ83" s="34" t="s">
        <v>40</v>
      </c>
      <c r="IR83" s="34" t="s">
        <v>40</v>
      </c>
      <c r="IS83" s="34" t="s">
        <v>40</v>
      </c>
      <c r="IT83" s="34" t="s">
        <v>40</v>
      </c>
      <c r="IU83" s="34" t="s">
        <v>41</v>
      </c>
      <c r="IV83" s="34" t="s">
        <v>41</v>
      </c>
      <c r="IW83" s="34" t="s">
        <v>41</v>
      </c>
      <c r="IX83" s="34" t="s">
        <v>41</v>
      </c>
      <c r="IY83" s="34" t="s">
        <v>41</v>
      </c>
      <c r="IZ83" s="34" t="s">
        <v>41</v>
      </c>
      <c r="JA83" s="34" t="s">
        <v>41</v>
      </c>
      <c r="JB83" s="34" t="s">
        <v>41</v>
      </c>
      <c r="JC83" s="34" t="s">
        <v>41</v>
      </c>
      <c r="JD83" s="34" t="s">
        <v>41</v>
      </c>
      <c r="JE83" s="34" t="s">
        <v>41</v>
      </c>
      <c r="JF83" s="34" t="s">
        <v>41</v>
      </c>
    </row>
    <row r="84" spans="1:266" x14ac:dyDescent="0.25">
      <c r="C84" s="34" t="s">
        <v>0</v>
      </c>
      <c r="D84" s="34" t="s">
        <v>1</v>
      </c>
      <c r="E84" s="34" t="s">
        <v>2</v>
      </c>
      <c r="F84" s="34" t="s">
        <v>3</v>
      </c>
      <c r="G84" s="34" t="s">
        <v>4</v>
      </c>
      <c r="H84" s="34" t="s">
        <v>5</v>
      </c>
      <c r="I84" s="34" t="s">
        <v>6</v>
      </c>
      <c r="J84" s="34" t="s">
        <v>7</v>
      </c>
      <c r="K84" s="34" t="s">
        <v>8</v>
      </c>
      <c r="L84" s="34" t="s">
        <v>9</v>
      </c>
      <c r="M84" s="34" t="s">
        <v>10</v>
      </c>
      <c r="N84" s="34" t="s">
        <v>11</v>
      </c>
      <c r="O84" s="34" t="s">
        <v>0</v>
      </c>
      <c r="P84" s="34" t="s">
        <v>1</v>
      </c>
      <c r="Q84" s="34" t="s">
        <v>2</v>
      </c>
      <c r="R84" s="34" t="s">
        <v>3</v>
      </c>
      <c r="S84" s="34" t="s">
        <v>4</v>
      </c>
      <c r="T84" s="34" t="s">
        <v>5</v>
      </c>
      <c r="U84" s="34" t="s">
        <v>6</v>
      </c>
      <c r="V84" s="34" t="s">
        <v>7</v>
      </c>
      <c r="W84" s="34" t="s">
        <v>8</v>
      </c>
      <c r="X84" s="34" t="s">
        <v>9</v>
      </c>
      <c r="Y84" s="34" t="s">
        <v>10</v>
      </c>
      <c r="Z84" s="34" t="s">
        <v>11</v>
      </c>
      <c r="AA84" s="34" t="s">
        <v>0</v>
      </c>
      <c r="AB84" s="34" t="s">
        <v>1</v>
      </c>
      <c r="AC84" s="34" t="s">
        <v>2</v>
      </c>
      <c r="AD84" s="34" t="s">
        <v>3</v>
      </c>
      <c r="AE84" s="34" t="s">
        <v>4</v>
      </c>
      <c r="AF84" s="34" t="s">
        <v>5</v>
      </c>
      <c r="AG84" s="34" t="s">
        <v>6</v>
      </c>
      <c r="AH84" s="34" t="s">
        <v>7</v>
      </c>
      <c r="AI84" s="34" t="s">
        <v>8</v>
      </c>
      <c r="AJ84" s="34" t="s">
        <v>9</v>
      </c>
      <c r="AK84" s="34" t="s">
        <v>10</v>
      </c>
      <c r="AL84" s="34" t="s">
        <v>11</v>
      </c>
      <c r="AM84" s="34" t="s">
        <v>0</v>
      </c>
      <c r="AN84" s="34" t="s">
        <v>1</v>
      </c>
      <c r="AO84" s="34" t="s">
        <v>2</v>
      </c>
      <c r="AP84" s="34" t="s">
        <v>3</v>
      </c>
      <c r="AQ84" s="34" t="s">
        <v>4</v>
      </c>
      <c r="AR84" s="34" t="s">
        <v>5</v>
      </c>
      <c r="AS84" s="34" t="s">
        <v>6</v>
      </c>
      <c r="AT84" s="34" t="s">
        <v>7</v>
      </c>
      <c r="AU84" s="34" t="s">
        <v>8</v>
      </c>
      <c r="AV84" s="34" t="s">
        <v>9</v>
      </c>
      <c r="AW84" s="34" t="s">
        <v>10</v>
      </c>
      <c r="AX84" s="34" t="s">
        <v>11</v>
      </c>
      <c r="AY84" s="34" t="s">
        <v>0</v>
      </c>
      <c r="AZ84" s="34" t="s">
        <v>1</v>
      </c>
      <c r="BA84" s="34" t="s">
        <v>2</v>
      </c>
      <c r="BB84" s="34" t="s">
        <v>3</v>
      </c>
      <c r="BC84" s="34" t="s">
        <v>4</v>
      </c>
      <c r="BD84" s="34" t="s">
        <v>5</v>
      </c>
      <c r="BE84" s="34" t="s">
        <v>6</v>
      </c>
      <c r="BF84" s="34" t="s">
        <v>7</v>
      </c>
      <c r="BG84" s="34" t="s">
        <v>8</v>
      </c>
      <c r="BH84" s="34" t="s">
        <v>9</v>
      </c>
      <c r="BI84" s="34" t="s">
        <v>10</v>
      </c>
      <c r="BJ84" s="34" t="s">
        <v>11</v>
      </c>
      <c r="BK84" s="34" t="s">
        <v>0</v>
      </c>
      <c r="BL84" s="34" t="s">
        <v>1</v>
      </c>
      <c r="BM84" s="34" t="s">
        <v>2</v>
      </c>
      <c r="BN84" s="34" t="s">
        <v>3</v>
      </c>
      <c r="BO84" s="34" t="s">
        <v>4</v>
      </c>
      <c r="BP84" s="34" t="s">
        <v>5</v>
      </c>
      <c r="BQ84" s="34" t="s">
        <v>6</v>
      </c>
      <c r="BR84" s="34" t="s">
        <v>7</v>
      </c>
      <c r="BS84" s="34" t="s">
        <v>8</v>
      </c>
      <c r="BT84" s="34" t="s">
        <v>9</v>
      </c>
      <c r="BU84" s="34" t="s">
        <v>10</v>
      </c>
      <c r="BV84" s="34" t="s">
        <v>11</v>
      </c>
      <c r="BW84" s="34" t="s">
        <v>0</v>
      </c>
      <c r="BX84" s="34" t="s">
        <v>1</v>
      </c>
      <c r="BY84" s="34" t="s">
        <v>2</v>
      </c>
      <c r="BZ84" s="34" t="s">
        <v>3</v>
      </c>
      <c r="CA84" s="34" t="s">
        <v>4</v>
      </c>
      <c r="CB84" s="34" t="s">
        <v>5</v>
      </c>
      <c r="CC84" s="34" t="s">
        <v>6</v>
      </c>
      <c r="CD84" s="34" t="s">
        <v>7</v>
      </c>
      <c r="CE84" s="34" t="s">
        <v>8</v>
      </c>
      <c r="CF84" s="34" t="s">
        <v>9</v>
      </c>
      <c r="CG84" s="34" t="s">
        <v>10</v>
      </c>
      <c r="CH84" s="34" t="s">
        <v>11</v>
      </c>
      <c r="CI84" s="34" t="s">
        <v>0</v>
      </c>
      <c r="CJ84" s="34" t="s">
        <v>1</v>
      </c>
      <c r="CK84" s="34" t="s">
        <v>2</v>
      </c>
      <c r="CL84" s="34" t="s">
        <v>3</v>
      </c>
      <c r="CM84" s="34" t="s">
        <v>4</v>
      </c>
      <c r="CN84" s="34" t="s">
        <v>5</v>
      </c>
      <c r="CO84" s="34" t="s">
        <v>6</v>
      </c>
      <c r="CP84" s="34" t="s">
        <v>7</v>
      </c>
      <c r="CQ84" s="34" t="s">
        <v>8</v>
      </c>
      <c r="CR84" s="34" t="s">
        <v>9</v>
      </c>
      <c r="CS84" s="34" t="s">
        <v>10</v>
      </c>
      <c r="CT84" s="34" t="s">
        <v>11</v>
      </c>
      <c r="CU84" s="34" t="s">
        <v>0</v>
      </c>
      <c r="CV84" s="34" t="s">
        <v>1</v>
      </c>
      <c r="CW84" s="34" t="s">
        <v>2</v>
      </c>
      <c r="CX84" s="34" t="s">
        <v>3</v>
      </c>
      <c r="CY84" s="34" t="s">
        <v>4</v>
      </c>
      <c r="CZ84" s="34" t="s">
        <v>5</v>
      </c>
      <c r="DA84" s="34" t="s">
        <v>6</v>
      </c>
      <c r="DB84" s="34" t="s">
        <v>7</v>
      </c>
      <c r="DC84" s="34" t="s">
        <v>8</v>
      </c>
      <c r="DD84" s="34" t="s">
        <v>9</v>
      </c>
      <c r="DE84" s="34" t="s">
        <v>10</v>
      </c>
      <c r="DF84" s="34" t="s">
        <v>11</v>
      </c>
      <c r="DG84" s="34" t="s">
        <v>0</v>
      </c>
      <c r="DH84" s="34" t="s">
        <v>1</v>
      </c>
      <c r="DI84" s="34" t="s">
        <v>2</v>
      </c>
      <c r="DJ84" s="34" t="s">
        <v>3</v>
      </c>
      <c r="DK84" s="34" t="s">
        <v>4</v>
      </c>
      <c r="DL84" s="34" t="s">
        <v>5</v>
      </c>
      <c r="DM84" s="34" t="s">
        <v>6</v>
      </c>
      <c r="DN84" s="34" t="s">
        <v>7</v>
      </c>
      <c r="DO84" s="34" t="s">
        <v>8</v>
      </c>
      <c r="DP84" s="34" t="s">
        <v>9</v>
      </c>
      <c r="DQ84" s="34" t="s">
        <v>10</v>
      </c>
      <c r="DR84" s="34" t="s">
        <v>11</v>
      </c>
      <c r="DS84" s="34" t="s">
        <v>0</v>
      </c>
      <c r="DT84" s="34" t="s">
        <v>1</v>
      </c>
      <c r="DU84" s="34" t="s">
        <v>2</v>
      </c>
      <c r="DV84" s="34" t="s">
        <v>3</v>
      </c>
      <c r="DW84" s="34" t="s">
        <v>4</v>
      </c>
      <c r="DX84" s="34" t="s">
        <v>5</v>
      </c>
      <c r="DY84" s="34" t="s">
        <v>6</v>
      </c>
      <c r="DZ84" s="34" t="s">
        <v>7</v>
      </c>
      <c r="EA84" s="34" t="s">
        <v>8</v>
      </c>
      <c r="EB84" s="34" t="s">
        <v>9</v>
      </c>
      <c r="EC84" s="34" t="s">
        <v>10</v>
      </c>
      <c r="ED84" s="34" t="s">
        <v>11</v>
      </c>
      <c r="EE84" s="34" t="s">
        <v>0</v>
      </c>
      <c r="EF84" s="34" t="s">
        <v>1</v>
      </c>
      <c r="EG84" s="34" t="s">
        <v>2</v>
      </c>
      <c r="EH84" s="34" t="s">
        <v>3</v>
      </c>
      <c r="EI84" s="34" t="s">
        <v>4</v>
      </c>
      <c r="EJ84" s="34" t="s">
        <v>5</v>
      </c>
      <c r="EK84" s="34" t="s">
        <v>6</v>
      </c>
      <c r="EL84" s="34" t="s">
        <v>7</v>
      </c>
      <c r="EM84" s="34" t="s">
        <v>8</v>
      </c>
      <c r="EN84" s="34" t="s">
        <v>9</v>
      </c>
      <c r="EO84" s="34" t="s">
        <v>10</v>
      </c>
      <c r="EP84" s="34" t="s">
        <v>11</v>
      </c>
      <c r="EQ84" s="34" t="s">
        <v>0</v>
      </c>
      <c r="ER84" s="34" t="s">
        <v>1</v>
      </c>
      <c r="ES84" s="34" t="s">
        <v>2</v>
      </c>
      <c r="ET84" s="34" t="s">
        <v>3</v>
      </c>
      <c r="EU84" s="34" t="s">
        <v>4</v>
      </c>
      <c r="EV84" s="34" t="s">
        <v>5</v>
      </c>
      <c r="EW84" s="34" t="s">
        <v>6</v>
      </c>
      <c r="EX84" s="34" t="s">
        <v>7</v>
      </c>
      <c r="EY84" s="34" t="s">
        <v>8</v>
      </c>
      <c r="EZ84" s="34" t="s">
        <v>9</v>
      </c>
      <c r="FA84" s="34" t="s">
        <v>10</v>
      </c>
      <c r="FB84" s="34" t="s">
        <v>11</v>
      </c>
      <c r="FC84" s="34" t="s">
        <v>0</v>
      </c>
      <c r="FD84" s="34" t="s">
        <v>1</v>
      </c>
      <c r="FE84" s="34" t="s">
        <v>2</v>
      </c>
      <c r="FF84" s="34" t="s">
        <v>3</v>
      </c>
      <c r="FG84" s="34" t="s">
        <v>4</v>
      </c>
      <c r="FH84" s="34" t="s">
        <v>5</v>
      </c>
      <c r="FI84" s="34" t="s">
        <v>6</v>
      </c>
      <c r="FJ84" s="34" t="s">
        <v>7</v>
      </c>
      <c r="FK84" s="34" t="s">
        <v>8</v>
      </c>
      <c r="FL84" s="34" t="s">
        <v>9</v>
      </c>
      <c r="FM84" s="34" t="s">
        <v>10</v>
      </c>
      <c r="FN84" s="34" t="s">
        <v>11</v>
      </c>
      <c r="FO84" s="34" t="s">
        <v>0</v>
      </c>
      <c r="FP84" s="34" t="s">
        <v>1</v>
      </c>
      <c r="FQ84" s="34" t="s">
        <v>2</v>
      </c>
      <c r="FR84" s="34" t="s">
        <v>3</v>
      </c>
      <c r="FS84" s="34" t="s">
        <v>4</v>
      </c>
      <c r="FT84" s="34" t="s">
        <v>5</v>
      </c>
      <c r="FU84" s="34" t="s">
        <v>6</v>
      </c>
      <c r="FV84" s="34" t="s">
        <v>7</v>
      </c>
      <c r="FW84" s="34" t="s">
        <v>8</v>
      </c>
      <c r="FX84" s="34" t="s">
        <v>9</v>
      </c>
      <c r="FY84" s="34" t="s">
        <v>10</v>
      </c>
      <c r="FZ84" s="34" t="s">
        <v>11</v>
      </c>
      <c r="GA84" s="34" t="s">
        <v>0</v>
      </c>
      <c r="GB84" s="34" t="s">
        <v>1</v>
      </c>
      <c r="GC84" s="34" t="s">
        <v>2</v>
      </c>
      <c r="GD84" s="34" t="s">
        <v>3</v>
      </c>
      <c r="GE84" s="34" t="s">
        <v>4</v>
      </c>
      <c r="GF84" s="34" t="s">
        <v>5</v>
      </c>
      <c r="GG84" s="34" t="s">
        <v>6</v>
      </c>
      <c r="GH84" s="34" t="s">
        <v>7</v>
      </c>
      <c r="GI84" s="34" t="s">
        <v>8</v>
      </c>
      <c r="GJ84" s="34" t="s">
        <v>9</v>
      </c>
      <c r="GK84" s="34" t="s">
        <v>10</v>
      </c>
      <c r="GL84" s="34" t="s">
        <v>11</v>
      </c>
      <c r="GM84" s="34" t="s">
        <v>0</v>
      </c>
      <c r="GN84" s="34" t="s">
        <v>1</v>
      </c>
      <c r="GO84" s="34" t="s">
        <v>2</v>
      </c>
      <c r="GP84" s="34" t="s">
        <v>3</v>
      </c>
      <c r="GQ84" s="34" t="s">
        <v>4</v>
      </c>
      <c r="GR84" s="34" t="s">
        <v>5</v>
      </c>
      <c r="GS84" s="34" t="s">
        <v>6</v>
      </c>
      <c r="GT84" s="34" t="s">
        <v>7</v>
      </c>
      <c r="GU84" s="34" t="s">
        <v>8</v>
      </c>
      <c r="GV84" s="34" t="s">
        <v>9</v>
      </c>
      <c r="GW84" s="34" t="s">
        <v>10</v>
      </c>
      <c r="GX84" s="34" t="s">
        <v>11</v>
      </c>
      <c r="GY84" s="34" t="s">
        <v>0</v>
      </c>
      <c r="GZ84" s="34" t="s">
        <v>1</v>
      </c>
      <c r="HA84" s="34" t="s">
        <v>2</v>
      </c>
      <c r="HB84" s="34" t="s">
        <v>3</v>
      </c>
      <c r="HC84" s="34" t="s">
        <v>4</v>
      </c>
      <c r="HD84" s="34" t="s">
        <v>5</v>
      </c>
      <c r="HE84" s="34" t="s">
        <v>6</v>
      </c>
      <c r="HF84" s="34" t="s">
        <v>7</v>
      </c>
      <c r="HG84" s="34" t="s">
        <v>8</v>
      </c>
      <c r="HH84" s="34" t="s">
        <v>9</v>
      </c>
      <c r="HI84" s="34" t="s">
        <v>10</v>
      </c>
      <c r="HJ84" s="34" t="s">
        <v>11</v>
      </c>
      <c r="HK84" s="34" t="s">
        <v>0</v>
      </c>
      <c r="HL84" s="34" t="s">
        <v>1</v>
      </c>
      <c r="HM84" s="34" t="s">
        <v>2</v>
      </c>
      <c r="HN84" s="34" t="s">
        <v>3</v>
      </c>
      <c r="HO84" s="34" t="s">
        <v>4</v>
      </c>
      <c r="HP84" s="34" t="s">
        <v>5</v>
      </c>
      <c r="HQ84" s="34" t="s">
        <v>6</v>
      </c>
      <c r="HR84" s="34" t="s">
        <v>7</v>
      </c>
      <c r="HS84" s="34" t="s">
        <v>8</v>
      </c>
      <c r="HT84" s="34" t="s">
        <v>9</v>
      </c>
      <c r="HU84" s="34" t="s">
        <v>10</v>
      </c>
      <c r="HV84" s="34" t="s">
        <v>11</v>
      </c>
      <c r="HW84" s="34" t="s">
        <v>0</v>
      </c>
      <c r="HX84" s="34" t="s">
        <v>1</v>
      </c>
      <c r="HY84" s="34" t="s">
        <v>2</v>
      </c>
      <c r="HZ84" s="34" t="s">
        <v>3</v>
      </c>
      <c r="IA84" s="34" t="s">
        <v>4</v>
      </c>
      <c r="IB84" s="34" t="s">
        <v>5</v>
      </c>
      <c r="IC84" s="34" t="s">
        <v>6</v>
      </c>
      <c r="ID84" s="34" t="s">
        <v>7</v>
      </c>
      <c r="IE84" s="34" t="s">
        <v>8</v>
      </c>
      <c r="IF84" s="34" t="s">
        <v>9</v>
      </c>
      <c r="IG84" s="34" t="s">
        <v>10</v>
      </c>
      <c r="IH84" s="34" t="s">
        <v>11</v>
      </c>
      <c r="II84" s="34" t="s">
        <v>0</v>
      </c>
      <c r="IJ84" s="34" t="s">
        <v>1</v>
      </c>
      <c r="IK84" s="34" t="s">
        <v>2</v>
      </c>
      <c r="IL84" s="34" t="s">
        <v>3</v>
      </c>
      <c r="IM84" s="34" t="s">
        <v>4</v>
      </c>
      <c r="IN84" s="34" t="s">
        <v>5</v>
      </c>
      <c r="IO84" s="34" t="s">
        <v>6</v>
      </c>
      <c r="IP84" s="34" t="s">
        <v>7</v>
      </c>
      <c r="IQ84" s="34" t="s">
        <v>8</v>
      </c>
      <c r="IR84" s="34" t="s">
        <v>9</v>
      </c>
      <c r="IS84" s="34" t="s">
        <v>10</v>
      </c>
      <c r="IT84" s="34" t="s">
        <v>11</v>
      </c>
      <c r="IU84" s="34" t="s">
        <v>0</v>
      </c>
      <c r="IV84" s="34" t="s">
        <v>1</v>
      </c>
      <c r="IW84" s="34" t="s">
        <v>2</v>
      </c>
      <c r="IX84" s="34" t="s">
        <v>3</v>
      </c>
      <c r="IY84" s="34" t="s">
        <v>4</v>
      </c>
      <c r="IZ84" s="34" t="s">
        <v>5</v>
      </c>
      <c r="JA84" s="34" t="s">
        <v>6</v>
      </c>
      <c r="JB84" s="34" t="s">
        <v>7</v>
      </c>
      <c r="JC84" s="34" t="s">
        <v>8</v>
      </c>
      <c r="JD84" s="34" t="s">
        <v>9</v>
      </c>
      <c r="JE84" s="34" t="s">
        <v>10</v>
      </c>
      <c r="JF84" s="34" t="s">
        <v>11</v>
      </c>
    </row>
    <row r="85" spans="1:266" x14ac:dyDescent="0.25">
      <c r="A85" s="5" t="s">
        <v>22</v>
      </c>
      <c r="B85" s="5" t="s">
        <v>28</v>
      </c>
      <c r="C85" s="9">
        <v>0.681640625</v>
      </c>
      <c r="D85" s="9">
        <v>0.61119791666666667</v>
      </c>
      <c r="E85" s="9">
        <v>0.70742187499999998</v>
      </c>
      <c r="F85" s="9">
        <v>0.69552083333333337</v>
      </c>
      <c r="G85" s="9">
        <v>0.71338541666666666</v>
      </c>
      <c r="H85" s="9">
        <v>0.70942708333333337</v>
      </c>
      <c r="I85" s="9">
        <v>0.69255208333333329</v>
      </c>
      <c r="J85" s="9">
        <v>0.69651041666666669</v>
      </c>
      <c r="K85" s="9">
        <v>0.67966145833333336</v>
      </c>
      <c r="L85" s="9">
        <v>0.70049479166666662</v>
      </c>
      <c r="M85" s="9">
        <v>0.67567708333333332</v>
      </c>
      <c r="N85" s="9">
        <v>0.66973958333333339</v>
      </c>
      <c r="O85" s="9">
        <v>0.68856770833333336</v>
      </c>
      <c r="P85" s="9">
        <v>0.61020833333333335</v>
      </c>
      <c r="Q85" s="9">
        <v>0.68658854166666672</v>
      </c>
      <c r="R85" s="9">
        <v>0.68361979166666664</v>
      </c>
      <c r="S85" s="9">
        <v>0.67369791666666667</v>
      </c>
      <c r="T85" s="9">
        <v>0.64789062500000005</v>
      </c>
      <c r="U85" s="9">
        <v>0.72132812499999999</v>
      </c>
      <c r="V85" s="9">
        <v>0.73223958333333339</v>
      </c>
      <c r="W85" s="9">
        <v>0.69156249999999997</v>
      </c>
      <c r="X85" s="9">
        <v>0.72132812499999999</v>
      </c>
      <c r="Y85" s="9">
        <v>0.71140625000000002</v>
      </c>
      <c r="Z85" s="9">
        <v>0.73026041666666663</v>
      </c>
      <c r="AA85" s="9">
        <v>0.72132812499999999</v>
      </c>
      <c r="AB85" s="9">
        <v>0.65981770833333331</v>
      </c>
      <c r="AC85" s="9">
        <v>0.72726562500000003</v>
      </c>
      <c r="AD85" s="9">
        <v>0.70544270833333333</v>
      </c>
      <c r="AE85" s="9">
        <v>0.72231770833333331</v>
      </c>
      <c r="AF85" s="9">
        <v>0.7104166666666667</v>
      </c>
      <c r="AG85" s="9">
        <v>0.74018229166666671</v>
      </c>
      <c r="AH85" s="9">
        <v>0.73223958333333339</v>
      </c>
      <c r="AI85" s="9">
        <v>0.71239583333333334</v>
      </c>
      <c r="AJ85" s="9">
        <v>0.72726562500000003</v>
      </c>
      <c r="AK85" s="9">
        <v>0.68658854166666672</v>
      </c>
      <c r="AL85" s="9">
        <v>0.69255208333333329</v>
      </c>
      <c r="AM85" s="9">
        <v>0.67666666666666664</v>
      </c>
      <c r="AN85" s="9">
        <v>0.61515624999999996</v>
      </c>
      <c r="AO85" s="9">
        <v>0.66476562500000003</v>
      </c>
      <c r="AP85" s="9">
        <v>0.64789062500000005</v>
      </c>
      <c r="AQ85" s="9">
        <v>0.64690104166666662</v>
      </c>
      <c r="AR85" s="9">
        <v>0.64096354166666669</v>
      </c>
      <c r="AS85" s="9">
        <v>0.6528645833333333</v>
      </c>
      <c r="AT85" s="9">
        <v>0.64888020833333337</v>
      </c>
      <c r="AU85" s="9">
        <v>0.62111979166666664</v>
      </c>
      <c r="AV85" s="9">
        <v>0.64393229166666666</v>
      </c>
      <c r="AW85" s="9">
        <v>0.59927083333333331</v>
      </c>
      <c r="AX85" s="9">
        <v>0.61515624999999996</v>
      </c>
      <c r="AY85" s="46">
        <v>0.60799999999999998</v>
      </c>
      <c r="AZ85" s="46">
        <v>0.55600000000000005</v>
      </c>
      <c r="BA85" s="46">
        <v>0.60499999999999998</v>
      </c>
      <c r="BB85" s="46">
        <v>0.59099999999999997</v>
      </c>
      <c r="BC85" s="46">
        <v>0.61299999999999999</v>
      </c>
      <c r="BD85" s="46">
        <v>0.57699999999999996</v>
      </c>
      <c r="BE85" s="46">
        <v>0.61199999999999999</v>
      </c>
      <c r="BF85" s="46">
        <v>0.61599999999999999</v>
      </c>
      <c r="BG85" s="46">
        <v>0.55600000000000005</v>
      </c>
      <c r="BH85" s="46">
        <v>0.60499999999999998</v>
      </c>
      <c r="BI85" s="46">
        <v>0.59599999999999997</v>
      </c>
      <c r="BJ85" s="46">
        <v>0.61199999999999999</v>
      </c>
      <c r="BK85" s="46">
        <v>0.58599999999999997</v>
      </c>
      <c r="BL85" s="46">
        <v>0.504</v>
      </c>
      <c r="BM85" s="46">
        <v>0.57399999999999995</v>
      </c>
      <c r="BN85" s="46">
        <v>0.56999999999999995</v>
      </c>
      <c r="BO85" s="46">
        <v>0.59099999999999997</v>
      </c>
      <c r="BP85" s="46">
        <v>0.56799999999999995</v>
      </c>
      <c r="BQ85" s="46">
        <v>0.56299999999999994</v>
      </c>
      <c r="BR85" s="46">
        <v>0.57599999999999996</v>
      </c>
      <c r="BS85" s="46">
        <v>0.54900000000000004</v>
      </c>
      <c r="BT85" s="46">
        <v>0.57799999999999996</v>
      </c>
      <c r="BU85" s="46">
        <v>0.56100000000000005</v>
      </c>
      <c r="BV85" s="46">
        <v>0.55300000000000005</v>
      </c>
      <c r="BW85" s="46">
        <v>0.54200000000000004</v>
      </c>
      <c r="BX85" s="46">
        <v>0.48899999999999999</v>
      </c>
      <c r="BY85" s="46">
        <v>0.52900000000000003</v>
      </c>
      <c r="BZ85" s="46">
        <v>0.40300000000000002</v>
      </c>
      <c r="CA85" s="46">
        <v>0.42399999999999999</v>
      </c>
      <c r="CB85" s="46">
        <v>0.40500000000000003</v>
      </c>
      <c r="CC85" s="46">
        <v>0.41699999999999998</v>
      </c>
      <c r="CD85" s="46">
        <v>0.46600000000000003</v>
      </c>
      <c r="CE85" s="46">
        <v>0.50800000000000001</v>
      </c>
      <c r="CF85" s="46">
        <v>0.54100000000000004</v>
      </c>
      <c r="CG85" s="46">
        <v>0.52500000000000002</v>
      </c>
      <c r="CH85" s="46">
        <v>0.53400000000000003</v>
      </c>
      <c r="CI85" s="46">
        <v>0.50900000000000001</v>
      </c>
      <c r="CJ85" s="46">
        <v>0.47899999999999998</v>
      </c>
      <c r="CK85" s="46">
        <v>0.52100000000000002</v>
      </c>
      <c r="CL85" s="46">
        <v>0.45700000000000002</v>
      </c>
      <c r="CM85" s="46">
        <v>0.38300000000000001</v>
      </c>
      <c r="CN85" s="46">
        <v>0.36399999999999999</v>
      </c>
      <c r="CO85" s="46">
        <v>0.41299999999999998</v>
      </c>
      <c r="CP85" s="46">
        <v>0.496</v>
      </c>
      <c r="CQ85" s="46">
        <v>0.48099999999999998</v>
      </c>
      <c r="CR85" s="46">
        <v>0.48499999999999999</v>
      </c>
      <c r="CS85" s="46">
        <v>0.47399999999999998</v>
      </c>
      <c r="CT85" s="46">
        <v>0.47799999999999998</v>
      </c>
      <c r="CU85" s="18">
        <v>0.48539723744057284</v>
      </c>
      <c r="CV85" s="17">
        <v>0.48539723744057284</v>
      </c>
      <c r="CW85" s="17">
        <v>0.48539723744057284</v>
      </c>
      <c r="CX85" s="17">
        <v>0.48539723744057284</v>
      </c>
      <c r="CY85" s="17">
        <v>0.48539723744057284</v>
      </c>
      <c r="CZ85" s="17">
        <v>0.48539723744057284</v>
      </c>
      <c r="DA85" s="17">
        <v>0.48539723744057284</v>
      </c>
      <c r="DB85" s="17">
        <v>0.48539723744057284</v>
      </c>
      <c r="DC85" s="17">
        <v>0.48539723744057284</v>
      </c>
      <c r="DD85" s="17">
        <v>0.48539723744057284</v>
      </c>
      <c r="DE85" s="17">
        <v>0.48539723744057284</v>
      </c>
      <c r="DF85" s="17">
        <v>0.48539723744057284</v>
      </c>
      <c r="DG85" s="17">
        <v>0.46276511802786391</v>
      </c>
      <c r="DH85" s="17">
        <v>0.46276511802786391</v>
      </c>
      <c r="DI85" s="17">
        <v>0.46276511802786391</v>
      </c>
      <c r="DJ85" s="17">
        <v>0.46276511802786391</v>
      </c>
      <c r="DK85" s="17">
        <v>0.46276511802786391</v>
      </c>
      <c r="DL85" s="17">
        <v>0.46276511802786391</v>
      </c>
      <c r="DM85" s="17">
        <v>0.46276511802786391</v>
      </c>
      <c r="DN85" s="17">
        <v>0.46276511802786391</v>
      </c>
      <c r="DO85" s="17">
        <v>0.46276511802786391</v>
      </c>
      <c r="DP85" s="17">
        <v>0.46276511802786391</v>
      </c>
      <c r="DQ85" s="17">
        <v>0.46276511802786391</v>
      </c>
      <c r="DR85" s="17">
        <v>0.46276511802786391</v>
      </c>
      <c r="DS85" s="17">
        <v>0.44128517923980198</v>
      </c>
      <c r="DT85" s="17">
        <v>0.44128517923980198</v>
      </c>
      <c r="DU85" s="17">
        <v>0.44128517923980198</v>
      </c>
      <c r="DV85" s="17">
        <v>0.44128517923980198</v>
      </c>
      <c r="DW85" s="17">
        <v>0.44128517923980198</v>
      </c>
      <c r="DX85" s="17">
        <v>0.44128517923980198</v>
      </c>
      <c r="DY85" s="17">
        <v>0.44128517923980198</v>
      </c>
      <c r="DZ85" s="17">
        <v>0.44128517923980198</v>
      </c>
      <c r="EA85" s="17">
        <v>0.44128517923980198</v>
      </c>
      <c r="EB85" s="17">
        <v>0.44128517923980198</v>
      </c>
      <c r="EC85" s="17">
        <v>0.44128517923980198</v>
      </c>
      <c r="ED85" s="17">
        <v>0.44128517923980198</v>
      </c>
      <c r="EE85" s="17">
        <v>0.42071052522824837</v>
      </c>
      <c r="EF85" s="17">
        <v>0.42071052522824837</v>
      </c>
      <c r="EG85" s="17">
        <v>0.42071052522824837</v>
      </c>
      <c r="EH85" s="17">
        <v>0.42071052522824837</v>
      </c>
      <c r="EI85" s="17">
        <v>0.42071052522824837</v>
      </c>
      <c r="EJ85" s="17">
        <v>0.42071052522824837</v>
      </c>
      <c r="EK85" s="17">
        <v>0.42071052522824837</v>
      </c>
      <c r="EL85" s="17">
        <v>0.42071052522824837</v>
      </c>
      <c r="EM85" s="17">
        <v>0.42071052522824837</v>
      </c>
      <c r="EN85" s="17">
        <v>0.42071052522824837</v>
      </c>
      <c r="EO85" s="17">
        <v>0.42071052522824837</v>
      </c>
      <c r="EP85" s="17">
        <v>0.42071052522824837</v>
      </c>
      <c r="EQ85" s="17">
        <v>0.40112345460924931</v>
      </c>
      <c r="ER85" s="17">
        <v>0.40112345460924931</v>
      </c>
      <c r="ES85" s="17">
        <v>0.40112345460924931</v>
      </c>
      <c r="ET85" s="17">
        <v>0.40112345460924931</v>
      </c>
      <c r="EU85" s="17">
        <v>0.40112345460924931</v>
      </c>
      <c r="EV85" s="17">
        <v>0.40112345460924931</v>
      </c>
      <c r="EW85" s="17">
        <v>0.40112345460924931</v>
      </c>
      <c r="EX85" s="17">
        <v>0.40112345460924931</v>
      </c>
      <c r="EY85" s="17">
        <v>0.40112345460924931</v>
      </c>
      <c r="EZ85" s="17">
        <v>0.40112345460924931</v>
      </c>
      <c r="FA85" s="17">
        <v>0.40112345460924931</v>
      </c>
      <c r="FB85" s="17">
        <v>0.40112345460924931</v>
      </c>
      <c r="FC85" s="17">
        <v>0.38244166876675867</v>
      </c>
      <c r="FD85" s="17">
        <v>0.38244166876675867</v>
      </c>
      <c r="FE85" s="17">
        <v>0.38244166876675867</v>
      </c>
      <c r="FF85" s="17">
        <v>0.38244166876675867</v>
      </c>
      <c r="FG85" s="17">
        <v>0.38244166876675867</v>
      </c>
      <c r="FH85" s="17">
        <v>0.38244166876675867</v>
      </c>
      <c r="FI85" s="17">
        <v>0.38244166876675867</v>
      </c>
      <c r="FJ85" s="17">
        <v>0.38244166876675867</v>
      </c>
      <c r="FK85" s="17">
        <v>0.38244166876675867</v>
      </c>
      <c r="FL85" s="17">
        <v>0.38244166876675867</v>
      </c>
      <c r="FM85" s="17">
        <v>0.38244166876675867</v>
      </c>
      <c r="FN85" s="17">
        <v>0.38244166876675867</v>
      </c>
      <c r="FO85" s="17">
        <v>0.36466516770077628</v>
      </c>
      <c r="FP85" s="17">
        <v>0.36466516770077628</v>
      </c>
      <c r="FQ85" s="17">
        <v>0.36466516770077628</v>
      </c>
      <c r="FR85" s="17">
        <v>0.36466516770077628</v>
      </c>
      <c r="FS85" s="17">
        <v>0.36466516770077628</v>
      </c>
      <c r="FT85" s="17">
        <v>0.36466516770077628</v>
      </c>
      <c r="FU85" s="17">
        <v>0.36466516770077628</v>
      </c>
      <c r="FV85" s="17">
        <v>0.36466516770077628</v>
      </c>
      <c r="FW85" s="17">
        <v>0.36466516770077628</v>
      </c>
      <c r="FX85" s="17">
        <v>0.36466516770077628</v>
      </c>
      <c r="FY85" s="17">
        <v>0.36466516770077628</v>
      </c>
      <c r="FZ85" s="17">
        <v>0.36466516770077628</v>
      </c>
      <c r="GA85" s="17">
        <v>0.34762935417920998</v>
      </c>
      <c r="GB85" s="17">
        <v>0.34762935417920998</v>
      </c>
      <c r="GC85" s="17">
        <v>0.34762935417920998</v>
      </c>
      <c r="GD85" s="17">
        <v>0.34762935417920998</v>
      </c>
      <c r="GE85" s="17">
        <v>0.34762935417920998</v>
      </c>
      <c r="GF85" s="17">
        <v>0.34762935417920998</v>
      </c>
      <c r="GG85" s="17">
        <v>0.34762935417920998</v>
      </c>
      <c r="GH85" s="17">
        <v>0.34762935417920998</v>
      </c>
      <c r="GI85" s="17">
        <v>0.34762935417920998</v>
      </c>
      <c r="GJ85" s="17">
        <v>0.34762935417920998</v>
      </c>
      <c r="GK85" s="17">
        <v>0.34762935417920998</v>
      </c>
      <c r="GL85" s="17">
        <v>0.34762935417920998</v>
      </c>
      <c r="GM85" s="17">
        <v>0.33149882543415188</v>
      </c>
      <c r="GN85" s="17">
        <v>0.33149882543415188</v>
      </c>
      <c r="GO85" s="17">
        <v>0.33149882543415188</v>
      </c>
      <c r="GP85" s="17">
        <v>0.33149882543415188</v>
      </c>
      <c r="GQ85" s="17">
        <v>0.33149882543415188</v>
      </c>
      <c r="GR85" s="17">
        <v>0.33149882543415188</v>
      </c>
      <c r="GS85" s="17">
        <v>0.33149882543415188</v>
      </c>
      <c r="GT85" s="17">
        <v>0.33149882543415188</v>
      </c>
      <c r="GU85" s="17">
        <v>0.33149882543415188</v>
      </c>
      <c r="GV85" s="17">
        <v>0.33149882543415188</v>
      </c>
      <c r="GW85" s="17">
        <v>0.33149882543415188</v>
      </c>
      <c r="GX85" s="17">
        <v>0.33149882543415188</v>
      </c>
      <c r="GY85" s="17">
        <v>0.31602668561746361</v>
      </c>
      <c r="GZ85" s="17">
        <v>0.31602668561746361</v>
      </c>
      <c r="HA85" s="17">
        <v>0.31602668561746361</v>
      </c>
      <c r="HB85" s="17">
        <v>0.31602668561746361</v>
      </c>
      <c r="HC85" s="17">
        <v>0.31602668561746361</v>
      </c>
      <c r="HD85" s="17">
        <v>0.31602668561746361</v>
      </c>
      <c r="HE85" s="17">
        <v>0.31602668561746361</v>
      </c>
      <c r="HF85" s="17">
        <v>0.31602668561746361</v>
      </c>
      <c r="HG85" s="17">
        <v>0.31602668561746361</v>
      </c>
      <c r="HH85" s="17">
        <v>0.31602668561746361</v>
      </c>
      <c r="HI85" s="17">
        <v>0.31602668561746361</v>
      </c>
      <c r="HJ85" s="17">
        <v>0.31602668561746361</v>
      </c>
      <c r="HK85" s="17">
        <v>0.3012952333451912</v>
      </c>
      <c r="HL85" s="17">
        <v>0.3012952333451912</v>
      </c>
      <c r="HM85" s="17">
        <v>0.3012952333451912</v>
      </c>
      <c r="HN85" s="17">
        <v>0.3012952333451912</v>
      </c>
      <c r="HO85" s="17">
        <v>0.3012952333451912</v>
      </c>
      <c r="HP85" s="17">
        <v>0.3012952333451912</v>
      </c>
      <c r="HQ85" s="17">
        <v>0.3012952333451912</v>
      </c>
      <c r="HR85" s="17">
        <v>0.3012952333451912</v>
      </c>
      <c r="HS85" s="17">
        <v>0.3012952333451912</v>
      </c>
      <c r="HT85" s="17">
        <v>0.3012952333451912</v>
      </c>
      <c r="HU85" s="17">
        <v>0.3012952333451912</v>
      </c>
      <c r="HV85" s="17">
        <v>0.3012952333451912</v>
      </c>
      <c r="HW85" s="17">
        <v>0.28730446861733477</v>
      </c>
      <c r="HX85" s="17">
        <v>0.28730446861733477</v>
      </c>
      <c r="HY85" s="17">
        <v>0.28730446861733477</v>
      </c>
      <c r="HZ85" s="17">
        <v>0.28730446861733477</v>
      </c>
      <c r="IA85" s="17">
        <v>0.28730446861733477</v>
      </c>
      <c r="IB85" s="17">
        <v>0.28730446861733477</v>
      </c>
      <c r="IC85" s="17">
        <v>0.28730446861733477</v>
      </c>
      <c r="ID85" s="17">
        <v>0.28730446861733477</v>
      </c>
      <c r="IE85" s="17">
        <v>0.28730446861733477</v>
      </c>
      <c r="IF85" s="17">
        <v>0.28730446861733477</v>
      </c>
      <c r="IG85" s="17">
        <v>0.28730446861733477</v>
      </c>
      <c r="IH85" s="17">
        <v>0.28730446861733477</v>
      </c>
      <c r="II85" s="17">
        <v>0.27388979420180182</v>
      </c>
      <c r="IJ85" s="17">
        <v>0.27388979420180182</v>
      </c>
      <c r="IK85" s="17">
        <v>0.27388979420180182</v>
      </c>
      <c r="IL85" s="17">
        <v>0.27388979420180182</v>
      </c>
      <c r="IM85" s="17">
        <v>0.27388979420180182</v>
      </c>
      <c r="IN85" s="17">
        <v>0.27388979420180182</v>
      </c>
      <c r="IO85" s="17">
        <v>0.27388979420180182</v>
      </c>
      <c r="IP85" s="17">
        <v>0.27388979420180182</v>
      </c>
      <c r="IQ85" s="17">
        <v>0.27388979420180182</v>
      </c>
      <c r="IR85" s="17">
        <v>0.27388979420180182</v>
      </c>
      <c r="IS85" s="17">
        <v>0.27388979420180182</v>
      </c>
      <c r="IT85" s="17">
        <v>0.27388979420180182</v>
      </c>
      <c r="IU85" s="17">
        <v>0.27388979420180182</v>
      </c>
      <c r="IV85" s="17">
        <v>0.27388979420180182</v>
      </c>
      <c r="IW85" s="17">
        <v>0.27388979420180182</v>
      </c>
      <c r="IX85" s="17">
        <v>0.27388979420180182</v>
      </c>
      <c r="IY85" s="17">
        <v>0.27388979420180182</v>
      </c>
      <c r="IZ85" s="17">
        <v>0.27388979420180182</v>
      </c>
      <c r="JA85" s="17">
        <v>0.27388979420180182</v>
      </c>
      <c r="JB85" s="17">
        <v>0.27388979420180182</v>
      </c>
      <c r="JC85" s="17">
        <v>0.27388979420180182</v>
      </c>
      <c r="JD85" s="17">
        <v>0.27388979420180182</v>
      </c>
      <c r="JE85" s="17">
        <v>0.27388979420180182</v>
      </c>
      <c r="JF85" s="17">
        <v>0.27388979420180182</v>
      </c>
    </row>
    <row r="86" spans="1:266" x14ac:dyDescent="0.25">
      <c r="A86" s="5" t="s">
        <v>22</v>
      </c>
      <c r="B86" s="5" t="s">
        <v>74</v>
      </c>
      <c r="C86" s="9">
        <v>7.602135416666667</v>
      </c>
      <c r="D86" s="9">
        <v>7.1030729166666671</v>
      </c>
      <c r="E86" s="9">
        <v>7.1616145833333329</v>
      </c>
      <c r="F86" s="9">
        <v>5.9223697916666671</v>
      </c>
      <c r="G86" s="9">
        <v>5.642578125</v>
      </c>
      <c r="H86" s="9">
        <v>5.310182291666667</v>
      </c>
      <c r="I86" s="9">
        <v>5.5453385416666663</v>
      </c>
      <c r="J86" s="9">
        <v>4.3189843750000003</v>
      </c>
      <c r="K86" s="9">
        <v>5.3250781250000001</v>
      </c>
      <c r="L86" s="9">
        <v>6.3698437500000002</v>
      </c>
      <c r="M86" s="9">
        <v>6.7250520833333329</v>
      </c>
      <c r="N86" s="9">
        <v>7.7330989583333336</v>
      </c>
      <c r="O86" s="9">
        <v>7.875</v>
      </c>
      <c r="P86" s="9">
        <v>6.8659375000000002</v>
      </c>
      <c r="Q86" s="9">
        <v>6.732994791666667</v>
      </c>
      <c r="R86" s="9">
        <v>5.495729166666667</v>
      </c>
      <c r="S86" s="9">
        <v>5.7100520833333333</v>
      </c>
      <c r="T86" s="9">
        <v>5.1127343749999996</v>
      </c>
      <c r="U86" s="9">
        <v>5.2030208333333334</v>
      </c>
      <c r="V86" s="9">
        <v>4.7684635416666667</v>
      </c>
      <c r="W86" s="9">
        <v>5.3806250000000002</v>
      </c>
      <c r="X86" s="9">
        <v>5.0541927083333329</v>
      </c>
      <c r="Y86" s="9">
        <v>5.5632031250000002</v>
      </c>
      <c r="Z86" s="9">
        <v>6.0553125000000003</v>
      </c>
      <c r="AA86" s="9">
        <v>6.9562239583333332</v>
      </c>
      <c r="AB86" s="9">
        <v>7.4682031249999996</v>
      </c>
      <c r="AC86" s="9">
        <v>5.8469531249999998</v>
      </c>
      <c r="AD86" s="9">
        <v>5.9481770833333334</v>
      </c>
      <c r="AE86" s="9">
        <v>5.3806250000000002</v>
      </c>
      <c r="AF86" s="9">
        <v>4.9133072916666665</v>
      </c>
      <c r="AG86" s="9">
        <v>5.2129427083333333</v>
      </c>
      <c r="AH86" s="9">
        <v>4.5283333333333333</v>
      </c>
      <c r="AI86" s="9">
        <v>4.6781770833333329</v>
      </c>
      <c r="AJ86" s="9">
        <v>4.6107031249999997</v>
      </c>
      <c r="AK86" s="9">
        <v>5.1177083333333337</v>
      </c>
      <c r="AL86" s="9">
        <v>6.533567708333333</v>
      </c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46"/>
      <c r="AZ86" s="46"/>
      <c r="BA86" s="46"/>
      <c r="BB86" s="46"/>
      <c r="BC86" s="46"/>
      <c r="BD86" s="46"/>
      <c r="BE86" s="46"/>
      <c r="BF86" s="46"/>
      <c r="BG86" s="46"/>
      <c r="BH86" s="46"/>
      <c r="BI86" s="46"/>
      <c r="BJ86" s="46"/>
      <c r="BK86" s="46"/>
      <c r="BL86" s="46"/>
      <c r="BM86" s="46"/>
      <c r="BN86" s="46"/>
      <c r="BO86" s="46"/>
      <c r="BP86" s="46"/>
      <c r="BQ86" s="46"/>
      <c r="BR86" s="46"/>
      <c r="BS86" s="46"/>
      <c r="BT86" s="46"/>
      <c r="BU86" s="46"/>
      <c r="BV86" s="46"/>
      <c r="BW86" s="46"/>
      <c r="BX86" s="46"/>
      <c r="BY86" s="46"/>
      <c r="BZ86" s="46"/>
      <c r="CA86" s="46"/>
      <c r="CB86" s="46"/>
      <c r="CC86" s="46"/>
      <c r="CD86" s="46"/>
      <c r="CE86" s="46"/>
      <c r="CF86" s="46"/>
      <c r="CG86" s="46"/>
      <c r="CH86" s="46"/>
      <c r="CI86" s="46"/>
      <c r="CJ86" s="46"/>
      <c r="CK86" s="46"/>
      <c r="CL86" s="46"/>
      <c r="CM86" s="46"/>
      <c r="CN86" s="46"/>
      <c r="CO86" s="46"/>
      <c r="CP86" s="46"/>
      <c r="CQ86" s="46"/>
      <c r="CR86" s="46"/>
      <c r="CS86" s="46"/>
      <c r="CT86" s="46"/>
      <c r="CU86" s="18"/>
      <c r="CV86" s="17"/>
      <c r="CW86" s="17"/>
      <c r="CX86" s="17"/>
      <c r="CY86" s="17"/>
      <c r="CZ86" s="17"/>
      <c r="DA86" s="17"/>
      <c r="DB86" s="17"/>
      <c r="DC86" s="17"/>
      <c r="DD86" s="17"/>
      <c r="DE86" s="17"/>
      <c r="DF86" s="17"/>
      <c r="DG86" s="17"/>
      <c r="DH86" s="17"/>
      <c r="DI86" s="17"/>
      <c r="DJ86" s="17"/>
      <c r="DK86" s="17"/>
      <c r="DL86" s="17"/>
      <c r="DM86" s="17"/>
      <c r="DN86" s="17"/>
      <c r="DO86" s="17"/>
      <c r="DP86" s="17"/>
      <c r="DQ86" s="17"/>
      <c r="DR86" s="17"/>
      <c r="DS86" s="17"/>
      <c r="DT86" s="17"/>
      <c r="DU86" s="17"/>
      <c r="DV86" s="17"/>
      <c r="DW86" s="17"/>
      <c r="DX86" s="17"/>
      <c r="DY86" s="17"/>
      <c r="DZ86" s="17"/>
      <c r="EA86" s="17"/>
      <c r="EB86" s="17"/>
      <c r="EC86" s="17"/>
      <c r="ED86" s="17"/>
      <c r="EE86" s="17"/>
      <c r="EF86" s="17"/>
      <c r="EG86" s="17"/>
      <c r="EH86" s="17"/>
      <c r="EI86" s="17"/>
      <c r="EJ86" s="17"/>
      <c r="EK86" s="17"/>
      <c r="EL86" s="17"/>
      <c r="EM86" s="17"/>
      <c r="EN86" s="17"/>
      <c r="EO86" s="17"/>
      <c r="EP86" s="17"/>
      <c r="EQ86" s="17"/>
      <c r="ER86" s="17"/>
      <c r="ES86" s="17"/>
      <c r="ET86" s="17"/>
      <c r="EU86" s="17"/>
      <c r="EV86" s="17"/>
      <c r="EW86" s="17"/>
      <c r="EX86" s="17"/>
      <c r="EY86" s="17"/>
      <c r="EZ86" s="17"/>
      <c r="FA86" s="17"/>
      <c r="FB86" s="17"/>
      <c r="FC86" s="17"/>
      <c r="FD86" s="17"/>
      <c r="FE86" s="17"/>
      <c r="FF86" s="17"/>
      <c r="FG86" s="17"/>
      <c r="FH86" s="17"/>
      <c r="FI86" s="17"/>
      <c r="FJ86" s="17"/>
      <c r="FK86" s="17"/>
      <c r="FL86" s="17"/>
      <c r="FM86" s="17"/>
      <c r="FN86" s="17"/>
      <c r="FO86" s="17"/>
      <c r="FP86" s="17"/>
      <c r="FQ86" s="17"/>
      <c r="FR86" s="17"/>
      <c r="FS86" s="17"/>
      <c r="FT86" s="17"/>
      <c r="FU86" s="17"/>
      <c r="FV86" s="17"/>
      <c r="FW86" s="17"/>
      <c r="FX86" s="17"/>
      <c r="FY86" s="17"/>
      <c r="FZ86" s="17"/>
      <c r="GA86" s="17"/>
      <c r="GB86" s="17"/>
      <c r="GC86" s="17"/>
      <c r="GD86" s="17"/>
      <c r="GE86" s="17"/>
      <c r="GF86" s="17"/>
      <c r="GG86" s="17"/>
      <c r="GH86" s="17"/>
      <c r="GI86" s="17"/>
      <c r="GJ86" s="17"/>
      <c r="GK86" s="17"/>
      <c r="GL86" s="17"/>
      <c r="GM86" s="17"/>
      <c r="GN86" s="17"/>
      <c r="GO86" s="17"/>
      <c r="GP86" s="17"/>
      <c r="GQ86" s="17"/>
      <c r="GR86" s="17"/>
      <c r="GS86" s="17"/>
      <c r="GT86" s="17"/>
      <c r="GU86" s="17"/>
      <c r="GV86" s="17"/>
      <c r="GW86" s="17"/>
      <c r="GX86" s="17"/>
      <c r="GY86" s="17"/>
      <c r="GZ86" s="17"/>
      <c r="HA86" s="17"/>
      <c r="HB86" s="17"/>
      <c r="HC86" s="17"/>
      <c r="HD86" s="17"/>
      <c r="HE86" s="17"/>
      <c r="HF86" s="17"/>
      <c r="HG86" s="17"/>
      <c r="HH86" s="17"/>
      <c r="HI86" s="17"/>
      <c r="HJ86" s="17"/>
      <c r="HK86" s="17"/>
      <c r="HL86" s="17"/>
      <c r="HM86" s="17"/>
      <c r="HN86" s="17"/>
      <c r="HO86" s="17"/>
      <c r="HP86" s="17"/>
      <c r="HQ86" s="17"/>
      <c r="HR86" s="17"/>
      <c r="HS86" s="17"/>
      <c r="HT86" s="17"/>
      <c r="HU86" s="17"/>
      <c r="HV86" s="17"/>
      <c r="HW86" s="17"/>
      <c r="HX86" s="17"/>
      <c r="HY86" s="17"/>
      <c r="HZ86" s="17"/>
      <c r="IA86" s="17"/>
      <c r="IB86" s="17"/>
      <c r="IC86" s="17"/>
      <c r="ID86" s="17"/>
      <c r="IE86" s="17"/>
      <c r="IF86" s="17"/>
      <c r="IG86" s="17"/>
      <c r="IH86" s="17"/>
      <c r="II86" s="17"/>
      <c r="IJ86" s="17"/>
      <c r="IK86" s="17"/>
      <c r="IL86" s="17"/>
      <c r="IM86" s="17"/>
      <c r="IN86" s="17"/>
      <c r="IO86" s="17"/>
      <c r="IP86" s="17"/>
      <c r="IQ86" s="17"/>
      <c r="IR86" s="17"/>
      <c r="IS86" s="17"/>
      <c r="IT86" s="17"/>
      <c r="IU86" s="17"/>
      <c r="IV86" s="17"/>
      <c r="IW86" s="17"/>
      <c r="IX86" s="17"/>
      <c r="IY86" s="17"/>
      <c r="IZ86" s="17"/>
      <c r="JA86" s="17"/>
      <c r="JB86" s="17"/>
      <c r="JC86" s="17"/>
      <c r="JD86" s="17"/>
      <c r="JE86" s="17"/>
      <c r="JF86" s="17"/>
    </row>
    <row r="87" spans="1:266" x14ac:dyDescent="0.25">
      <c r="A87" s="5" t="s">
        <v>22</v>
      </c>
      <c r="B87" s="5" t="s">
        <v>75</v>
      </c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>
        <v>6.7273528575490475</v>
      </c>
      <c r="AN87" s="9">
        <v>5.6115439294853573</v>
      </c>
      <c r="AO87" s="9">
        <v>5.8314472561842479</v>
      </c>
      <c r="AP87" s="9">
        <v>4.9279783906738697</v>
      </c>
      <c r="AQ87" s="9">
        <v>5.2215524594825133</v>
      </c>
      <c r="AR87" s="9">
        <v>5.0243957918680699</v>
      </c>
      <c r="AS87" s="9">
        <v>5.4631504122831958</v>
      </c>
      <c r="AT87" s="9">
        <v>4.7795564401478536</v>
      </c>
      <c r="AU87" s="9">
        <v>4.9886551037816327</v>
      </c>
      <c r="AV87" s="9">
        <v>5.3807790730736427</v>
      </c>
      <c r="AW87" s="9">
        <v>5.3190503269832243</v>
      </c>
      <c r="AX87" s="9">
        <v>7.5940290019903323</v>
      </c>
      <c r="AY87" s="46">
        <v>5.5139999999999993</v>
      </c>
      <c r="AZ87" s="46">
        <v>4.6159999999999997</v>
      </c>
      <c r="BA87" s="46">
        <v>4.5140000000000002</v>
      </c>
      <c r="BB87" s="46">
        <v>4.6689999999999996</v>
      </c>
      <c r="BC87" s="46">
        <v>5.2080000000000002</v>
      </c>
      <c r="BD87" s="46">
        <v>4.8959999999999999</v>
      </c>
      <c r="BE87" s="46">
        <v>4.8740000000000006</v>
      </c>
      <c r="BF87" s="46">
        <v>3.5349999999999997</v>
      </c>
      <c r="BG87" s="46">
        <v>4.2370000000000001</v>
      </c>
      <c r="BH87" s="46">
        <v>4.2410000000000005</v>
      </c>
      <c r="BI87" s="46">
        <v>4.25</v>
      </c>
      <c r="BJ87" s="46">
        <v>4.9670000000000005</v>
      </c>
      <c r="BK87" s="46">
        <v>4.93</v>
      </c>
      <c r="BL87" s="46">
        <v>4.7220000000000004</v>
      </c>
      <c r="BM87" s="46">
        <v>4.8129999999999997</v>
      </c>
      <c r="BN87" s="46">
        <v>5.0720000000000001</v>
      </c>
      <c r="BO87" s="46">
        <v>5.242</v>
      </c>
      <c r="BP87" s="46">
        <v>4.8070000000000004</v>
      </c>
      <c r="BQ87" s="46">
        <v>5.7709999999999999</v>
      </c>
      <c r="BR87" s="46">
        <v>4.819</v>
      </c>
      <c r="BS87" s="46">
        <v>4.915</v>
      </c>
      <c r="BT87" s="46">
        <v>4.7540000000000004</v>
      </c>
      <c r="BU87" s="46">
        <v>5.08</v>
      </c>
      <c r="BV87" s="46">
        <v>6.0549999999999997</v>
      </c>
      <c r="BW87" s="46">
        <v>5.2370000000000001</v>
      </c>
      <c r="BX87" s="46">
        <v>4.7640000000000002</v>
      </c>
      <c r="BY87" s="46">
        <v>4.96</v>
      </c>
      <c r="BZ87" s="46">
        <v>5.0810000000000004</v>
      </c>
      <c r="CA87" s="46">
        <v>5.8340000000000005</v>
      </c>
      <c r="CB87" s="46">
        <v>5.5169999999999995</v>
      </c>
      <c r="CC87" s="46">
        <v>5.7389999999999999</v>
      </c>
      <c r="CD87" s="46">
        <v>4.8579999999999997</v>
      </c>
      <c r="CE87" s="46">
        <v>5.3310000000000004</v>
      </c>
      <c r="CF87" s="46">
        <v>5.7759999999999998</v>
      </c>
      <c r="CG87" s="46">
        <v>5.72</v>
      </c>
      <c r="CH87" s="46">
        <v>6.2560000000000002</v>
      </c>
      <c r="CI87" s="46">
        <v>6.9660000000000002</v>
      </c>
      <c r="CJ87" s="46">
        <v>5.141</v>
      </c>
      <c r="CK87" s="46">
        <v>5.3479999999999999</v>
      </c>
      <c r="CL87" s="46">
        <v>5.774</v>
      </c>
      <c r="CM87" s="46">
        <v>6.2469999999999999</v>
      </c>
      <c r="CN87" s="46">
        <v>5.9770000000000003</v>
      </c>
      <c r="CO87" s="46">
        <v>5.9470000000000001</v>
      </c>
      <c r="CP87" s="46">
        <v>5.2519999999999998</v>
      </c>
      <c r="CQ87" s="46">
        <v>4.8740000000000006</v>
      </c>
      <c r="CR87" s="46">
        <v>5.399</v>
      </c>
      <c r="CS87" s="46">
        <v>5.742</v>
      </c>
      <c r="CT87" s="46">
        <v>6.6840000000000002</v>
      </c>
      <c r="CU87" s="18">
        <v>3.1954166666666666</v>
      </c>
      <c r="CV87" s="17">
        <v>4.0851105019305027</v>
      </c>
      <c r="CW87" s="17">
        <v>4.4491140475198732</v>
      </c>
      <c r="CX87" s="17">
        <v>3.4404941485223803</v>
      </c>
      <c r="CY87" s="17">
        <v>3.4027075457818352</v>
      </c>
      <c r="CZ87" s="17">
        <v>3.652975803979964</v>
      </c>
      <c r="DA87" s="17">
        <v>3.3649209430412883</v>
      </c>
      <c r="DB87" s="17">
        <v>3.7001691864126975</v>
      </c>
      <c r="DC87" s="17">
        <v>3.3649209430412901</v>
      </c>
      <c r="DD87" s="17">
        <v>3.2484814478382287</v>
      </c>
      <c r="DE87" s="17">
        <v>3.650204118404119</v>
      </c>
      <c r="DF87" s="17">
        <v>3.1954166666666666</v>
      </c>
      <c r="DG87" s="17">
        <v>3.2142346630019061</v>
      </c>
      <c r="DH87" s="17">
        <v>4.559749662902731</v>
      </c>
      <c r="DI87" s="17">
        <v>4.559749662902731</v>
      </c>
      <c r="DJ87" s="17">
        <v>3.8257212905943314</v>
      </c>
      <c r="DK87" s="17">
        <v>4.0610774145029049</v>
      </c>
      <c r="DL87" s="17">
        <v>4.1380604226110256</v>
      </c>
      <c r="DM87" s="17">
        <v>4.2822905755381599</v>
      </c>
      <c r="DN87" s="17">
        <v>4.5597496629027301</v>
      </c>
      <c r="DO87" s="17">
        <v>4.0225859104488437</v>
      </c>
      <c r="DP87" s="17">
        <v>3.2957788954983096</v>
      </c>
      <c r="DQ87" s="17">
        <v>3.5660698145361769</v>
      </c>
      <c r="DR87" s="17">
        <v>3.4974332867409332</v>
      </c>
      <c r="DS87" s="17">
        <v>3.2669276003984176</v>
      </c>
      <c r="DT87" s="17">
        <v>3.8439063909080056</v>
      </c>
      <c r="DU87" s="17">
        <v>4.8089716660813897</v>
      </c>
      <c r="DV87" s="17">
        <v>5.0924426002992425</v>
      </c>
      <c r="DW87" s="17">
        <v>5.0924426002992416</v>
      </c>
      <c r="DX87" s="17">
        <v>5.0924426002992416</v>
      </c>
      <c r="DY87" s="17">
        <v>5.0924426002992416</v>
      </c>
      <c r="DZ87" s="17">
        <v>5.0924426002992416</v>
      </c>
      <c r="EA87" s="17">
        <v>5.0924426002992425</v>
      </c>
      <c r="EB87" s="17">
        <v>4.4265877393478581</v>
      </c>
      <c r="EC87" s="17">
        <v>4.5836791039131839</v>
      </c>
      <c r="ED87" s="17">
        <v>4.2308410307367907</v>
      </c>
      <c r="EE87" s="17">
        <v>3.1794752470899894</v>
      </c>
      <c r="EF87" s="17">
        <v>4.7839494866444756</v>
      </c>
      <c r="EG87" s="17">
        <v>3.9535874598992615</v>
      </c>
      <c r="EH87" s="17">
        <v>4.7839494866444756</v>
      </c>
      <c r="EI87" s="17">
        <v>4.7839494866444756</v>
      </c>
      <c r="EJ87" s="17">
        <v>4.7839494866444756</v>
      </c>
      <c r="EK87" s="17">
        <v>4.7839494866444756</v>
      </c>
      <c r="EL87" s="17">
        <v>4.7839494866444756</v>
      </c>
      <c r="EM87" s="17">
        <v>4.7839494866444774</v>
      </c>
      <c r="EN87" s="17">
        <v>4.7514973064517285</v>
      </c>
      <c r="EO87" s="17">
        <v>4.7839494866444756</v>
      </c>
      <c r="EP87" s="17">
        <v>4.7839494866444765</v>
      </c>
      <c r="EQ87" s="17">
        <v>4.3738060613036724</v>
      </c>
      <c r="ER87" s="17">
        <v>4.7956666666666683</v>
      </c>
      <c r="ES87" s="17">
        <v>4.7956666666666683</v>
      </c>
      <c r="ET87" s="17">
        <v>4.7956666666666683</v>
      </c>
      <c r="EU87" s="17">
        <v>4.7956666666666683</v>
      </c>
      <c r="EV87" s="17">
        <v>4.7956666666666683</v>
      </c>
      <c r="EW87" s="17">
        <v>4.7956666666666683</v>
      </c>
      <c r="EX87" s="17">
        <v>4.7956666666666683</v>
      </c>
      <c r="EY87" s="17">
        <v>4.7956666666666665</v>
      </c>
      <c r="EZ87" s="17">
        <v>4.7956666666666665</v>
      </c>
      <c r="FA87" s="17">
        <v>4.7956666666666674</v>
      </c>
      <c r="FB87" s="17">
        <v>4.7956666666666665</v>
      </c>
      <c r="FC87" s="17">
        <v>4.7956666666666674</v>
      </c>
      <c r="FD87" s="17">
        <v>4.7956666666666674</v>
      </c>
      <c r="FE87" s="17">
        <v>4.7956666666666674</v>
      </c>
      <c r="FF87" s="17">
        <v>4.7956666666666674</v>
      </c>
      <c r="FG87" s="17">
        <v>4.7956666666666674</v>
      </c>
      <c r="FH87" s="17">
        <v>4.7956666666666674</v>
      </c>
      <c r="FI87" s="17">
        <v>4.7956666666666683</v>
      </c>
      <c r="FJ87" s="17">
        <v>4.7956666666666692</v>
      </c>
      <c r="FK87" s="17">
        <v>4.7956666666666692</v>
      </c>
      <c r="FL87" s="17">
        <v>4.7956666666666674</v>
      </c>
      <c r="FM87" s="17">
        <v>4.7956666666666665</v>
      </c>
      <c r="FN87" s="17">
        <v>4.7956666666666692</v>
      </c>
      <c r="FO87" s="17">
        <v>4.7956666666666656</v>
      </c>
      <c r="FP87" s="17">
        <v>4.7956666666666674</v>
      </c>
      <c r="FQ87" s="17">
        <v>4.7956666666666683</v>
      </c>
      <c r="FR87" s="17">
        <v>4.7956666666666683</v>
      </c>
      <c r="FS87" s="17">
        <v>4.7956666666666674</v>
      </c>
      <c r="FT87" s="17">
        <v>4.7956666666666683</v>
      </c>
      <c r="FU87" s="17">
        <v>4.7956666666666674</v>
      </c>
      <c r="FV87" s="17">
        <v>4.7956666666666674</v>
      </c>
      <c r="FW87" s="17">
        <v>4.7956666666666674</v>
      </c>
      <c r="FX87" s="17">
        <v>4.7956666666666674</v>
      </c>
      <c r="FY87" s="17">
        <v>5.4273333333333333</v>
      </c>
      <c r="FZ87" s="17">
        <v>5.4273333333333325</v>
      </c>
      <c r="GA87" s="17">
        <v>5.4273333333333342</v>
      </c>
      <c r="GB87" s="17">
        <v>5.427333333333336</v>
      </c>
      <c r="GC87" s="17">
        <v>5.427333333333336</v>
      </c>
      <c r="GD87" s="17">
        <v>4.4456666666666695</v>
      </c>
      <c r="GE87" s="17">
        <v>4.4456666666666678</v>
      </c>
      <c r="GF87" s="17">
        <v>4.4456666666666669</v>
      </c>
      <c r="GG87" s="17">
        <v>4.5019253771010916</v>
      </c>
      <c r="GH87" s="17">
        <v>4.4456666666666695</v>
      </c>
      <c r="GI87" s="17">
        <v>4.512333333333336</v>
      </c>
      <c r="GJ87" s="17">
        <v>4.4456666666666687</v>
      </c>
      <c r="GK87" s="17">
        <v>5.4273333333333351</v>
      </c>
      <c r="GL87" s="17">
        <v>5.427333333333336</v>
      </c>
      <c r="GM87" s="17">
        <v>5.4273333333333333</v>
      </c>
      <c r="GN87" s="17">
        <v>5.4273333333333351</v>
      </c>
      <c r="GO87" s="17">
        <v>5.4273333333333351</v>
      </c>
      <c r="GP87" s="17">
        <v>4.4456666666666669</v>
      </c>
      <c r="GQ87" s="17">
        <v>4.5123333333333333</v>
      </c>
      <c r="GR87" s="17">
        <v>4.5123333333333342</v>
      </c>
      <c r="GS87" s="17">
        <v>4.4456666666666669</v>
      </c>
      <c r="GT87" s="17">
        <v>5.3970609777405176</v>
      </c>
      <c r="GU87" s="17">
        <v>5.4160666525474532</v>
      </c>
      <c r="GV87" s="17">
        <v>4.4456666666666669</v>
      </c>
      <c r="GW87" s="17">
        <v>5.4273333333333342</v>
      </c>
      <c r="GX87" s="17">
        <v>5.4273333333333342</v>
      </c>
      <c r="GY87" s="17">
        <v>5.4273333333333333</v>
      </c>
      <c r="GZ87" s="17">
        <v>5.4273333333333333</v>
      </c>
      <c r="HA87" s="17">
        <v>5.4273333333333351</v>
      </c>
      <c r="HB87" s="17">
        <v>5.3548381555802482</v>
      </c>
      <c r="HC87" s="17">
        <v>5.4273333333333333</v>
      </c>
      <c r="HD87" s="17">
        <v>5.4273333333333351</v>
      </c>
      <c r="HE87" s="17">
        <v>5.4273333333333333</v>
      </c>
      <c r="HF87" s="17">
        <v>4.5683333333333351</v>
      </c>
      <c r="HG87" s="17">
        <v>4.4456666666666678</v>
      </c>
      <c r="HH87" s="17">
        <v>4.4456666666666678</v>
      </c>
      <c r="HI87" s="17">
        <v>5.4273333333333333</v>
      </c>
      <c r="HJ87" s="17">
        <v>5.4273333333333351</v>
      </c>
      <c r="HK87" s="17">
        <v>5.4342314397354983</v>
      </c>
      <c r="HL87" s="17">
        <v>5.4342314397354983</v>
      </c>
      <c r="HM87" s="17">
        <v>5.4342314397354983</v>
      </c>
      <c r="HN87" s="17">
        <v>5.4342314397354983</v>
      </c>
      <c r="HO87" s="17">
        <v>5.4342314397354974</v>
      </c>
      <c r="HP87" s="17">
        <v>5.4342314397354992</v>
      </c>
      <c r="HQ87" s="17">
        <v>5.4342314397354983</v>
      </c>
      <c r="HR87" s="17">
        <v>5.2976592574529677</v>
      </c>
      <c r="HS87" s="17">
        <v>5.4342314397354983</v>
      </c>
      <c r="HT87" s="17">
        <v>4.5192314397354973</v>
      </c>
      <c r="HU87" s="17">
        <v>5.4342314397354974</v>
      </c>
      <c r="HV87" s="17">
        <v>5.4342314397354983</v>
      </c>
      <c r="HW87" s="17">
        <v>5.4411295461376614</v>
      </c>
      <c r="HX87" s="17">
        <v>5.4411295461376605</v>
      </c>
      <c r="HY87" s="17">
        <v>6.093235412091337</v>
      </c>
      <c r="HZ87" s="17">
        <v>5.4411295461376614</v>
      </c>
      <c r="IA87" s="17">
        <v>5.4411295461376623</v>
      </c>
      <c r="IB87" s="17">
        <v>5.4971295461376606</v>
      </c>
      <c r="IC87" s="17">
        <v>5.4971295461376606</v>
      </c>
      <c r="ID87" s="17">
        <v>5.4971295461376597</v>
      </c>
      <c r="IE87" s="17">
        <v>5.4411295461376614</v>
      </c>
      <c r="IF87" s="17">
        <v>5.3693139144046444</v>
      </c>
      <c r="IG87" s="17">
        <v>6.485432159919772</v>
      </c>
      <c r="IH87" s="17">
        <v>6.7187243696467265</v>
      </c>
      <c r="II87" s="17">
        <v>5.4480276525398263</v>
      </c>
      <c r="IJ87" s="17">
        <v>5.5162781814158084</v>
      </c>
      <c r="IK87" s="17">
        <v>5.4480276525398281</v>
      </c>
      <c r="IL87" s="17">
        <v>5.4480276525398246</v>
      </c>
      <c r="IM87" s="17">
        <v>5.4480276525398263</v>
      </c>
      <c r="IN87" s="17">
        <v>5.5040276525398273</v>
      </c>
      <c r="IO87" s="17">
        <v>5.5040276525398255</v>
      </c>
      <c r="IP87" s="17">
        <v>5.5040276525398273</v>
      </c>
      <c r="IQ87" s="17">
        <v>5.4480276525398263</v>
      </c>
      <c r="IR87" s="17">
        <v>5.3971051347519801</v>
      </c>
      <c r="IS87" s="17">
        <v>6.660539375036862</v>
      </c>
      <c r="IT87" s="17">
        <v>5.7911506681962557</v>
      </c>
      <c r="IU87" s="17">
        <v>5.4480276525398263</v>
      </c>
      <c r="IV87" s="17">
        <v>6.6683178735659467</v>
      </c>
      <c r="IW87" s="17">
        <v>5.4480276525398263</v>
      </c>
      <c r="IX87" s="17">
        <v>5.4480276525398263</v>
      </c>
      <c r="IY87" s="17">
        <v>5.4480276525398263</v>
      </c>
      <c r="IZ87" s="17">
        <v>5.5040276525398255</v>
      </c>
      <c r="JA87" s="17">
        <v>5.5040276525398255</v>
      </c>
      <c r="JB87" s="17">
        <v>5.5040276525398273</v>
      </c>
      <c r="JC87" s="17">
        <v>5.4480276525398246</v>
      </c>
      <c r="JD87" s="17">
        <v>5.3971051347519783</v>
      </c>
      <c r="JE87" s="17">
        <v>5.926424212354128</v>
      </c>
      <c r="JF87" s="17">
        <v>5.4480276525398246</v>
      </c>
    </row>
    <row r="88" spans="1:266" s="3" customFormat="1" x14ac:dyDescent="0.25">
      <c r="A88" s="5" t="s">
        <v>22</v>
      </c>
      <c r="B88" s="5" t="s">
        <v>17</v>
      </c>
      <c r="C88" s="3">
        <v>10.703723958333333</v>
      </c>
      <c r="D88" s="3">
        <v>9.3394531250000004</v>
      </c>
      <c r="E88" s="3">
        <v>8.5963281249999994</v>
      </c>
      <c r="F88" s="3">
        <v>5.7745312499999999</v>
      </c>
      <c r="G88" s="3">
        <v>4.8448437499999999</v>
      </c>
      <c r="H88" s="3">
        <v>4.5085156250000002</v>
      </c>
      <c r="I88" s="3">
        <v>5.1216927083333337</v>
      </c>
      <c r="J88" s="3">
        <v>3.8784635416666666</v>
      </c>
      <c r="K88" s="3">
        <v>4.9728645833333331</v>
      </c>
      <c r="L88" s="3">
        <v>6.2924479166666663</v>
      </c>
      <c r="M88" s="3">
        <v>7.7152604166666663</v>
      </c>
      <c r="N88" s="3">
        <v>10.586666666666666</v>
      </c>
      <c r="O88" s="3">
        <v>10.503307291666667</v>
      </c>
      <c r="P88" s="3">
        <v>8.9247395833333325</v>
      </c>
      <c r="Q88" s="3">
        <v>8.4564062500000006</v>
      </c>
      <c r="R88" s="3">
        <v>4.9261979166666663</v>
      </c>
      <c r="S88" s="3">
        <v>4.6960416666666669</v>
      </c>
      <c r="T88" s="3">
        <v>4.3239062500000003</v>
      </c>
      <c r="U88" s="3">
        <v>4.5948437499999999</v>
      </c>
      <c r="V88" s="3">
        <v>3.9340364583333334</v>
      </c>
      <c r="W88" s="3">
        <v>5.0532291666666671</v>
      </c>
      <c r="X88" s="3">
        <v>5.4748958333333331</v>
      </c>
      <c r="Y88" s="3">
        <v>7.5297135416666663</v>
      </c>
      <c r="Z88" s="3">
        <v>8.8066666666666666</v>
      </c>
      <c r="AA88" s="3">
        <v>10.063750000000001</v>
      </c>
      <c r="AB88" s="3">
        <v>10.65015625</v>
      </c>
      <c r="AC88" s="3">
        <v>6.5583593750000002</v>
      </c>
      <c r="AD88" s="3">
        <v>5.2536458333333336</v>
      </c>
      <c r="AE88" s="3">
        <v>4.2316927083333331</v>
      </c>
      <c r="AF88" s="3">
        <v>4.1086458333333331</v>
      </c>
      <c r="AG88" s="3">
        <v>4.6067187499999998</v>
      </c>
      <c r="AH88" s="3">
        <v>4.0888020833333334</v>
      </c>
      <c r="AI88" s="3">
        <v>4.3983593750000001</v>
      </c>
      <c r="AJ88" s="3">
        <v>5.0165104166666667</v>
      </c>
      <c r="AK88" s="3">
        <v>6.2825260416666664</v>
      </c>
      <c r="AL88" s="3">
        <v>9.0804947916666663</v>
      </c>
      <c r="AM88" s="3">
        <v>9.3732031249999999</v>
      </c>
      <c r="AN88" s="3">
        <v>8.7580468749999998</v>
      </c>
      <c r="AO88" s="3">
        <v>7.9285677083333335</v>
      </c>
      <c r="AP88" s="3">
        <v>4.8508072916666665</v>
      </c>
      <c r="AQ88" s="3">
        <v>3.7127604166666668</v>
      </c>
      <c r="AR88" s="3">
        <v>3.5113541666666666</v>
      </c>
      <c r="AS88" s="3">
        <v>3.9538802083333335</v>
      </c>
      <c r="AT88" s="3">
        <v>3.2166666666666668</v>
      </c>
      <c r="AU88" s="3">
        <v>4.2039322916666668</v>
      </c>
      <c r="AV88" s="3">
        <v>4.8329427083333334</v>
      </c>
      <c r="AW88" s="3">
        <v>6.4353385416666669</v>
      </c>
      <c r="AX88" s="3">
        <v>8.7322395833333335</v>
      </c>
      <c r="AY88" s="37">
        <v>8.4499999999999993</v>
      </c>
      <c r="AZ88" s="37">
        <v>6.9619999999999997</v>
      </c>
      <c r="BA88" s="37">
        <v>6.0759999999999996</v>
      </c>
      <c r="BB88" s="37">
        <v>4.1230000000000002</v>
      </c>
      <c r="BC88" s="37">
        <v>3.72</v>
      </c>
      <c r="BD88" s="37">
        <v>3.5910000000000002</v>
      </c>
      <c r="BE88" s="37">
        <v>3.887</v>
      </c>
      <c r="BF88" s="37">
        <v>3.0329999999999999</v>
      </c>
      <c r="BG88" s="37">
        <v>4.12</v>
      </c>
      <c r="BH88" s="37">
        <v>4.593</v>
      </c>
      <c r="BI88" s="37">
        <v>5.7370000000000001</v>
      </c>
      <c r="BJ88" s="37">
        <v>7.62</v>
      </c>
      <c r="BK88" s="37">
        <v>8.7189999999999994</v>
      </c>
      <c r="BL88" s="37">
        <v>8.0879999999999992</v>
      </c>
      <c r="BM88" s="37">
        <v>6.9459999999999997</v>
      </c>
      <c r="BN88" s="37">
        <v>4.4610000000000003</v>
      </c>
      <c r="BO88" s="37">
        <v>3.6949999999999998</v>
      </c>
      <c r="BP88" s="37">
        <v>3.6309999999999998</v>
      </c>
      <c r="BQ88" s="37">
        <v>4.5510000000000002</v>
      </c>
      <c r="BR88" s="37">
        <v>3.5190000000000001</v>
      </c>
      <c r="BS88" s="37">
        <v>4.1280000000000001</v>
      </c>
      <c r="BT88" s="37">
        <v>4.8419999999999996</v>
      </c>
      <c r="BU88" s="37">
        <v>6.5250000000000004</v>
      </c>
      <c r="BV88" s="37">
        <v>8.4190000000000005</v>
      </c>
      <c r="BW88" s="37">
        <v>9.1319999999999997</v>
      </c>
      <c r="BX88" s="37">
        <v>7.5140000000000002</v>
      </c>
      <c r="BY88" s="37">
        <v>7.0259999999999998</v>
      </c>
      <c r="BZ88" s="37">
        <v>4.41</v>
      </c>
      <c r="CA88" s="37">
        <v>4.1749999999999998</v>
      </c>
      <c r="CB88" s="37">
        <v>3.7160000000000002</v>
      </c>
      <c r="CC88" s="37">
        <v>4.1909999999999998</v>
      </c>
      <c r="CD88" s="37">
        <v>3.5590000000000002</v>
      </c>
      <c r="CE88" s="37">
        <v>4.6550000000000002</v>
      </c>
      <c r="CF88" s="37">
        <v>5.6349999999999998</v>
      </c>
      <c r="CG88" s="37">
        <v>7.4630000000000001</v>
      </c>
      <c r="CH88" s="37">
        <v>9.4380000000000006</v>
      </c>
      <c r="CI88" s="37">
        <v>11.141</v>
      </c>
      <c r="CJ88" s="37">
        <v>8.0779999999999994</v>
      </c>
      <c r="CK88" s="37">
        <v>6.4909999999999997</v>
      </c>
      <c r="CL88" s="37">
        <v>4.835</v>
      </c>
      <c r="CM88" s="37">
        <v>4.51</v>
      </c>
      <c r="CN88" s="37">
        <v>4.3579999999999997</v>
      </c>
      <c r="CO88" s="37">
        <v>4.5650000000000004</v>
      </c>
      <c r="CP88" s="37">
        <v>3.972</v>
      </c>
      <c r="CQ88" s="37">
        <v>4.327</v>
      </c>
      <c r="CR88" s="37">
        <v>5.2370000000000001</v>
      </c>
      <c r="CS88" s="37">
        <v>7.93</v>
      </c>
      <c r="CT88" s="37">
        <v>9.7059999999999995</v>
      </c>
      <c r="CU88" s="18">
        <v>9.1601509047511183</v>
      </c>
      <c r="CV88" s="17">
        <v>8.3336711238713175</v>
      </c>
      <c r="CW88" s="17">
        <v>7.0250781374783005</v>
      </c>
      <c r="CX88" s="17">
        <v>4.6145121099122175</v>
      </c>
      <c r="CY88" s="17">
        <v>3.9257789591790502</v>
      </c>
      <c r="CZ88" s="17">
        <v>3.7191590139591004</v>
      </c>
      <c r="DA88" s="17">
        <v>4.2012722194723171</v>
      </c>
      <c r="DB88" s="17">
        <v>3.5125390687391502</v>
      </c>
      <c r="DC88" s="17">
        <v>4.3390188496189506</v>
      </c>
      <c r="DD88" s="17">
        <v>4.9588786852788003</v>
      </c>
      <c r="DE88" s="17">
        <v>6.5429649319650842</v>
      </c>
      <c r="DF88" s="17">
        <v>8.5402910690912677</v>
      </c>
      <c r="DG88" s="17">
        <v>9.1569118348681577</v>
      </c>
      <c r="DH88" s="17">
        <v>8.3307243008950902</v>
      </c>
      <c r="DI88" s="17">
        <v>7.0225940387710679</v>
      </c>
      <c r="DJ88" s="17">
        <v>4.6128803980162898</v>
      </c>
      <c r="DK88" s="17">
        <v>3.9243907863720677</v>
      </c>
      <c r="DL88" s="17">
        <v>3.7178439028788008</v>
      </c>
      <c r="DM88" s="17">
        <v>4.199786631029756</v>
      </c>
      <c r="DN88" s="17">
        <v>3.511297019385534</v>
      </c>
      <c r="DO88" s="17">
        <v>4.3374845533586006</v>
      </c>
      <c r="DP88" s="17">
        <v>4.9571252038384008</v>
      </c>
      <c r="DQ88" s="17">
        <v>6.5406513106201123</v>
      </c>
      <c r="DR88" s="17">
        <v>8.5372711843883575</v>
      </c>
      <c r="DS88" s="17">
        <v>9.1536727649851972</v>
      </c>
      <c r="DT88" s="17">
        <v>8.3277774779188629</v>
      </c>
      <c r="DU88" s="17">
        <v>7.0201099400638345</v>
      </c>
      <c r="DV88" s="17">
        <v>4.6112486861203621</v>
      </c>
      <c r="DW88" s="17">
        <v>3.9230026135650844</v>
      </c>
      <c r="DX88" s="17">
        <v>3.7165287917985008</v>
      </c>
      <c r="DY88" s="17">
        <v>4.1983010425871958</v>
      </c>
      <c r="DZ88" s="17">
        <v>3.5100549700319172</v>
      </c>
      <c r="EA88" s="17">
        <v>4.3359502570982507</v>
      </c>
      <c r="EB88" s="17">
        <v>4.9553717223980005</v>
      </c>
      <c r="EC88" s="17">
        <v>6.5383376892751404</v>
      </c>
      <c r="ED88" s="17">
        <v>8.5342512996854474</v>
      </c>
      <c r="EE88" s="17">
        <v>9.3812088223928054</v>
      </c>
      <c r="EF88" s="17">
        <v>8.5347839662370628</v>
      </c>
      <c r="EG88" s="17">
        <v>7.1946112773238049</v>
      </c>
      <c r="EH88" s="17">
        <v>4.7258721135362256</v>
      </c>
      <c r="EI88" s="17">
        <v>4.0205180667397737</v>
      </c>
      <c r="EJ88" s="17">
        <v>3.8089118527008381</v>
      </c>
      <c r="EK88" s="17">
        <v>4.3026596854583543</v>
      </c>
      <c r="EL88" s="17">
        <v>3.5973056386619024</v>
      </c>
      <c r="EM88" s="17">
        <v>4.443730494817645</v>
      </c>
      <c r="EN88" s="17">
        <v>5.0785491369344511</v>
      </c>
      <c r="EO88" s="17">
        <v>6.7008634445662896</v>
      </c>
      <c r="EP88" s="17">
        <v>8.7463901802759985</v>
      </c>
      <c r="EQ88" s="17">
        <v>9.6087448798004154</v>
      </c>
      <c r="ER88" s="17">
        <v>8.7417904545552645</v>
      </c>
      <c r="ES88" s="17">
        <v>7.3691126145837762</v>
      </c>
      <c r="ET88" s="17">
        <v>4.8404955409520891</v>
      </c>
      <c r="EU88" s="17">
        <v>4.1180335199144631</v>
      </c>
      <c r="EV88" s="17">
        <v>3.9012949136031754</v>
      </c>
      <c r="EW88" s="17">
        <v>4.4070183283295128</v>
      </c>
      <c r="EX88" s="17">
        <v>3.6845563072918881</v>
      </c>
      <c r="EY88" s="17">
        <v>4.5515107325370385</v>
      </c>
      <c r="EZ88" s="17">
        <v>5.2017265514709008</v>
      </c>
      <c r="FA88" s="17">
        <v>6.8633891998574388</v>
      </c>
      <c r="FB88" s="17">
        <v>8.9585290608665513</v>
      </c>
      <c r="FC88" s="17">
        <v>9.8362809372080235</v>
      </c>
      <c r="FD88" s="17">
        <v>8.9487969428734644</v>
      </c>
      <c r="FE88" s="17">
        <v>7.5436139518437475</v>
      </c>
      <c r="FF88" s="17">
        <v>4.9551189683679517</v>
      </c>
      <c r="FG88" s="17">
        <v>4.2155489730891533</v>
      </c>
      <c r="FH88" s="17">
        <v>3.9936779745055135</v>
      </c>
      <c r="FI88" s="17">
        <v>4.5113769712006722</v>
      </c>
      <c r="FJ88" s="17">
        <v>3.7718069759218738</v>
      </c>
      <c r="FK88" s="17">
        <v>4.659290970256432</v>
      </c>
      <c r="FL88" s="17">
        <v>5.3249039660073505</v>
      </c>
      <c r="FM88" s="17">
        <v>7.025914955148588</v>
      </c>
      <c r="FN88" s="17">
        <v>9.1706679414571042</v>
      </c>
      <c r="FO88" s="17">
        <v>10.063816994615632</v>
      </c>
      <c r="FP88" s="17">
        <v>9.1558034311916643</v>
      </c>
      <c r="FQ88" s="17">
        <v>7.7181152891037161</v>
      </c>
      <c r="FR88" s="17">
        <v>5.0697423957838152</v>
      </c>
      <c r="FS88" s="17">
        <v>4.3130644262638427</v>
      </c>
      <c r="FT88" s="17">
        <v>4.0860610354078508</v>
      </c>
      <c r="FU88" s="17">
        <v>4.6157356140718306</v>
      </c>
      <c r="FV88" s="17">
        <v>3.8590576445518581</v>
      </c>
      <c r="FW88" s="17">
        <v>4.7670712079758255</v>
      </c>
      <c r="FX88" s="17">
        <v>5.4480813805438002</v>
      </c>
      <c r="FY88" s="17">
        <v>7.1884407104397372</v>
      </c>
      <c r="FZ88" s="17">
        <v>9.382806822047657</v>
      </c>
      <c r="GA88" s="17">
        <v>10.291353052023242</v>
      </c>
      <c r="GB88" s="17">
        <v>9.362809919509866</v>
      </c>
      <c r="GC88" s="17">
        <v>7.8926166263636865</v>
      </c>
      <c r="GD88" s="17">
        <v>5.1843658231996779</v>
      </c>
      <c r="GE88" s="17">
        <v>4.410579879438532</v>
      </c>
      <c r="GF88" s="17">
        <v>4.1784440963101881</v>
      </c>
      <c r="GG88" s="17">
        <v>4.72009425694299</v>
      </c>
      <c r="GH88" s="17">
        <v>3.9463083131818433</v>
      </c>
      <c r="GI88" s="17">
        <v>4.874851445695219</v>
      </c>
      <c r="GJ88" s="17">
        <v>5.5712587950802499</v>
      </c>
      <c r="GK88" s="17">
        <v>7.3509664657308864</v>
      </c>
      <c r="GL88" s="17">
        <v>9.5949457026382099</v>
      </c>
      <c r="GM88" s="17">
        <v>10.517722609005419</v>
      </c>
      <c r="GN88" s="17">
        <v>9.5687551555613197</v>
      </c>
      <c r="GO88" s="17">
        <v>8.0662233542748307</v>
      </c>
      <c r="GP88" s="17">
        <v>5.2984016150628799</v>
      </c>
      <c r="GQ88" s="17">
        <v>4.5075954038594652</v>
      </c>
      <c r="GR88" s="17">
        <v>4.2703535404984407</v>
      </c>
      <c r="GS88" s="17">
        <v>4.8239178883408309</v>
      </c>
      <c r="GT88" s="17">
        <v>4.0331116771374154</v>
      </c>
      <c r="GU88" s="17">
        <v>4.9820791305815142</v>
      </c>
      <c r="GV88" s="17">
        <v>5.6938047206645868</v>
      </c>
      <c r="GW88" s="17">
        <v>7.5126590064324414</v>
      </c>
      <c r="GX88" s="17">
        <v>9.8059970189223442</v>
      </c>
      <c r="GY88" s="17">
        <v>10.744092165987597</v>
      </c>
      <c r="GZ88" s="17">
        <v>9.7747003916127753</v>
      </c>
      <c r="HA88" s="17">
        <v>8.2398300821859749</v>
      </c>
      <c r="HB88" s="17">
        <v>5.4124374069260828</v>
      </c>
      <c r="HC88" s="17">
        <v>4.6046109282803984</v>
      </c>
      <c r="HD88" s="17">
        <v>4.3622629846866934</v>
      </c>
      <c r="HE88" s="17">
        <v>4.9277415197386718</v>
      </c>
      <c r="HF88" s="17">
        <v>4.1199150410929875</v>
      </c>
      <c r="HG88" s="17">
        <v>5.0893068154678085</v>
      </c>
      <c r="HH88" s="17">
        <v>5.8163506462489236</v>
      </c>
      <c r="HI88" s="17">
        <v>7.6743515471339965</v>
      </c>
      <c r="HJ88" s="17">
        <v>10.01704833520648</v>
      </c>
      <c r="HK88" s="17">
        <v>10.970461722969773</v>
      </c>
      <c r="HL88" s="17">
        <v>9.980645627664229</v>
      </c>
      <c r="HM88" s="17">
        <v>8.4134368100971191</v>
      </c>
      <c r="HN88" s="17">
        <v>5.5264731987892848</v>
      </c>
      <c r="HO88" s="17">
        <v>4.7016264527013316</v>
      </c>
      <c r="HP88" s="17">
        <v>4.4541724288749451</v>
      </c>
      <c r="HQ88" s="17">
        <v>5.0315651511365127</v>
      </c>
      <c r="HR88" s="17">
        <v>4.2067184050485595</v>
      </c>
      <c r="HS88" s="17">
        <v>5.1965345003541028</v>
      </c>
      <c r="HT88" s="17">
        <v>5.9388965718332605</v>
      </c>
      <c r="HU88" s="17">
        <v>7.8360440878355524</v>
      </c>
      <c r="HV88" s="17">
        <v>10.228099651490616</v>
      </c>
      <c r="HW88" s="17">
        <v>11.196831279951951</v>
      </c>
      <c r="HX88" s="17">
        <v>10.186590863715685</v>
      </c>
      <c r="HY88" s="17">
        <v>8.5870435380082633</v>
      </c>
      <c r="HZ88" s="17">
        <v>5.6405089906524868</v>
      </c>
      <c r="IA88" s="17">
        <v>4.7986419771222648</v>
      </c>
      <c r="IB88" s="17">
        <v>4.5460818730631978</v>
      </c>
      <c r="IC88" s="17">
        <v>5.1353887825343536</v>
      </c>
      <c r="ID88" s="17">
        <v>4.2935217690041316</v>
      </c>
      <c r="IE88" s="17">
        <v>5.303762185240398</v>
      </c>
      <c r="IF88" s="17">
        <v>6.0614424974175973</v>
      </c>
      <c r="IG88" s="17">
        <v>7.9977366285371074</v>
      </c>
      <c r="IH88" s="17">
        <v>10.439150967774751</v>
      </c>
      <c r="II88" s="17">
        <v>11.423200836934129</v>
      </c>
      <c r="IJ88" s="17">
        <v>10.392536099767138</v>
      </c>
      <c r="IK88" s="17">
        <v>8.7606502659194057</v>
      </c>
      <c r="IL88" s="17">
        <v>5.7545447825156888</v>
      </c>
      <c r="IM88" s="17">
        <v>4.895657501543198</v>
      </c>
      <c r="IN88" s="17">
        <v>4.6379913172514504</v>
      </c>
      <c r="IO88" s="17">
        <v>5.2392124139321945</v>
      </c>
      <c r="IP88" s="17">
        <v>4.3803251329597028</v>
      </c>
      <c r="IQ88" s="17">
        <v>5.4109898701266923</v>
      </c>
      <c r="IR88" s="17">
        <v>6.1839884230019333</v>
      </c>
      <c r="IS88" s="17">
        <v>8.1594291692386633</v>
      </c>
      <c r="IT88" s="17">
        <v>10.650202284058887</v>
      </c>
      <c r="IU88" s="17">
        <v>11.423200836934129</v>
      </c>
      <c r="IV88" s="17">
        <v>10.392536099767138</v>
      </c>
      <c r="IW88" s="17">
        <v>8.7606502659194057</v>
      </c>
      <c r="IX88" s="17">
        <v>5.7545447825156888</v>
      </c>
      <c r="IY88" s="17">
        <v>4.895657501543198</v>
      </c>
      <c r="IZ88" s="17">
        <v>4.6379913172514504</v>
      </c>
      <c r="JA88" s="17">
        <v>5.2392124139321945</v>
      </c>
      <c r="JB88" s="17">
        <v>4.3803251329597028</v>
      </c>
      <c r="JC88" s="17">
        <v>5.4109898701266923</v>
      </c>
      <c r="JD88" s="17">
        <v>6.1839884230019333</v>
      </c>
      <c r="JE88" s="17">
        <v>8.1594291692386633</v>
      </c>
      <c r="JF88" s="17">
        <v>10.650202284058887</v>
      </c>
    </row>
    <row r="89" spans="1:266" x14ac:dyDescent="0.25">
      <c r="A89" s="5" t="s">
        <v>22</v>
      </c>
      <c r="B89" s="5" t="s">
        <v>76</v>
      </c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>
        <v>1.8760198113207545</v>
      </c>
      <c r="P89" s="35">
        <v>1.3782452830188681</v>
      </c>
      <c r="Q89" s="35">
        <v>1.1508452830188678</v>
      </c>
      <c r="R89" s="35">
        <v>0</v>
      </c>
      <c r="S89" s="35">
        <v>0</v>
      </c>
      <c r="T89" s="35">
        <v>3.679245283018868E-5</v>
      </c>
      <c r="U89" s="35">
        <v>0</v>
      </c>
      <c r="V89" s="35">
        <v>0</v>
      </c>
      <c r="W89" s="35">
        <v>0</v>
      </c>
      <c r="X89" s="35">
        <v>0.1028367924528302</v>
      </c>
      <c r="Y89" s="35">
        <v>1.162261320754717</v>
      </c>
      <c r="Z89" s="35">
        <v>1.9579981132075475</v>
      </c>
      <c r="AA89" s="35">
        <v>2.306797169811321</v>
      </c>
      <c r="AB89" s="35">
        <v>2.4893292452830185</v>
      </c>
      <c r="AC89" s="35">
        <v>0.26083867924528303</v>
      </c>
      <c r="AD89" s="35">
        <v>0.49597169811320757</v>
      </c>
      <c r="AE89" s="35">
        <v>0</v>
      </c>
      <c r="AF89" s="35">
        <v>0</v>
      </c>
      <c r="AG89" s="35">
        <v>0</v>
      </c>
      <c r="AH89" s="35">
        <v>0</v>
      </c>
      <c r="AI89" s="35">
        <v>0</v>
      </c>
      <c r="AJ89" s="35">
        <v>0.10867735849056603</v>
      </c>
      <c r="AK89" s="35">
        <v>0.51137264150943407</v>
      </c>
      <c r="AL89" s="35">
        <v>1.8300962264150946</v>
      </c>
      <c r="AM89" s="35">
        <v>2.4350160377358496</v>
      </c>
      <c r="AN89" s="35">
        <v>2.8885792452830192</v>
      </c>
      <c r="AO89" s="35">
        <v>1.8049830188679246</v>
      </c>
      <c r="AP89" s="35">
        <v>0.42177452830188678</v>
      </c>
      <c r="AQ89" s="35">
        <v>0</v>
      </c>
      <c r="AR89" s="35">
        <v>0</v>
      </c>
      <c r="AS89" s="35">
        <v>0</v>
      </c>
      <c r="AT89" s="35">
        <v>0</v>
      </c>
      <c r="AU89" s="35">
        <v>0</v>
      </c>
      <c r="AV89" s="35">
        <v>1.2452830188679247E-4</v>
      </c>
      <c r="AW89" s="35">
        <v>0.94708584905660376</v>
      </c>
      <c r="AX89" s="35">
        <v>1.2437632075471701</v>
      </c>
      <c r="AY89" s="36">
        <v>2.1630801886792459</v>
      </c>
      <c r="AZ89" s="36">
        <v>1.6929245283018868</v>
      </c>
      <c r="BA89" s="36">
        <v>1.0026650943396225</v>
      </c>
      <c r="BB89" s="36">
        <v>0</v>
      </c>
      <c r="BC89" s="36">
        <v>0</v>
      </c>
      <c r="BD89" s="36">
        <v>0</v>
      </c>
      <c r="BE89" s="36">
        <v>0</v>
      </c>
      <c r="BF89" s="36">
        <v>0</v>
      </c>
      <c r="BG89" s="36">
        <v>0</v>
      </c>
      <c r="BH89" s="36">
        <v>0.10660377358490565</v>
      </c>
      <c r="BI89" s="36">
        <v>0.79870566037735846</v>
      </c>
      <c r="BJ89" s="36">
        <v>1.9558962264150941</v>
      </c>
      <c r="BK89" s="36">
        <v>3.0441943396226416</v>
      </c>
      <c r="BL89" s="36">
        <v>2.867105660377359</v>
      </c>
      <c r="BM89" s="36">
        <v>1.4287528301886794</v>
      </c>
      <c r="BN89" s="36">
        <v>4.8400000000000006E-2</v>
      </c>
      <c r="BO89" s="36">
        <v>0</v>
      </c>
      <c r="BP89" s="36">
        <v>0</v>
      </c>
      <c r="BQ89" s="36">
        <v>0</v>
      </c>
      <c r="BR89" s="36">
        <v>0</v>
      </c>
      <c r="BS89" s="13">
        <v>0</v>
      </c>
      <c r="BT89" s="13">
        <v>2.7801886792452831E-3</v>
      </c>
      <c r="BU89" s="13">
        <v>0.89123301886792439</v>
      </c>
      <c r="BV89" s="13">
        <v>1.7133669811320755</v>
      </c>
      <c r="BW89" s="13">
        <v>3.1734245283018865</v>
      </c>
      <c r="BX89" s="13">
        <v>2.0483726415094341</v>
      </c>
      <c r="BY89" s="13">
        <v>1.5076650943396228</v>
      </c>
      <c r="BZ89" s="13">
        <v>0</v>
      </c>
      <c r="CA89" s="13">
        <v>0</v>
      </c>
      <c r="CB89" s="13">
        <v>0</v>
      </c>
      <c r="CC89" s="13">
        <v>0</v>
      </c>
      <c r="CD89" s="13">
        <v>0</v>
      </c>
      <c r="CE89" s="13">
        <v>0</v>
      </c>
      <c r="CF89" s="13">
        <v>5.7801886792452819E-3</v>
      </c>
      <c r="CG89" s="13">
        <v>1.2327641509433964</v>
      </c>
      <c r="CH89" s="13">
        <v>2.6556566037735845</v>
      </c>
      <c r="CI89" s="13">
        <v>3.660621698113208</v>
      </c>
      <c r="CJ89" s="13">
        <v>2.3907575471698106</v>
      </c>
      <c r="CK89" s="13">
        <v>0.75154056603773589</v>
      </c>
      <c r="CL89" s="13">
        <v>0</v>
      </c>
      <c r="CM89" s="13">
        <v>0</v>
      </c>
      <c r="CN89" s="13">
        <v>0</v>
      </c>
      <c r="CO89" s="13">
        <v>0</v>
      </c>
      <c r="CP89" s="13">
        <v>0</v>
      </c>
      <c r="CQ89" s="13">
        <v>1.7262264150943396E-2</v>
      </c>
      <c r="CR89" s="13">
        <v>6.3273584905660374E-3</v>
      </c>
      <c r="CS89" s="13">
        <v>1.800664150943396</v>
      </c>
      <c r="CT89" s="13">
        <v>2.5996198113207543</v>
      </c>
      <c r="CU89" s="18"/>
      <c r="CV89" s="17"/>
      <c r="CW89" s="17"/>
      <c r="CX89" s="17"/>
      <c r="CY89" s="17"/>
      <c r="CZ89" s="17"/>
      <c r="DA89" s="17"/>
      <c r="DB89" s="17"/>
      <c r="DC89" s="17"/>
      <c r="DD89" s="17"/>
      <c r="DE89" s="17"/>
      <c r="DF89" s="17"/>
      <c r="DG89" s="17"/>
      <c r="DH89" s="17"/>
      <c r="DI89" s="17"/>
      <c r="DJ89" s="17"/>
      <c r="DK89" s="17"/>
      <c r="DL89" s="17"/>
      <c r="DM89" s="17"/>
      <c r="DN89" s="17"/>
      <c r="DO89" s="17"/>
      <c r="DP89" s="17"/>
      <c r="DQ89" s="17"/>
      <c r="DR89" s="17"/>
      <c r="DS89" s="17"/>
      <c r="DT89" s="17"/>
      <c r="DU89" s="17"/>
      <c r="DV89" s="17"/>
      <c r="DW89" s="17"/>
      <c r="DX89" s="17"/>
      <c r="DY89" s="17"/>
      <c r="DZ89" s="17"/>
      <c r="EA89" s="17"/>
      <c r="EB89" s="17"/>
      <c r="EC89" s="17"/>
      <c r="ED89" s="17"/>
      <c r="EE89" s="17"/>
      <c r="EF89" s="17"/>
      <c r="EG89" s="17"/>
      <c r="EH89" s="17"/>
      <c r="EI89" s="17"/>
      <c r="EJ89" s="17"/>
      <c r="EK89" s="17"/>
      <c r="EL89" s="17"/>
      <c r="EM89" s="17"/>
      <c r="EN89" s="17"/>
      <c r="EO89" s="17"/>
      <c r="EP89" s="17"/>
      <c r="EQ89" s="17"/>
      <c r="ER89" s="17"/>
      <c r="ES89" s="17"/>
      <c r="ET89" s="17"/>
      <c r="EU89" s="17"/>
      <c r="EV89" s="17"/>
      <c r="EW89" s="17"/>
      <c r="EX89" s="17"/>
      <c r="EY89" s="17"/>
      <c r="EZ89" s="17"/>
      <c r="FA89" s="17"/>
      <c r="FB89" s="17"/>
      <c r="FC89" s="17"/>
      <c r="FD89" s="17"/>
      <c r="FE89" s="17"/>
      <c r="FF89" s="17"/>
      <c r="FG89" s="17"/>
      <c r="FH89" s="17"/>
      <c r="FI89" s="17"/>
      <c r="FJ89" s="17"/>
      <c r="FK89" s="17"/>
      <c r="FL89" s="17"/>
      <c r="FM89" s="17"/>
      <c r="FN89" s="17"/>
      <c r="FO89" s="17"/>
      <c r="FP89" s="17"/>
      <c r="FQ89" s="17"/>
      <c r="FR89" s="17"/>
      <c r="FS89" s="17"/>
      <c r="FT89" s="17"/>
      <c r="FU89" s="17"/>
      <c r="FV89" s="17"/>
      <c r="FW89" s="17"/>
      <c r="FX89" s="17"/>
      <c r="FY89" s="17"/>
      <c r="FZ89" s="17"/>
      <c r="GA89" s="17"/>
      <c r="GB89" s="17"/>
      <c r="GC89" s="17"/>
      <c r="GD89" s="17"/>
      <c r="GE89" s="17"/>
      <c r="GF89" s="17"/>
      <c r="GG89" s="17"/>
      <c r="GH89" s="17"/>
      <c r="GI89" s="17"/>
      <c r="GJ89" s="17"/>
      <c r="GK89" s="17"/>
      <c r="GL89" s="17"/>
      <c r="GM89" s="17"/>
      <c r="GN89" s="17"/>
      <c r="GO89" s="17"/>
      <c r="GP89" s="17"/>
      <c r="GQ89" s="17"/>
      <c r="GR89" s="17"/>
      <c r="GS89" s="17"/>
      <c r="GT89" s="17"/>
      <c r="GU89" s="17"/>
      <c r="GV89" s="17"/>
      <c r="GW89" s="17"/>
      <c r="GX89" s="17"/>
      <c r="GY89" s="17"/>
      <c r="GZ89" s="17"/>
      <c r="HA89" s="17"/>
      <c r="HB89" s="17"/>
      <c r="HC89" s="17"/>
      <c r="HD89" s="17"/>
      <c r="HE89" s="17"/>
      <c r="HF89" s="17"/>
      <c r="HG89" s="17"/>
      <c r="HH89" s="17"/>
      <c r="HI89" s="17"/>
      <c r="HJ89" s="17"/>
      <c r="HK89" s="17"/>
      <c r="HL89" s="17"/>
      <c r="HM89" s="17"/>
      <c r="HN89" s="17"/>
      <c r="HO89" s="17"/>
      <c r="HP89" s="17"/>
      <c r="HQ89" s="17"/>
      <c r="HR89" s="17"/>
      <c r="HS89" s="17"/>
      <c r="HT89" s="17"/>
      <c r="HU89" s="17"/>
      <c r="HV89" s="17"/>
      <c r="HW89" s="17"/>
      <c r="HX89" s="17"/>
      <c r="HY89" s="17"/>
      <c r="HZ89" s="17"/>
      <c r="IA89" s="17"/>
      <c r="IB89" s="17"/>
      <c r="IC89" s="17"/>
      <c r="ID89" s="17"/>
      <c r="IE89" s="17"/>
      <c r="IF89" s="17"/>
      <c r="IG89" s="17"/>
      <c r="IH89" s="17"/>
      <c r="II89" s="17"/>
      <c r="IJ89" s="17"/>
      <c r="IK89" s="17"/>
      <c r="IL89" s="17"/>
      <c r="IM89" s="17"/>
      <c r="IN89" s="17"/>
      <c r="IO89" s="17"/>
      <c r="IP89" s="17"/>
      <c r="IQ89" s="17"/>
      <c r="IR89" s="17"/>
      <c r="IS89" s="17"/>
      <c r="IT89" s="17"/>
      <c r="IU89" s="17"/>
      <c r="IV89" s="17"/>
      <c r="IW89" s="17"/>
      <c r="IX89" s="17"/>
      <c r="IY89" s="17"/>
      <c r="IZ89" s="17"/>
      <c r="JA89" s="17"/>
      <c r="JB89" s="17"/>
      <c r="JC89" s="17"/>
      <c r="JD89" s="17"/>
      <c r="JE89" s="17"/>
      <c r="JF89" s="17"/>
    </row>
    <row r="90" spans="1:266" x14ac:dyDescent="0.25">
      <c r="A90" s="5" t="s">
        <v>22</v>
      </c>
      <c r="B90" s="39" t="s">
        <v>77</v>
      </c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>
        <v>0</v>
      </c>
      <c r="P90" s="35">
        <v>1.3883962264150944E-2</v>
      </c>
      <c r="Q90" s="35">
        <v>0.14130094339622642</v>
      </c>
      <c r="R90" s="35">
        <v>1.1960783018867922</v>
      </c>
      <c r="S90" s="35">
        <v>1.5746613207547169</v>
      </c>
      <c r="T90" s="35">
        <v>1.3448018867924525</v>
      </c>
      <c r="U90" s="35">
        <v>1.2293641509433961</v>
      </c>
      <c r="V90" s="35">
        <v>1.3471792452830189</v>
      </c>
      <c r="W90" s="35">
        <v>0.97631886792452816</v>
      </c>
      <c r="X90" s="35">
        <v>0.37761981132075473</v>
      </c>
      <c r="Y90" s="35">
        <v>3.1377358490566037E-3</v>
      </c>
      <c r="Z90" s="35">
        <v>0</v>
      </c>
      <c r="AA90" s="35">
        <v>0</v>
      </c>
      <c r="AB90" s="35">
        <v>1.6042452830188677E-2</v>
      </c>
      <c r="AC90" s="35">
        <v>0.32212169811320757</v>
      </c>
      <c r="AD90" s="35">
        <v>1.3286575471698114</v>
      </c>
      <c r="AE90" s="35">
        <v>1.7271179245283019</v>
      </c>
      <c r="AF90" s="35">
        <v>1.4108933962264152</v>
      </c>
      <c r="AG90" s="35">
        <v>1.2275415094339626</v>
      </c>
      <c r="AH90" s="35">
        <v>1.1839915094339624</v>
      </c>
      <c r="AI90" s="35">
        <v>0.86541603773584908</v>
      </c>
      <c r="AJ90" s="35">
        <v>0.48862547169811316</v>
      </c>
      <c r="AK90" s="35">
        <v>3.9547169811320754E-2</v>
      </c>
      <c r="AL90" s="35">
        <v>5.8773584905660382E-4</v>
      </c>
      <c r="AM90" s="35">
        <v>0</v>
      </c>
      <c r="AN90" s="35">
        <v>0</v>
      </c>
      <c r="AO90" s="35">
        <v>7.0858490566037737E-3</v>
      </c>
      <c r="AP90" s="35">
        <v>0.68818396226415091</v>
      </c>
      <c r="AQ90" s="35">
        <v>1.6093594339622643</v>
      </c>
      <c r="AR90" s="35">
        <v>1.6620735849056607</v>
      </c>
      <c r="AS90" s="35">
        <v>1.5443226415094338</v>
      </c>
      <c r="AT90" s="35">
        <v>1.7265084905660379</v>
      </c>
      <c r="AU90" s="35">
        <v>0.90297358490566049</v>
      </c>
      <c r="AV90" s="35">
        <v>0.78352264150943418</v>
      </c>
      <c r="AW90" s="35">
        <v>6.9777358490566044E-2</v>
      </c>
      <c r="AX90" s="35">
        <v>0.13243018867924528</v>
      </c>
      <c r="AY90" s="36">
        <v>0</v>
      </c>
      <c r="AZ90" s="36">
        <v>0</v>
      </c>
      <c r="BA90" s="36">
        <v>7.3875471698113204E-2</v>
      </c>
      <c r="BB90" s="36">
        <v>1.1094764150943399</v>
      </c>
      <c r="BC90" s="36">
        <v>1.9096792452830187</v>
      </c>
      <c r="BD90" s="36">
        <v>1.7771764150943392</v>
      </c>
      <c r="BE90" s="36">
        <v>1.4790669811320756</v>
      </c>
      <c r="BF90" s="36">
        <v>1.0193990566037736</v>
      </c>
      <c r="BG90" s="36">
        <v>0.63453396226415093</v>
      </c>
      <c r="BH90" s="36">
        <v>0.27793773584905657</v>
      </c>
      <c r="BI90" s="36">
        <v>3.3823584905660377E-2</v>
      </c>
      <c r="BJ90" s="36">
        <v>0</v>
      </c>
      <c r="BK90" s="36">
        <v>0</v>
      </c>
      <c r="BL90" s="36">
        <v>0</v>
      </c>
      <c r="BM90" s="36">
        <v>7.4716981132075472E-3</v>
      </c>
      <c r="BN90" s="36">
        <v>1.189995283018868</v>
      </c>
      <c r="BO90" s="36">
        <v>1.9947896226415096</v>
      </c>
      <c r="BP90" s="36">
        <v>1.6822424528301885</v>
      </c>
      <c r="BQ90" s="36">
        <v>1.7026990566037736</v>
      </c>
      <c r="BR90" s="36">
        <v>1.7841594339622642</v>
      </c>
      <c r="BS90" s="36">
        <v>1.2225877358490569</v>
      </c>
      <c r="BT90" s="36">
        <v>0.49529150943396227</v>
      </c>
      <c r="BU90" s="36">
        <v>3.8518867924528299E-2</v>
      </c>
      <c r="BV90" s="36">
        <v>0</v>
      </c>
      <c r="BW90" s="36">
        <v>0</v>
      </c>
      <c r="BX90" s="36">
        <v>0</v>
      </c>
      <c r="BY90" s="36">
        <v>0</v>
      </c>
      <c r="BZ90" s="36">
        <v>1.1236566037735851</v>
      </c>
      <c r="CA90" s="36">
        <v>2.1165575471698115</v>
      </c>
      <c r="CB90" s="36">
        <v>2.1575188679245283</v>
      </c>
      <c r="CC90" s="36">
        <v>1.9800849056603771</v>
      </c>
      <c r="CD90" s="36">
        <v>1.7863707547169809</v>
      </c>
      <c r="CE90" s="36">
        <v>1.2283358490566039</v>
      </c>
      <c r="CF90" s="36">
        <v>0.63913113207547156</v>
      </c>
      <c r="CG90" s="36">
        <v>0</v>
      </c>
      <c r="CH90" s="36">
        <v>0</v>
      </c>
      <c r="CI90" s="36">
        <v>0</v>
      </c>
      <c r="CJ90" s="36">
        <v>0</v>
      </c>
      <c r="CK90" s="36">
        <v>0.14841415094339622</v>
      </c>
      <c r="CL90" s="36">
        <v>1.3413047169811314</v>
      </c>
      <c r="CM90" s="36">
        <v>2.1306047169811322</v>
      </c>
      <c r="CN90" s="36">
        <v>2.0733500000000005</v>
      </c>
      <c r="CO90" s="36">
        <v>1.8063443396226411</v>
      </c>
      <c r="CP90" s="36">
        <v>1.7589330188679246</v>
      </c>
      <c r="CQ90" s="36">
        <v>1.0362103773584905</v>
      </c>
      <c r="CR90" s="13">
        <v>0.66701509433962292</v>
      </c>
      <c r="CS90" s="13">
        <v>0</v>
      </c>
      <c r="CT90" s="13">
        <v>0</v>
      </c>
      <c r="CU90" s="17"/>
      <c r="CV90" s="17"/>
      <c r="CW90" s="17"/>
      <c r="CX90" s="17"/>
      <c r="CY90" s="17"/>
      <c r="CZ90" s="17"/>
      <c r="DA90" s="17"/>
      <c r="DB90" s="17"/>
      <c r="DC90" s="17"/>
      <c r="DD90" s="17"/>
      <c r="DE90" s="17"/>
      <c r="DF90" s="17"/>
      <c r="DG90" s="17"/>
      <c r="DH90" s="17"/>
      <c r="DI90" s="17"/>
      <c r="DJ90" s="17"/>
      <c r="DK90" s="17"/>
      <c r="DL90" s="17"/>
      <c r="DM90" s="17"/>
      <c r="DN90" s="17"/>
      <c r="DO90" s="17"/>
      <c r="DP90" s="17"/>
      <c r="DQ90" s="17"/>
      <c r="DR90" s="17"/>
      <c r="DS90" s="17"/>
      <c r="DT90" s="17"/>
      <c r="DU90" s="17"/>
      <c r="DV90" s="17"/>
      <c r="DW90" s="17"/>
      <c r="DX90" s="17"/>
      <c r="DY90" s="17"/>
      <c r="DZ90" s="17"/>
      <c r="EA90" s="17"/>
      <c r="EB90" s="17"/>
      <c r="EC90" s="17"/>
      <c r="ED90" s="17"/>
      <c r="EE90" s="17"/>
      <c r="EF90" s="17"/>
      <c r="EG90" s="17"/>
      <c r="EH90" s="17"/>
      <c r="EI90" s="17"/>
      <c r="EJ90" s="17"/>
      <c r="EK90" s="17"/>
      <c r="EL90" s="17"/>
      <c r="EM90" s="17"/>
      <c r="EN90" s="17"/>
      <c r="EO90" s="17"/>
      <c r="EP90" s="17"/>
      <c r="EQ90" s="17"/>
      <c r="ER90" s="17"/>
      <c r="ES90" s="17"/>
      <c r="ET90" s="17"/>
      <c r="EU90" s="17"/>
      <c r="EV90" s="17"/>
      <c r="EW90" s="17"/>
      <c r="EX90" s="17"/>
      <c r="EY90" s="17"/>
      <c r="EZ90" s="17"/>
      <c r="FA90" s="17"/>
      <c r="FB90" s="17"/>
      <c r="FC90" s="17"/>
      <c r="FD90" s="17"/>
      <c r="FE90" s="17"/>
      <c r="FF90" s="17"/>
      <c r="FG90" s="17"/>
      <c r="FH90" s="17"/>
      <c r="FI90" s="17"/>
      <c r="FJ90" s="17"/>
      <c r="FK90" s="17"/>
      <c r="FL90" s="17"/>
      <c r="FM90" s="17"/>
      <c r="FN90" s="17"/>
      <c r="FO90" s="17"/>
      <c r="FP90" s="17"/>
      <c r="FQ90" s="17"/>
      <c r="FR90" s="17"/>
      <c r="FS90" s="17"/>
      <c r="FT90" s="17"/>
      <c r="FU90" s="17"/>
      <c r="FV90" s="17"/>
      <c r="FW90" s="17"/>
      <c r="FX90" s="17"/>
      <c r="FY90" s="17"/>
      <c r="FZ90" s="17"/>
      <c r="GA90" s="17"/>
      <c r="GB90" s="17"/>
      <c r="GC90" s="17"/>
      <c r="GD90" s="17"/>
      <c r="GE90" s="17"/>
      <c r="GF90" s="17"/>
      <c r="GG90" s="17"/>
      <c r="GH90" s="17"/>
      <c r="GI90" s="17"/>
      <c r="GJ90" s="17"/>
      <c r="GK90" s="17"/>
      <c r="GL90" s="17"/>
      <c r="GM90" s="17"/>
      <c r="GN90" s="17"/>
      <c r="GO90" s="17"/>
      <c r="GP90" s="17"/>
      <c r="GQ90" s="17"/>
      <c r="GR90" s="17"/>
      <c r="GS90" s="17"/>
      <c r="GT90" s="17"/>
      <c r="GU90" s="17"/>
      <c r="GV90" s="17"/>
      <c r="GW90" s="17"/>
      <c r="GX90" s="17"/>
      <c r="GY90" s="17"/>
      <c r="GZ90" s="17"/>
      <c r="HA90" s="17"/>
      <c r="HB90" s="17"/>
      <c r="HC90" s="17"/>
      <c r="HD90" s="17"/>
      <c r="HE90" s="17"/>
      <c r="HF90" s="17"/>
      <c r="HG90" s="17"/>
      <c r="HH90" s="17"/>
      <c r="HI90" s="17"/>
      <c r="HJ90" s="17"/>
      <c r="HK90" s="17"/>
      <c r="HL90" s="17"/>
      <c r="HM90" s="17"/>
      <c r="HN90" s="17"/>
      <c r="HO90" s="17"/>
      <c r="HP90" s="17"/>
      <c r="HQ90" s="17"/>
      <c r="HR90" s="17"/>
      <c r="HS90" s="17"/>
      <c r="HT90" s="17"/>
      <c r="HU90" s="17"/>
      <c r="HV90" s="17"/>
      <c r="HW90" s="17"/>
      <c r="HX90" s="17"/>
      <c r="HY90" s="17"/>
      <c r="HZ90" s="17"/>
      <c r="IA90" s="17"/>
      <c r="IB90" s="17"/>
      <c r="IC90" s="17"/>
      <c r="ID90" s="17"/>
      <c r="IE90" s="17"/>
      <c r="IF90" s="17"/>
      <c r="IG90" s="17"/>
      <c r="IH90" s="17"/>
      <c r="II90" s="17"/>
      <c r="IJ90" s="17"/>
      <c r="IK90" s="17"/>
      <c r="IL90" s="17"/>
      <c r="IM90" s="17"/>
      <c r="IN90" s="17"/>
      <c r="IO90" s="17"/>
      <c r="IP90" s="17"/>
      <c r="IQ90" s="17"/>
      <c r="IR90" s="17"/>
      <c r="IS90" s="17"/>
      <c r="IT90" s="17"/>
      <c r="IU90" s="17"/>
      <c r="IV90" s="17"/>
      <c r="IW90" s="17"/>
      <c r="IX90" s="17"/>
      <c r="IY90" s="17"/>
      <c r="IZ90" s="17"/>
      <c r="JA90" s="17"/>
      <c r="JB90" s="17"/>
      <c r="JC90" s="17"/>
      <c r="JD90" s="17"/>
      <c r="JE90" s="17"/>
      <c r="JF90" s="17"/>
    </row>
    <row r="91" spans="1:266" x14ac:dyDescent="0.25">
      <c r="A91" s="5" t="s">
        <v>22</v>
      </c>
      <c r="B91" s="5" t="s">
        <v>78</v>
      </c>
      <c r="C91" s="20">
        <f t="shared" ref="C91:BN91" si="52">C89-C90</f>
        <v>0</v>
      </c>
      <c r="D91" s="20">
        <f t="shared" si="52"/>
        <v>0</v>
      </c>
      <c r="E91" s="20">
        <f t="shared" si="52"/>
        <v>0</v>
      </c>
      <c r="F91" s="20">
        <f t="shared" si="52"/>
        <v>0</v>
      </c>
      <c r="G91" s="20">
        <f t="shared" si="52"/>
        <v>0</v>
      </c>
      <c r="H91" s="20">
        <f t="shared" si="52"/>
        <v>0</v>
      </c>
      <c r="I91" s="20">
        <f t="shared" si="52"/>
        <v>0</v>
      </c>
      <c r="J91" s="20">
        <f t="shared" si="52"/>
        <v>0</v>
      </c>
      <c r="K91" s="20">
        <f t="shared" si="52"/>
        <v>0</v>
      </c>
      <c r="L91" s="20">
        <f t="shared" si="52"/>
        <v>0</v>
      </c>
      <c r="M91" s="20">
        <f t="shared" si="52"/>
        <v>0</v>
      </c>
      <c r="N91" s="20">
        <f t="shared" si="52"/>
        <v>0</v>
      </c>
      <c r="O91" s="20">
        <f t="shared" si="52"/>
        <v>1.8760198113207545</v>
      </c>
      <c r="P91" s="20">
        <f t="shared" si="52"/>
        <v>1.3643613207547172</v>
      </c>
      <c r="Q91" s="20">
        <f t="shared" si="52"/>
        <v>1.0095443396226413</v>
      </c>
      <c r="R91" s="20">
        <f t="shared" si="52"/>
        <v>-1.1960783018867922</v>
      </c>
      <c r="S91" s="20">
        <f t="shared" si="52"/>
        <v>-1.5746613207547169</v>
      </c>
      <c r="T91" s="20">
        <f t="shared" si="52"/>
        <v>-1.3447650943396223</v>
      </c>
      <c r="U91" s="20">
        <f t="shared" si="52"/>
        <v>-1.2293641509433961</v>
      </c>
      <c r="V91" s="20">
        <f t="shared" si="52"/>
        <v>-1.3471792452830189</v>
      </c>
      <c r="W91" s="20">
        <f t="shared" si="52"/>
        <v>-0.97631886792452816</v>
      </c>
      <c r="X91" s="20">
        <f t="shared" si="52"/>
        <v>-0.27478301886792456</v>
      </c>
      <c r="Y91" s="20">
        <f t="shared" si="52"/>
        <v>1.1591235849056605</v>
      </c>
      <c r="Z91" s="20">
        <f t="shared" si="52"/>
        <v>1.9579981132075475</v>
      </c>
      <c r="AA91" s="20">
        <f t="shared" si="52"/>
        <v>2.306797169811321</v>
      </c>
      <c r="AB91" s="20">
        <f t="shared" si="52"/>
        <v>2.4732867924528299</v>
      </c>
      <c r="AC91" s="20">
        <f t="shared" si="52"/>
        <v>-6.1283018867924532E-2</v>
      </c>
      <c r="AD91" s="20">
        <f t="shared" si="52"/>
        <v>-0.83268584905660381</v>
      </c>
      <c r="AE91" s="20">
        <f t="shared" si="52"/>
        <v>-1.7271179245283019</v>
      </c>
      <c r="AF91" s="20">
        <f t="shared" si="52"/>
        <v>-1.4108933962264152</v>
      </c>
      <c r="AG91" s="20">
        <f t="shared" si="52"/>
        <v>-1.2275415094339626</v>
      </c>
      <c r="AH91" s="20">
        <f t="shared" si="52"/>
        <v>-1.1839915094339624</v>
      </c>
      <c r="AI91" s="20">
        <f t="shared" si="52"/>
        <v>-0.86541603773584908</v>
      </c>
      <c r="AJ91" s="20">
        <f t="shared" si="52"/>
        <v>-0.37994811320754712</v>
      </c>
      <c r="AK91" s="20">
        <f t="shared" si="52"/>
        <v>0.47182547169811329</v>
      </c>
      <c r="AL91" s="20">
        <f t="shared" si="52"/>
        <v>1.8295084905660379</v>
      </c>
      <c r="AM91" s="20">
        <f t="shared" si="52"/>
        <v>2.4350160377358496</v>
      </c>
      <c r="AN91" s="20">
        <f t="shared" si="52"/>
        <v>2.8885792452830192</v>
      </c>
      <c r="AO91" s="20">
        <f t="shared" si="52"/>
        <v>1.7978971698113209</v>
      </c>
      <c r="AP91" s="20">
        <f t="shared" si="52"/>
        <v>-0.26640943396226413</v>
      </c>
      <c r="AQ91" s="20">
        <f t="shared" si="52"/>
        <v>-1.6093594339622643</v>
      </c>
      <c r="AR91" s="20">
        <f t="shared" si="52"/>
        <v>-1.6620735849056607</v>
      </c>
      <c r="AS91" s="20">
        <f t="shared" si="52"/>
        <v>-1.5443226415094338</v>
      </c>
      <c r="AT91" s="20">
        <f t="shared" si="52"/>
        <v>-1.7265084905660379</v>
      </c>
      <c r="AU91" s="20">
        <f t="shared" si="52"/>
        <v>-0.90297358490566049</v>
      </c>
      <c r="AV91" s="20">
        <f t="shared" si="52"/>
        <v>-0.78339811320754738</v>
      </c>
      <c r="AW91" s="20">
        <f t="shared" si="52"/>
        <v>0.87730849056603777</v>
      </c>
      <c r="AX91" s="20">
        <f t="shared" si="52"/>
        <v>1.1113330188679247</v>
      </c>
      <c r="AY91" s="13">
        <f t="shared" si="52"/>
        <v>2.1630801886792459</v>
      </c>
      <c r="AZ91" s="13">
        <f t="shared" si="52"/>
        <v>1.6929245283018868</v>
      </c>
      <c r="BA91" s="13">
        <f t="shared" si="52"/>
        <v>0.92878962264150933</v>
      </c>
      <c r="BB91" s="13">
        <f t="shared" si="52"/>
        <v>-1.1094764150943399</v>
      </c>
      <c r="BC91" s="13">
        <f t="shared" si="52"/>
        <v>-1.9096792452830187</v>
      </c>
      <c r="BD91" s="13">
        <f t="shared" si="52"/>
        <v>-1.7771764150943392</v>
      </c>
      <c r="BE91" s="13">
        <f t="shared" si="52"/>
        <v>-1.4790669811320756</v>
      </c>
      <c r="BF91" s="13">
        <f t="shared" si="52"/>
        <v>-1.0193990566037736</v>
      </c>
      <c r="BG91" s="13">
        <f t="shared" si="52"/>
        <v>-0.63453396226415093</v>
      </c>
      <c r="BH91" s="13">
        <f t="shared" si="52"/>
        <v>-0.17133396226415093</v>
      </c>
      <c r="BI91" s="13">
        <f t="shared" si="52"/>
        <v>0.76488207547169806</v>
      </c>
      <c r="BJ91" s="13">
        <f t="shared" si="52"/>
        <v>1.9558962264150941</v>
      </c>
      <c r="BK91" s="13">
        <f t="shared" si="52"/>
        <v>3.0441943396226416</v>
      </c>
      <c r="BL91" s="13">
        <f t="shared" si="52"/>
        <v>2.867105660377359</v>
      </c>
      <c r="BM91" s="13">
        <f t="shared" si="52"/>
        <v>1.4212811320754719</v>
      </c>
      <c r="BN91" s="13">
        <f t="shared" si="52"/>
        <v>-1.141595283018868</v>
      </c>
      <c r="BO91" s="13">
        <f t="shared" ref="BO91:CT91" si="53">BO89-BO90</f>
        <v>-1.9947896226415096</v>
      </c>
      <c r="BP91" s="13">
        <f t="shared" si="53"/>
        <v>-1.6822424528301885</v>
      </c>
      <c r="BQ91" s="13">
        <f t="shared" si="53"/>
        <v>-1.7026990566037736</v>
      </c>
      <c r="BR91" s="13">
        <f t="shared" si="53"/>
        <v>-1.7841594339622642</v>
      </c>
      <c r="BS91" s="13">
        <f t="shared" si="53"/>
        <v>-1.2225877358490569</v>
      </c>
      <c r="BT91" s="13">
        <f t="shared" si="53"/>
        <v>-0.49251132075471699</v>
      </c>
      <c r="BU91" s="13">
        <f t="shared" si="53"/>
        <v>0.85271415094339609</v>
      </c>
      <c r="BV91" s="13">
        <f t="shared" si="53"/>
        <v>1.7133669811320755</v>
      </c>
      <c r="BW91" s="13">
        <f t="shared" si="53"/>
        <v>3.1734245283018865</v>
      </c>
      <c r="BX91" s="13">
        <f t="shared" si="53"/>
        <v>2.0483726415094341</v>
      </c>
      <c r="BY91" s="13">
        <f t="shared" si="53"/>
        <v>1.5076650943396228</v>
      </c>
      <c r="BZ91" s="13">
        <f t="shared" si="53"/>
        <v>-1.1236566037735851</v>
      </c>
      <c r="CA91" s="13">
        <f t="shared" si="53"/>
        <v>-2.1165575471698115</v>
      </c>
      <c r="CB91" s="13">
        <f t="shared" si="53"/>
        <v>-2.1575188679245283</v>
      </c>
      <c r="CC91" s="13">
        <f t="shared" si="53"/>
        <v>-1.9800849056603771</v>
      </c>
      <c r="CD91" s="13">
        <f t="shared" si="53"/>
        <v>-1.7863707547169809</v>
      </c>
      <c r="CE91" s="13">
        <f t="shared" si="53"/>
        <v>-1.2283358490566039</v>
      </c>
      <c r="CF91" s="13">
        <f t="shared" si="53"/>
        <v>-0.63335094339622633</v>
      </c>
      <c r="CG91" s="13">
        <f t="shared" si="53"/>
        <v>1.2327641509433964</v>
      </c>
      <c r="CH91" s="13">
        <f t="shared" si="53"/>
        <v>2.6556566037735845</v>
      </c>
      <c r="CI91" s="13">
        <f t="shared" si="53"/>
        <v>3.660621698113208</v>
      </c>
      <c r="CJ91" s="13">
        <f t="shared" si="53"/>
        <v>2.3907575471698106</v>
      </c>
      <c r="CK91" s="13">
        <f t="shared" si="53"/>
        <v>0.60312641509433962</v>
      </c>
      <c r="CL91" s="13">
        <f t="shared" si="53"/>
        <v>-1.3413047169811314</v>
      </c>
      <c r="CM91" s="13">
        <f t="shared" si="53"/>
        <v>-2.1306047169811322</v>
      </c>
      <c r="CN91" s="13">
        <f t="shared" si="53"/>
        <v>-2.0733500000000005</v>
      </c>
      <c r="CO91" s="13">
        <f t="shared" si="53"/>
        <v>-1.8063443396226411</v>
      </c>
      <c r="CP91" s="13">
        <f t="shared" si="53"/>
        <v>-1.7589330188679246</v>
      </c>
      <c r="CQ91" s="13">
        <f t="shared" si="53"/>
        <v>-1.0189481132075471</v>
      </c>
      <c r="CR91" s="13">
        <f t="shared" si="53"/>
        <v>-0.66068773584905682</v>
      </c>
      <c r="CS91" s="13">
        <f t="shared" si="53"/>
        <v>1.800664150943396</v>
      </c>
      <c r="CT91" s="13">
        <f t="shared" si="53"/>
        <v>2.5996198113207543</v>
      </c>
      <c r="CU91" s="17"/>
      <c r="CV91" s="17"/>
      <c r="CW91" s="17"/>
      <c r="CX91" s="17"/>
      <c r="CY91" s="17"/>
      <c r="CZ91" s="17"/>
      <c r="DA91" s="17"/>
      <c r="DB91" s="17"/>
      <c r="DC91" s="17"/>
      <c r="DD91" s="17"/>
      <c r="DE91" s="17"/>
      <c r="DF91" s="17"/>
      <c r="DG91" s="17"/>
      <c r="DH91" s="17"/>
      <c r="DI91" s="17"/>
      <c r="DJ91" s="17"/>
      <c r="DK91" s="17"/>
      <c r="DL91" s="17"/>
      <c r="DM91" s="17"/>
      <c r="DN91" s="17"/>
      <c r="DO91" s="17"/>
      <c r="DP91" s="17"/>
      <c r="DQ91" s="17"/>
      <c r="DR91" s="17"/>
      <c r="DS91" s="17"/>
      <c r="DT91" s="17"/>
      <c r="DU91" s="17"/>
      <c r="DV91" s="17"/>
      <c r="DW91" s="17"/>
      <c r="DX91" s="17"/>
      <c r="DY91" s="17"/>
      <c r="DZ91" s="17"/>
      <c r="EA91" s="17"/>
      <c r="EB91" s="17"/>
      <c r="EC91" s="17"/>
      <c r="ED91" s="17"/>
      <c r="EE91" s="17"/>
      <c r="EF91" s="17"/>
      <c r="EG91" s="17"/>
      <c r="EH91" s="17"/>
      <c r="EI91" s="17"/>
      <c r="EJ91" s="17"/>
      <c r="EK91" s="17"/>
      <c r="EL91" s="17"/>
      <c r="EM91" s="17"/>
      <c r="EN91" s="17"/>
      <c r="EO91" s="17"/>
      <c r="EP91" s="17"/>
      <c r="EQ91" s="17"/>
      <c r="ER91" s="17"/>
      <c r="ES91" s="17"/>
      <c r="ET91" s="17"/>
      <c r="EU91" s="17"/>
      <c r="EV91" s="17"/>
      <c r="EW91" s="17"/>
      <c r="EX91" s="17"/>
      <c r="EY91" s="17"/>
      <c r="EZ91" s="17"/>
      <c r="FA91" s="17"/>
      <c r="FB91" s="17"/>
      <c r="FC91" s="17"/>
      <c r="FD91" s="17"/>
      <c r="FE91" s="17"/>
      <c r="FF91" s="17"/>
      <c r="FG91" s="17"/>
      <c r="FH91" s="17"/>
      <c r="FI91" s="17"/>
      <c r="FJ91" s="17"/>
      <c r="FK91" s="17"/>
      <c r="FL91" s="17"/>
      <c r="FM91" s="17"/>
      <c r="FN91" s="17"/>
      <c r="FO91" s="17"/>
      <c r="FP91" s="17"/>
      <c r="FQ91" s="17"/>
      <c r="FR91" s="17"/>
      <c r="FS91" s="17"/>
      <c r="FT91" s="17"/>
      <c r="FU91" s="17"/>
      <c r="FV91" s="17"/>
      <c r="FW91" s="17"/>
      <c r="FX91" s="17"/>
      <c r="FY91" s="17"/>
      <c r="FZ91" s="17"/>
      <c r="GA91" s="17"/>
      <c r="GB91" s="17"/>
      <c r="GC91" s="17"/>
      <c r="GD91" s="17"/>
      <c r="GE91" s="17"/>
      <c r="GF91" s="17"/>
      <c r="GG91" s="17"/>
      <c r="GH91" s="17"/>
      <c r="GI91" s="17"/>
      <c r="GJ91" s="17"/>
      <c r="GK91" s="17"/>
      <c r="GL91" s="17"/>
      <c r="GM91" s="17"/>
      <c r="GN91" s="17"/>
      <c r="GO91" s="17"/>
      <c r="GP91" s="17"/>
      <c r="GQ91" s="17"/>
      <c r="GR91" s="17"/>
      <c r="GS91" s="17"/>
      <c r="GT91" s="17"/>
      <c r="GU91" s="17"/>
      <c r="GV91" s="17"/>
      <c r="GW91" s="17"/>
      <c r="GX91" s="17"/>
      <c r="GY91" s="17"/>
      <c r="GZ91" s="17"/>
      <c r="HA91" s="17"/>
      <c r="HB91" s="17"/>
      <c r="HC91" s="17"/>
      <c r="HD91" s="17"/>
      <c r="HE91" s="17"/>
      <c r="HF91" s="17"/>
      <c r="HG91" s="17"/>
      <c r="HH91" s="17"/>
      <c r="HI91" s="17"/>
      <c r="HJ91" s="17"/>
      <c r="HK91" s="17"/>
      <c r="HL91" s="17"/>
      <c r="HM91" s="17"/>
      <c r="HN91" s="17"/>
      <c r="HO91" s="17"/>
      <c r="HP91" s="17"/>
      <c r="HQ91" s="17"/>
      <c r="HR91" s="17"/>
      <c r="HS91" s="17"/>
      <c r="HT91" s="17"/>
      <c r="HU91" s="17"/>
      <c r="HV91" s="17"/>
      <c r="HW91" s="17"/>
      <c r="HX91" s="17"/>
      <c r="HY91" s="17"/>
      <c r="HZ91" s="17"/>
      <c r="IA91" s="17"/>
      <c r="IB91" s="17"/>
      <c r="IC91" s="17"/>
      <c r="ID91" s="17"/>
      <c r="IE91" s="17"/>
      <c r="IF91" s="17"/>
      <c r="IG91" s="17"/>
      <c r="IH91" s="17"/>
      <c r="II91" s="17"/>
      <c r="IJ91" s="17"/>
      <c r="IK91" s="17"/>
      <c r="IL91" s="17"/>
      <c r="IM91" s="17"/>
      <c r="IN91" s="17"/>
      <c r="IO91" s="17"/>
      <c r="IP91" s="17"/>
      <c r="IQ91" s="17"/>
      <c r="IR91" s="17"/>
      <c r="IS91" s="17"/>
      <c r="IT91" s="17"/>
      <c r="IU91" s="17"/>
      <c r="IV91" s="17"/>
      <c r="IW91" s="17"/>
      <c r="IX91" s="17"/>
      <c r="IY91" s="17"/>
      <c r="IZ91" s="17"/>
      <c r="JA91" s="17"/>
      <c r="JB91" s="17"/>
      <c r="JC91" s="17"/>
      <c r="JD91" s="17"/>
      <c r="JE91" s="17"/>
      <c r="JF91" s="17"/>
    </row>
    <row r="92" spans="1:266" x14ac:dyDescent="0.25">
      <c r="A92" s="5" t="s">
        <v>22</v>
      </c>
      <c r="B92" s="5" t="s">
        <v>79</v>
      </c>
      <c r="C92" s="6">
        <v>2.4378125000000002</v>
      </c>
      <c r="D92" s="6">
        <v>1.662890625</v>
      </c>
      <c r="E92" s="6">
        <v>0.74018229166666671</v>
      </c>
      <c r="F92" s="6">
        <v>-0.8354166666666667</v>
      </c>
      <c r="G92" s="6">
        <v>-1.5061458333333333</v>
      </c>
      <c r="H92" s="6">
        <v>-1.5081249999999999</v>
      </c>
      <c r="I92" s="6">
        <v>-1.1132291666666667</v>
      </c>
      <c r="J92" s="6">
        <v>-1.1340625</v>
      </c>
      <c r="K92" s="6">
        <v>-1.0279166666666666</v>
      </c>
      <c r="L92" s="6">
        <v>-0.76796874999999998</v>
      </c>
      <c r="M92" s="6">
        <v>0.32841145833333335</v>
      </c>
      <c r="N92" s="6">
        <v>2.2036718749999999</v>
      </c>
      <c r="O92" s="6">
        <v>1.9605729166666668</v>
      </c>
      <c r="P92" s="6">
        <v>1.4644791666666668</v>
      </c>
      <c r="Q92" s="6">
        <v>1.05171875</v>
      </c>
      <c r="R92" s="6">
        <v>-1.2461979166666666</v>
      </c>
      <c r="S92" s="6">
        <v>-1.6827343749999999</v>
      </c>
      <c r="T92" s="6">
        <v>-1.4317447916666666</v>
      </c>
      <c r="U92" s="6">
        <v>-1.3255468749999999</v>
      </c>
      <c r="V92" s="6">
        <v>-1.5627083333333334</v>
      </c>
      <c r="W92" s="6">
        <v>-1.0149999999999999</v>
      </c>
      <c r="X92" s="6">
        <v>-0.29169270833333333</v>
      </c>
      <c r="Y92" s="6">
        <v>1.27</v>
      </c>
      <c r="Z92" s="6">
        <v>2.0389583333333334</v>
      </c>
      <c r="AA92" s="6">
        <v>2.4060416666666669</v>
      </c>
      <c r="AB92" s="6">
        <v>2.54296875</v>
      </c>
      <c r="AC92" s="6">
        <v>-3.9583333333333337E-3</v>
      </c>
      <c r="AD92" s="6">
        <v>-1.3900520833333334</v>
      </c>
      <c r="AE92" s="6">
        <v>-1.8653124999999999</v>
      </c>
      <c r="AF92" s="6">
        <v>-1.5110937499999999</v>
      </c>
      <c r="AG92" s="6">
        <v>-1.3424218750000001</v>
      </c>
      <c r="AH92" s="6">
        <v>-1.1678124999999999</v>
      </c>
      <c r="AI92" s="6">
        <v>-0.98723958333333328</v>
      </c>
      <c r="AJ92" s="6">
        <v>-0.31153645833333332</v>
      </c>
      <c r="AK92" s="6">
        <v>0.49510416666666668</v>
      </c>
      <c r="AL92" s="6">
        <v>1.8801822916666666</v>
      </c>
      <c r="AM92" s="6">
        <v>2.5350520833333334</v>
      </c>
      <c r="AN92" s="6">
        <v>3.0033593750000001</v>
      </c>
      <c r="AO92" s="6">
        <v>1.9228645833333333</v>
      </c>
      <c r="AP92" s="6">
        <v>-0.310546875</v>
      </c>
      <c r="AQ92" s="6">
        <v>-1.7164843750000001</v>
      </c>
      <c r="AR92" s="6">
        <v>-1.7313802083333334</v>
      </c>
      <c r="AS92" s="6">
        <v>-1.7026041666666667</v>
      </c>
      <c r="AT92" s="6">
        <v>-1.8097395833333334</v>
      </c>
      <c r="AU92" s="6">
        <v>-0.98622395833333332</v>
      </c>
      <c r="AV92" s="6">
        <v>-0.73916666666666664</v>
      </c>
      <c r="AW92" s="6">
        <v>0.96442708333333338</v>
      </c>
      <c r="AX92" s="6">
        <v>1.1618229166666667</v>
      </c>
      <c r="AY92" s="13">
        <v>2.3279999999999998</v>
      </c>
      <c r="AZ92" s="13">
        <v>1.79</v>
      </c>
      <c r="BA92" s="13">
        <v>0.95699999999999996</v>
      </c>
      <c r="BB92" s="13">
        <v>-1.137</v>
      </c>
      <c r="BC92" s="13">
        <v>-2.101</v>
      </c>
      <c r="BD92" s="13">
        <v>-1.8819999999999999</v>
      </c>
      <c r="BE92" s="13">
        <v>-1.599</v>
      </c>
      <c r="BF92" s="13">
        <v>-1.1180000000000001</v>
      </c>
      <c r="BG92" s="13">
        <v>-0.67300000000000004</v>
      </c>
      <c r="BH92" s="13">
        <v>-0.253</v>
      </c>
      <c r="BI92" s="13">
        <v>0.89100000000000001</v>
      </c>
      <c r="BJ92" s="13">
        <v>2.0409999999999999</v>
      </c>
      <c r="BK92" s="13">
        <v>3.2029999999999998</v>
      </c>
      <c r="BL92" s="13">
        <v>2.8620000000000001</v>
      </c>
      <c r="BM92" s="13">
        <v>1.5589999999999999</v>
      </c>
      <c r="BN92" s="13">
        <v>-1.181</v>
      </c>
      <c r="BO92" s="13">
        <v>-2.1379999999999999</v>
      </c>
      <c r="BP92" s="13">
        <v>-1.744</v>
      </c>
      <c r="BQ92" s="13">
        <v>-1.7829999999999999</v>
      </c>
      <c r="BR92" s="13">
        <v>-1.8759999999999999</v>
      </c>
      <c r="BS92" s="13">
        <v>-1.3360000000000001</v>
      </c>
      <c r="BT92" s="13">
        <v>-0.49</v>
      </c>
      <c r="BU92" s="13">
        <v>0.88400000000000001</v>
      </c>
      <c r="BV92" s="13">
        <v>1.8109999999999999</v>
      </c>
      <c r="BW92" s="13">
        <v>3.3530000000000002</v>
      </c>
      <c r="BX92" s="13">
        <v>2.2610000000000001</v>
      </c>
      <c r="BY92" s="13">
        <v>1.5369999999999999</v>
      </c>
      <c r="BZ92" s="13">
        <v>-1.0740000000000001</v>
      </c>
      <c r="CA92" s="13">
        <v>-2.0830000000000002</v>
      </c>
      <c r="CB92" s="13">
        <v>-2.206</v>
      </c>
      <c r="CC92" s="13">
        <v>-1.9650000000000001</v>
      </c>
      <c r="CD92" s="13">
        <v>-1.7649999999999999</v>
      </c>
      <c r="CE92" s="13">
        <v>-1.1839999999999999</v>
      </c>
      <c r="CF92" s="13">
        <v>-0.68200000000000005</v>
      </c>
      <c r="CG92" s="13">
        <v>1.218</v>
      </c>
      <c r="CH92" s="13">
        <v>2.6480000000000001</v>
      </c>
      <c r="CI92" s="13">
        <v>3.6659999999999999</v>
      </c>
      <c r="CJ92" s="13">
        <v>2.4580000000000002</v>
      </c>
      <c r="CK92" s="13">
        <v>0.622</v>
      </c>
      <c r="CL92" s="13">
        <v>-1.3959999999999999</v>
      </c>
      <c r="CM92" s="13">
        <v>-2.12</v>
      </c>
      <c r="CN92" s="13">
        <v>-1.9830000000000001</v>
      </c>
      <c r="CO92" s="13">
        <v>-1.7949999999999999</v>
      </c>
      <c r="CP92" s="13">
        <v>-1.776</v>
      </c>
      <c r="CQ92" s="13">
        <v>-1.028</v>
      </c>
      <c r="CR92" s="13">
        <v>-0.64700000000000002</v>
      </c>
      <c r="CS92" s="13">
        <v>1.714</v>
      </c>
      <c r="CT92" s="13">
        <v>2.544</v>
      </c>
      <c r="CU92" s="47"/>
      <c r="CV92" s="17"/>
      <c r="CW92" s="17"/>
      <c r="CX92" s="17"/>
      <c r="CY92" s="17"/>
      <c r="CZ92" s="17"/>
      <c r="DA92" s="17"/>
      <c r="DB92" s="17"/>
      <c r="DC92" s="17"/>
      <c r="DD92" s="17"/>
      <c r="DE92" s="17"/>
      <c r="DF92" s="17"/>
      <c r="DG92" s="17"/>
      <c r="DH92" s="17"/>
      <c r="DI92" s="17"/>
      <c r="DJ92" s="17"/>
      <c r="DK92" s="17"/>
      <c r="DL92" s="17"/>
      <c r="DM92" s="17"/>
      <c r="DN92" s="17"/>
      <c r="DO92" s="17"/>
      <c r="DP92" s="17"/>
      <c r="DQ92" s="17"/>
      <c r="DR92" s="17"/>
      <c r="DS92" s="17"/>
      <c r="DT92" s="17"/>
      <c r="DU92" s="17"/>
      <c r="DV92" s="17"/>
      <c r="DW92" s="17"/>
      <c r="DX92" s="17"/>
      <c r="DY92" s="17"/>
      <c r="DZ92" s="17"/>
      <c r="EA92" s="17"/>
      <c r="EB92" s="17"/>
      <c r="EC92" s="17"/>
      <c r="ED92" s="17"/>
      <c r="EE92" s="17"/>
      <c r="EF92" s="17"/>
      <c r="EG92" s="17"/>
      <c r="EH92" s="17"/>
      <c r="EI92" s="17"/>
      <c r="EJ92" s="17"/>
      <c r="EK92" s="17"/>
      <c r="EL92" s="17"/>
      <c r="EM92" s="17"/>
      <c r="EN92" s="17"/>
      <c r="EO92" s="17"/>
      <c r="EP92" s="17"/>
      <c r="EQ92" s="17"/>
      <c r="ER92" s="17"/>
      <c r="ES92" s="17"/>
      <c r="ET92" s="17"/>
      <c r="EU92" s="17"/>
      <c r="EV92" s="17"/>
      <c r="EW92" s="17"/>
      <c r="EX92" s="17"/>
      <c r="EY92" s="17"/>
      <c r="EZ92" s="17"/>
      <c r="FA92" s="17"/>
      <c r="FB92" s="17"/>
      <c r="FC92" s="17"/>
      <c r="FD92" s="17"/>
      <c r="FE92" s="17"/>
      <c r="FF92" s="17"/>
      <c r="FG92" s="17"/>
      <c r="FH92" s="17"/>
      <c r="FI92" s="17"/>
      <c r="FJ92" s="17"/>
      <c r="FK92" s="17"/>
      <c r="FL92" s="17"/>
      <c r="FM92" s="17"/>
      <c r="FN92" s="17"/>
      <c r="FO92" s="17"/>
      <c r="FP92" s="17"/>
      <c r="FQ92" s="17"/>
      <c r="FR92" s="17"/>
      <c r="FS92" s="17"/>
      <c r="FT92" s="17"/>
      <c r="FU92" s="17"/>
      <c r="FV92" s="17"/>
      <c r="FW92" s="17"/>
      <c r="FX92" s="17"/>
      <c r="FY92" s="17"/>
      <c r="FZ92" s="17"/>
      <c r="GA92" s="17"/>
      <c r="GB92" s="17"/>
      <c r="GC92" s="17"/>
      <c r="GD92" s="17"/>
      <c r="GE92" s="17"/>
      <c r="GF92" s="17"/>
      <c r="GG92" s="17"/>
      <c r="GH92" s="17"/>
      <c r="GI92" s="17"/>
      <c r="GJ92" s="17"/>
      <c r="GK92" s="17"/>
      <c r="GL92" s="17"/>
      <c r="GM92" s="17"/>
      <c r="GN92" s="17"/>
      <c r="GO92" s="17"/>
      <c r="GP92" s="17"/>
      <c r="GQ92" s="17"/>
      <c r="GR92" s="17"/>
      <c r="GS92" s="17"/>
      <c r="GT92" s="17"/>
      <c r="GU92" s="17"/>
      <c r="GV92" s="17"/>
      <c r="GW92" s="17"/>
      <c r="GX92" s="17"/>
      <c r="GY92" s="17"/>
      <c r="GZ92" s="17"/>
      <c r="HA92" s="17"/>
      <c r="HB92" s="17"/>
      <c r="HC92" s="17"/>
      <c r="HD92" s="17"/>
      <c r="HE92" s="17"/>
      <c r="HF92" s="17"/>
      <c r="HG92" s="17"/>
      <c r="HH92" s="17"/>
      <c r="HI92" s="17"/>
      <c r="HJ92" s="17"/>
      <c r="HK92" s="17"/>
      <c r="HL92" s="17"/>
      <c r="HM92" s="17"/>
      <c r="HN92" s="17"/>
      <c r="HO92" s="17"/>
      <c r="HP92" s="17"/>
      <c r="HQ92" s="17"/>
      <c r="HR92" s="17"/>
      <c r="HS92" s="17"/>
      <c r="HT92" s="17"/>
      <c r="HU92" s="17"/>
      <c r="HV92" s="17"/>
      <c r="HW92" s="17"/>
      <c r="HX92" s="17"/>
      <c r="HY92" s="17"/>
      <c r="HZ92" s="17"/>
      <c r="IA92" s="17"/>
      <c r="IB92" s="17"/>
      <c r="IC92" s="17"/>
      <c r="ID92" s="17"/>
      <c r="IE92" s="17"/>
      <c r="IF92" s="17"/>
      <c r="IG92" s="17"/>
      <c r="IH92" s="17"/>
      <c r="II92" s="17"/>
      <c r="IJ92" s="17"/>
      <c r="IK92" s="17"/>
      <c r="IL92" s="17"/>
      <c r="IM92" s="17"/>
      <c r="IN92" s="17"/>
      <c r="IO92" s="17"/>
      <c r="IP92" s="17"/>
      <c r="IQ92" s="17"/>
      <c r="IR92" s="17"/>
      <c r="IS92" s="17"/>
      <c r="IT92" s="17"/>
      <c r="IU92" s="17"/>
      <c r="IV92" s="17"/>
      <c r="IW92" s="17"/>
      <c r="IX92" s="17"/>
      <c r="IY92" s="17"/>
      <c r="IZ92" s="17"/>
      <c r="JA92" s="17"/>
      <c r="JB92" s="17"/>
      <c r="JC92" s="17"/>
      <c r="JD92" s="17"/>
      <c r="JE92" s="17"/>
      <c r="JF92" s="17"/>
    </row>
    <row r="93" spans="1:266" x14ac:dyDescent="0.25">
      <c r="A93" s="5" t="s">
        <v>22</v>
      </c>
      <c r="B93" s="5" t="s">
        <v>80</v>
      </c>
      <c r="C93" s="42">
        <f t="shared" ref="C93:BN93" si="54">IF(C$92&gt;=0,C$92, "0")</f>
        <v>2.4378125000000002</v>
      </c>
      <c r="D93" s="42">
        <f t="shared" si="54"/>
        <v>1.662890625</v>
      </c>
      <c r="E93" s="42">
        <f t="shared" si="54"/>
        <v>0.74018229166666671</v>
      </c>
      <c r="F93" s="42" t="str">
        <f t="shared" si="54"/>
        <v>0</v>
      </c>
      <c r="G93" s="42" t="str">
        <f t="shared" si="54"/>
        <v>0</v>
      </c>
      <c r="H93" s="42" t="str">
        <f t="shared" si="54"/>
        <v>0</v>
      </c>
      <c r="I93" s="42" t="str">
        <f t="shared" si="54"/>
        <v>0</v>
      </c>
      <c r="J93" s="42" t="str">
        <f t="shared" si="54"/>
        <v>0</v>
      </c>
      <c r="K93" s="42" t="str">
        <f t="shared" si="54"/>
        <v>0</v>
      </c>
      <c r="L93" s="42" t="str">
        <f t="shared" si="54"/>
        <v>0</v>
      </c>
      <c r="M93" s="42">
        <f t="shared" si="54"/>
        <v>0.32841145833333335</v>
      </c>
      <c r="N93" s="42">
        <f t="shared" si="54"/>
        <v>2.2036718749999999</v>
      </c>
      <c r="O93" s="42">
        <f t="shared" si="54"/>
        <v>1.9605729166666668</v>
      </c>
      <c r="P93" s="42">
        <f t="shared" si="54"/>
        <v>1.4644791666666668</v>
      </c>
      <c r="Q93" s="42">
        <f t="shared" si="54"/>
        <v>1.05171875</v>
      </c>
      <c r="R93" s="42" t="str">
        <f t="shared" si="54"/>
        <v>0</v>
      </c>
      <c r="S93" s="42" t="str">
        <f t="shared" si="54"/>
        <v>0</v>
      </c>
      <c r="T93" s="42" t="str">
        <f t="shared" si="54"/>
        <v>0</v>
      </c>
      <c r="U93" s="42" t="str">
        <f t="shared" si="54"/>
        <v>0</v>
      </c>
      <c r="V93" s="42" t="str">
        <f t="shared" si="54"/>
        <v>0</v>
      </c>
      <c r="W93" s="42" t="str">
        <f t="shared" si="54"/>
        <v>0</v>
      </c>
      <c r="X93" s="42" t="str">
        <f t="shared" si="54"/>
        <v>0</v>
      </c>
      <c r="Y93" s="42">
        <f t="shared" si="54"/>
        <v>1.27</v>
      </c>
      <c r="Z93" s="42">
        <f t="shared" si="54"/>
        <v>2.0389583333333334</v>
      </c>
      <c r="AA93" s="42">
        <f t="shared" si="54"/>
        <v>2.4060416666666669</v>
      </c>
      <c r="AB93" s="42">
        <f t="shared" si="54"/>
        <v>2.54296875</v>
      </c>
      <c r="AC93" s="42" t="str">
        <f t="shared" si="54"/>
        <v>0</v>
      </c>
      <c r="AD93" s="42" t="str">
        <f t="shared" si="54"/>
        <v>0</v>
      </c>
      <c r="AE93" s="42" t="str">
        <f t="shared" si="54"/>
        <v>0</v>
      </c>
      <c r="AF93" s="42" t="str">
        <f t="shared" si="54"/>
        <v>0</v>
      </c>
      <c r="AG93" s="42" t="str">
        <f t="shared" si="54"/>
        <v>0</v>
      </c>
      <c r="AH93" s="42" t="str">
        <f t="shared" si="54"/>
        <v>0</v>
      </c>
      <c r="AI93" s="42" t="str">
        <f t="shared" si="54"/>
        <v>0</v>
      </c>
      <c r="AJ93" s="42" t="str">
        <f t="shared" si="54"/>
        <v>0</v>
      </c>
      <c r="AK93" s="42">
        <f t="shared" si="54"/>
        <v>0.49510416666666668</v>
      </c>
      <c r="AL93" s="42">
        <f t="shared" si="54"/>
        <v>1.8801822916666666</v>
      </c>
      <c r="AM93" s="42">
        <f t="shared" si="54"/>
        <v>2.5350520833333334</v>
      </c>
      <c r="AN93" s="42">
        <f t="shared" si="54"/>
        <v>3.0033593750000001</v>
      </c>
      <c r="AO93" s="42">
        <f t="shared" si="54"/>
        <v>1.9228645833333333</v>
      </c>
      <c r="AP93" s="42" t="str">
        <f t="shared" si="54"/>
        <v>0</v>
      </c>
      <c r="AQ93" s="42" t="str">
        <f t="shared" si="54"/>
        <v>0</v>
      </c>
      <c r="AR93" s="42" t="str">
        <f t="shared" si="54"/>
        <v>0</v>
      </c>
      <c r="AS93" s="42" t="str">
        <f t="shared" si="54"/>
        <v>0</v>
      </c>
      <c r="AT93" s="42" t="str">
        <f t="shared" si="54"/>
        <v>0</v>
      </c>
      <c r="AU93" s="42" t="str">
        <f t="shared" si="54"/>
        <v>0</v>
      </c>
      <c r="AV93" s="42" t="str">
        <f t="shared" si="54"/>
        <v>0</v>
      </c>
      <c r="AW93" s="42">
        <f t="shared" si="54"/>
        <v>0.96442708333333338</v>
      </c>
      <c r="AX93" s="42">
        <f t="shared" si="54"/>
        <v>1.1618229166666667</v>
      </c>
      <c r="AY93" s="43">
        <f t="shared" si="54"/>
        <v>2.3279999999999998</v>
      </c>
      <c r="AZ93" s="43">
        <f t="shared" si="54"/>
        <v>1.79</v>
      </c>
      <c r="BA93" s="43">
        <f t="shared" si="54"/>
        <v>0.95699999999999996</v>
      </c>
      <c r="BB93" s="43" t="str">
        <f t="shared" si="54"/>
        <v>0</v>
      </c>
      <c r="BC93" s="43" t="str">
        <f t="shared" si="54"/>
        <v>0</v>
      </c>
      <c r="BD93" s="43" t="str">
        <f t="shared" si="54"/>
        <v>0</v>
      </c>
      <c r="BE93" s="43" t="str">
        <f t="shared" si="54"/>
        <v>0</v>
      </c>
      <c r="BF93" s="43" t="str">
        <f t="shared" si="54"/>
        <v>0</v>
      </c>
      <c r="BG93" s="43" t="str">
        <f t="shared" si="54"/>
        <v>0</v>
      </c>
      <c r="BH93" s="43" t="str">
        <f t="shared" si="54"/>
        <v>0</v>
      </c>
      <c r="BI93" s="43">
        <f t="shared" si="54"/>
        <v>0.89100000000000001</v>
      </c>
      <c r="BJ93" s="43">
        <f t="shared" si="54"/>
        <v>2.0409999999999999</v>
      </c>
      <c r="BK93" s="43">
        <f t="shared" si="54"/>
        <v>3.2029999999999998</v>
      </c>
      <c r="BL93" s="43">
        <f t="shared" si="54"/>
        <v>2.8620000000000001</v>
      </c>
      <c r="BM93" s="43">
        <f t="shared" si="54"/>
        <v>1.5589999999999999</v>
      </c>
      <c r="BN93" s="43" t="str">
        <f t="shared" si="54"/>
        <v>0</v>
      </c>
      <c r="BO93" s="43" t="str">
        <f t="shared" ref="BO93:CT93" si="55">IF(BO$92&gt;=0,BO$92, "0")</f>
        <v>0</v>
      </c>
      <c r="BP93" s="43" t="str">
        <f t="shared" si="55"/>
        <v>0</v>
      </c>
      <c r="BQ93" s="43" t="str">
        <f t="shared" si="55"/>
        <v>0</v>
      </c>
      <c r="BR93" s="43" t="str">
        <f t="shared" si="55"/>
        <v>0</v>
      </c>
      <c r="BS93" s="43" t="str">
        <f t="shared" si="55"/>
        <v>0</v>
      </c>
      <c r="BT93" s="43" t="str">
        <f t="shared" si="55"/>
        <v>0</v>
      </c>
      <c r="BU93" s="43">
        <f t="shared" si="55"/>
        <v>0.88400000000000001</v>
      </c>
      <c r="BV93" s="43">
        <f t="shared" si="55"/>
        <v>1.8109999999999999</v>
      </c>
      <c r="BW93" s="43">
        <f t="shared" si="55"/>
        <v>3.3530000000000002</v>
      </c>
      <c r="BX93" s="43">
        <f t="shared" si="55"/>
        <v>2.2610000000000001</v>
      </c>
      <c r="BY93" s="43">
        <f t="shared" si="55"/>
        <v>1.5369999999999999</v>
      </c>
      <c r="BZ93" s="43" t="str">
        <f t="shared" si="55"/>
        <v>0</v>
      </c>
      <c r="CA93" s="43" t="str">
        <f t="shared" si="55"/>
        <v>0</v>
      </c>
      <c r="CB93" s="43" t="str">
        <f t="shared" si="55"/>
        <v>0</v>
      </c>
      <c r="CC93" s="43" t="str">
        <f t="shared" si="55"/>
        <v>0</v>
      </c>
      <c r="CD93" s="43" t="str">
        <f t="shared" si="55"/>
        <v>0</v>
      </c>
      <c r="CE93" s="43" t="str">
        <f t="shared" si="55"/>
        <v>0</v>
      </c>
      <c r="CF93" s="43" t="str">
        <f t="shared" si="55"/>
        <v>0</v>
      </c>
      <c r="CG93" s="43">
        <f t="shared" si="55"/>
        <v>1.218</v>
      </c>
      <c r="CH93" s="43">
        <f t="shared" si="55"/>
        <v>2.6480000000000001</v>
      </c>
      <c r="CI93" s="43">
        <f t="shared" si="55"/>
        <v>3.6659999999999999</v>
      </c>
      <c r="CJ93" s="43">
        <f t="shared" si="55"/>
        <v>2.4580000000000002</v>
      </c>
      <c r="CK93" s="43">
        <f t="shared" si="55"/>
        <v>0.622</v>
      </c>
      <c r="CL93" s="43" t="str">
        <f t="shared" si="55"/>
        <v>0</v>
      </c>
      <c r="CM93" s="43" t="str">
        <f t="shared" si="55"/>
        <v>0</v>
      </c>
      <c r="CN93" s="43" t="str">
        <f t="shared" si="55"/>
        <v>0</v>
      </c>
      <c r="CO93" s="43" t="str">
        <f t="shared" si="55"/>
        <v>0</v>
      </c>
      <c r="CP93" s="43" t="str">
        <f t="shared" si="55"/>
        <v>0</v>
      </c>
      <c r="CQ93" s="43" t="str">
        <f t="shared" si="55"/>
        <v>0</v>
      </c>
      <c r="CR93" s="43" t="str">
        <f t="shared" si="55"/>
        <v>0</v>
      </c>
      <c r="CS93" s="43">
        <f t="shared" si="55"/>
        <v>1.714</v>
      </c>
      <c r="CT93" s="43">
        <f t="shared" si="55"/>
        <v>2.544</v>
      </c>
      <c r="CU93" s="53">
        <v>4.2543370006438792</v>
      </c>
      <c r="CV93" s="17">
        <v>2.5381633845002414</v>
      </c>
      <c r="CW93" s="17">
        <v>0.86556685251785392</v>
      </c>
      <c r="CX93" s="17">
        <v>0</v>
      </c>
      <c r="CY93" s="17">
        <v>0</v>
      </c>
      <c r="CZ93" s="17">
        <v>0</v>
      </c>
      <c r="DA93" s="17">
        <v>0</v>
      </c>
      <c r="DB93" s="17">
        <v>0</v>
      </c>
      <c r="DC93" s="17">
        <v>0</v>
      </c>
      <c r="DD93" s="17">
        <v>0</v>
      </c>
      <c r="DE93" s="17">
        <v>1.182363576120391</v>
      </c>
      <c r="DF93" s="17">
        <v>3.6344771649840286</v>
      </c>
      <c r="DG93" s="17">
        <v>4.2549120538383871</v>
      </c>
      <c r="DH93" s="17">
        <v>2.0832095199644964</v>
      </c>
      <c r="DI93" s="17">
        <v>0.77507925784047327</v>
      </c>
      <c r="DJ93" s="17">
        <v>0</v>
      </c>
      <c r="DK93" s="17">
        <v>0</v>
      </c>
      <c r="DL93" s="17">
        <v>0</v>
      </c>
      <c r="DM93" s="17">
        <v>0</v>
      </c>
      <c r="DN93" s="17">
        <v>0</v>
      </c>
      <c r="DO93" s="17">
        <v>0</v>
      </c>
      <c r="DP93" s="17">
        <v>0</v>
      </c>
      <c r="DQ93" s="17">
        <v>1.28681637805607</v>
      </c>
      <c r="DR93" s="17">
        <v>3.3520727796195597</v>
      </c>
      <c r="DS93" s="17">
        <v>4.2204599853469773</v>
      </c>
      <c r="DT93" s="17">
        <v>2.817585907771055</v>
      </c>
      <c r="DU93" s="17">
        <v>0.54485309474256116</v>
      </c>
      <c r="DV93" s="17">
        <v>0</v>
      </c>
      <c r="DW93" s="17">
        <v>0</v>
      </c>
      <c r="DX93" s="17">
        <v>0</v>
      </c>
      <c r="DY93" s="17">
        <v>0</v>
      </c>
      <c r="DZ93" s="17">
        <v>0</v>
      </c>
      <c r="EA93" s="17">
        <v>0</v>
      </c>
      <c r="EB93" s="17">
        <v>0</v>
      </c>
      <c r="EC93" s="17">
        <v>0.45816507278882046</v>
      </c>
      <c r="ED93" s="17">
        <v>3.2102500897088539</v>
      </c>
      <c r="EE93" s="17">
        <v>4.5560230500745682</v>
      </c>
      <c r="EF93" s="17">
        <v>2.2202764974678182</v>
      </c>
      <c r="EG93" s="17">
        <v>1.5953132921962956</v>
      </c>
      <c r="EH93" s="17">
        <v>0</v>
      </c>
      <c r="EI93" s="17">
        <v>0</v>
      </c>
      <c r="EJ93" s="17">
        <v>0</v>
      </c>
      <c r="EK93" s="17">
        <v>0</v>
      </c>
      <c r="EL93" s="17">
        <v>0</v>
      </c>
      <c r="EM93" s="17">
        <v>0</v>
      </c>
      <c r="EN93" s="17">
        <v>0</v>
      </c>
      <c r="EO93" s="17">
        <v>1.0412034326935666</v>
      </c>
      <c r="EP93" s="17">
        <v>2.3167301684032751</v>
      </c>
      <c r="EQ93" s="17">
        <v>3.6188040297679649</v>
      </c>
      <c r="ER93" s="17">
        <v>2.3200003332793484</v>
      </c>
      <c r="ES93" s="17">
        <v>1.7173224933079005</v>
      </c>
      <c r="ET93" s="17">
        <v>0</v>
      </c>
      <c r="EU93" s="17">
        <v>0</v>
      </c>
      <c r="EV93" s="17">
        <v>0</v>
      </c>
      <c r="EW93" s="17">
        <v>0</v>
      </c>
      <c r="EX93" s="17">
        <v>0</v>
      </c>
      <c r="EY93" s="17">
        <v>0</v>
      </c>
      <c r="EZ93" s="17">
        <v>0</v>
      </c>
      <c r="FA93" s="17">
        <v>0.96965097171571735</v>
      </c>
      <c r="FB93" s="17">
        <v>3.3067389395906357</v>
      </c>
      <c r="FC93" s="17">
        <v>4.2031726017745994</v>
      </c>
      <c r="FD93" s="17">
        <v>2.5456886074400398</v>
      </c>
      <c r="FE93" s="17">
        <v>1.1405056164103069</v>
      </c>
      <c r="FF93" s="17">
        <v>0</v>
      </c>
      <c r="FG93" s="17">
        <v>0</v>
      </c>
      <c r="FH93" s="17">
        <v>0</v>
      </c>
      <c r="FI93" s="17">
        <v>0</v>
      </c>
      <c r="FJ93" s="17">
        <v>0</v>
      </c>
      <c r="FK93" s="17">
        <v>0</v>
      </c>
      <c r="FL93" s="17">
        <v>0</v>
      </c>
      <c r="FM93" s="17">
        <v>1.0472224354118556</v>
      </c>
      <c r="FN93" s="17">
        <v>2.7675596060236778</v>
      </c>
      <c r="FO93" s="17">
        <v>4.1321112919679024</v>
      </c>
      <c r="FP93" s="17">
        <v>2.7704715968242208</v>
      </c>
      <c r="FQ93" s="17">
        <v>1.3327834547362372</v>
      </c>
      <c r="FR93" s="17">
        <v>0</v>
      </c>
      <c r="FS93" s="17">
        <v>0</v>
      </c>
      <c r="FT93" s="17">
        <v>0</v>
      </c>
      <c r="FU93" s="17">
        <v>0</v>
      </c>
      <c r="FV93" s="17">
        <v>0</v>
      </c>
      <c r="FW93" s="17">
        <v>0</v>
      </c>
      <c r="FX93" s="17">
        <v>0</v>
      </c>
      <c r="FY93" s="17">
        <v>0.17144220940562693</v>
      </c>
      <c r="FZ93" s="17">
        <v>2.3658083210135477</v>
      </c>
      <c r="GA93" s="17">
        <v>3.2913903645106988</v>
      </c>
      <c r="GB93" s="17">
        <v>2.3628472319973213</v>
      </c>
      <c r="GC93" s="17">
        <v>0.8926539388511312</v>
      </c>
      <c r="GD93" s="17">
        <v>0</v>
      </c>
      <c r="GE93" s="17">
        <v>0</v>
      </c>
      <c r="GF93" s="17">
        <v>0</v>
      </c>
      <c r="GG93" s="17">
        <v>0</v>
      </c>
      <c r="GH93" s="17">
        <v>0</v>
      </c>
      <c r="GI93" s="17">
        <v>0</v>
      </c>
      <c r="GJ93" s="17">
        <v>0</v>
      </c>
      <c r="GK93" s="17">
        <v>0.35100377821833995</v>
      </c>
      <c r="GL93" s="17">
        <v>2.5949830151256661</v>
      </c>
      <c r="GM93" s="17">
        <v>3.5338904502379327</v>
      </c>
      <c r="GN93" s="17">
        <v>2.5849229967938347</v>
      </c>
      <c r="GO93" s="17">
        <v>1.082391195507336</v>
      </c>
      <c r="GP93" s="17">
        <v>0</v>
      </c>
      <c r="GQ93" s="17">
        <v>0</v>
      </c>
      <c r="GR93" s="17">
        <v>0</v>
      </c>
      <c r="GS93" s="17">
        <v>0</v>
      </c>
      <c r="GT93" s="17">
        <v>0</v>
      </c>
      <c r="GU93" s="17">
        <v>0</v>
      </c>
      <c r="GV93" s="17">
        <v>0</v>
      </c>
      <c r="GW93" s="17">
        <v>0.52882684766495558</v>
      </c>
      <c r="GX93" s="17">
        <v>2.8221648601548592</v>
      </c>
      <c r="GY93" s="17">
        <v>3.7757321470368019</v>
      </c>
      <c r="GZ93" s="17">
        <v>2.80634037266198</v>
      </c>
      <c r="HA93" s="17">
        <v>1.2714700632351601</v>
      </c>
      <c r="HB93" s="17">
        <v>0</v>
      </c>
      <c r="HC93" s="17">
        <v>0</v>
      </c>
      <c r="HD93" s="17">
        <v>0</v>
      </c>
      <c r="HE93" s="17">
        <v>0</v>
      </c>
      <c r="HF93" s="17">
        <v>0</v>
      </c>
      <c r="HG93" s="17">
        <v>0</v>
      </c>
      <c r="HH93" s="17">
        <v>0</v>
      </c>
      <c r="HI93" s="17">
        <v>0.70599152818319943</v>
      </c>
      <c r="HJ93" s="17">
        <v>3.0486883162556824</v>
      </c>
      <c r="HK93" s="17">
        <v>4.0099350498890844</v>
      </c>
      <c r="HL93" s="17">
        <v>3.0201189545835403</v>
      </c>
      <c r="HM93" s="17">
        <v>1.4529101370164597</v>
      </c>
      <c r="HN93" s="17">
        <v>0</v>
      </c>
      <c r="HO93" s="17">
        <v>0</v>
      </c>
      <c r="HP93" s="17">
        <v>0</v>
      </c>
      <c r="HQ93" s="17">
        <v>0</v>
      </c>
      <c r="HR93" s="17">
        <v>0</v>
      </c>
      <c r="HS93" s="17">
        <v>0</v>
      </c>
      <c r="HT93" s="17">
        <v>0</v>
      </c>
      <c r="HU93" s="17">
        <v>0.87551741475486367</v>
      </c>
      <c r="HV93" s="17">
        <v>3.2675729784099268</v>
      </c>
      <c r="HW93" s="17">
        <v>4.2433972651969549</v>
      </c>
      <c r="HX93" s="17">
        <v>3.2331568489606894</v>
      </c>
      <c r="HY93" s="17">
        <v>0.9815036572995588</v>
      </c>
      <c r="HZ93" s="17">
        <v>0</v>
      </c>
      <c r="IA93" s="17">
        <v>0</v>
      </c>
      <c r="IB93" s="17">
        <v>0</v>
      </c>
      <c r="IC93" s="17">
        <v>0</v>
      </c>
      <c r="ID93" s="17">
        <v>0</v>
      </c>
      <c r="IE93" s="17">
        <v>0</v>
      </c>
      <c r="IF93" s="17">
        <v>0</v>
      </c>
      <c r="IG93" s="17">
        <v>0</v>
      </c>
      <c r="IH93" s="17">
        <v>2.2081221295106879</v>
      </c>
      <c r="II93" s="17">
        <v>4.4762833901925028</v>
      </c>
      <c r="IJ93" s="17">
        <v>3.3773681241495304</v>
      </c>
      <c r="IK93" s="17">
        <v>1.8137328191777788</v>
      </c>
      <c r="IL93" s="17">
        <v>0</v>
      </c>
      <c r="IM93" s="17">
        <v>0</v>
      </c>
      <c r="IN93" s="17">
        <v>0</v>
      </c>
      <c r="IO93" s="17">
        <v>0</v>
      </c>
      <c r="IP93" s="17">
        <v>0</v>
      </c>
      <c r="IQ93" s="17">
        <v>0</v>
      </c>
      <c r="IR93" s="17">
        <v>0</v>
      </c>
      <c r="IS93" s="17">
        <v>0</v>
      </c>
      <c r="IT93" s="17">
        <v>3.3601618216608315</v>
      </c>
      <c r="IU93" s="17">
        <v>4.4762833901925028</v>
      </c>
      <c r="IV93" s="17">
        <v>2.2253284319993885</v>
      </c>
      <c r="IW93" s="17">
        <v>1.813732819177778</v>
      </c>
      <c r="IX93" s="17">
        <v>0</v>
      </c>
      <c r="IY93" s="17">
        <v>0</v>
      </c>
      <c r="IZ93" s="17">
        <v>0</v>
      </c>
      <c r="JA93" s="17">
        <v>0</v>
      </c>
      <c r="JB93" s="17">
        <v>0</v>
      </c>
      <c r="JC93" s="17">
        <v>0</v>
      </c>
      <c r="JD93" s="17">
        <v>0</v>
      </c>
      <c r="JE93" s="17">
        <v>0.7341151626827358</v>
      </c>
      <c r="JF93" s="17">
        <v>3.7032848373172644</v>
      </c>
    </row>
    <row r="94" spans="1:266" x14ac:dyDescent="0.25">
      <c r="A94" s="5" t="s">
        <v>22</v>
      </c>
      <c r="B94" s="5" t="s">
        <v>81</v>
      </c>
      <c r="C94" s="42" t="str">
        <f t="shared" ref="C94:BN94" si="56">IF(C$92&lt;=0,C$92, "0")</f>
        <v>0</v>
      </c>
      <c r="D94" s="42" t="str">
        <f t="shared" si="56"/>
        <v>0</v>
      </c>
      <c r="E94" s="42" t="str">
        <f t="shared" si="56"/>
        <v>0</v>
      </c>
      <c r="F94" s="42">
        <f t="shared" si="56"/>
        <v>-0.8354166666666667</v>
      </c>
      <c r="G94" s="42">
        <f t="shared" si="56"/>
        <v>-1.5061458333333333</v>
      </c>
      <c r="H94" s="42">
        <f t="shared" si="56"/>
        <v>-1.5081249999999999</v>
      </c>
      <c r="I94" s="42">
        <f t="shared" si="56"/>
        <v>-1.1132291666666667</v>
      </c>
      <c r="J94" s="42">
        <f t="shared" si="56"/>
        <v>-1.1340625</v>
      </c>
      <c r="K94" s="42">
        <f t="shared" si="56"/>
        <v>-1.0279166666666666</v>
      </c>
      <c r="L94" s="42">
        <f t="shared" si="56"/>
        <v>-0.76796874999999998</v>
      </c>
      <c r="M94" s="42" t="str">
        <f t="shared" si="56"/>
        <v>0</v>
      </c>
      <c r="N94" s="42" t="str">
        <f t="shared" si="56"/>
        <v>0</v>
      </c>
      <c r="O94" s="42" t="str">
        <f t="shared" si="56"/>
        <v>0</v>
      </c>
      <c r="P94" s="42" t="str">
        <f t="shared" si="56"/>
        <v>0</v>
      </c>
      <c r="Q94" s="42" t="str">
        <f t="shared" si="56"/>
        <v>0</v>
      </c>
      <c r="R94" s="42">
        <f t="shared" si="56"/>
        <v>-1.2461979166666666</v>
      </c>
      <c r="S94" s="42">
        <f t="shared" si="56"/>
        <v>-1.6827343749999999</v>
      </c>
      <c r="T94" s="42">
        <f t="shared" si="56"/>
        <v>-1.4317447916666666</v>
      </c>
      <c r="U94" s="42">
        <f t="shared" si="56"/>
        <v>-1.3255468749999999</v>
      </c>
      <c r="V94" s="42">
        <f t="shared" si="56"/>
        <v>-1.5627083333333334</v>
      </c>
      <c r="W94" s="42">
        <f t="shared" si="56"/>
        <v>-1.0149999999999999</v>
      </c>
      <c r="X94" s="42">
        <f t="shared" si="56"/>
        <v>-0.29169270833333333</v>
      </c>
      <c r="Y94" s="42" t="str">
        <f t="shared" si="56"/>
        <v>0</v>
      </c>
      <c r="Z94" s="42" t="str">
        <f t="shared" si="56"/>
        <v>0</v>
      </c>
      <c r="AA94" s="42" t="str">
        <f t="shared" si="56"/>
        <v>0</v>
      </c>
      <c r="AB94" s="42" t="str">
        <f t="shared" si="56"/>
        <v>0</v>
      </c>
      <c r="AC94" s="42">
        <f t="shared" si="56"/>
        <v>-3.9583333333333337E-3</v>
      </c>
      <c r="AD94" s="42">
        <f t="shared" si="56"/>
        <v>-1.3900520833333334</v>
      </c>
      <c r="AE94" s="42">
        <f t="shared" si="56"/>
        <v>-1.8653124999999999</v>
      </c>
      <c r="AF94" s="42">
        <f t="shared" si="56"/>
        <v>-1.5110937499999999</v>
      </c>
      <c r="AG94" s="42">
        <f t="shared" si="56"/>
        <v>-1.3424218750000001</v>
      </c>
      <c r="AH94" s="42">
        <f t="shared" si="56"/>
        <v>-1.1678124999999999</v>
      </c>
      <c r="AI94" s="42">
        <f t="shared" si="56"/>
        <v>-0.98723958333333328</v>
      </c>
      <c r="AJ94" s="42">
        <f t="shared" si="56"/>
        <v>-0.31153645833333332</v>
      </c>
      <c r="AK94" s="42" t="str">
        <f t="shared" si="56"/>
        <v>0</v>
      </c>
      <c r="AL94" s="42" t="str">
        <f t="shared" si="56"/>
        <v>0</v>
      </c>
      <c r="AM94" s="42" t="str">
        <f t="shared" si="56"/>
        <v>0</v>
      </c>
      <c r="AN94" s="42" t="str">
        <f t="shared" si="56"/>
        <v>0</v>
      </c>
      <c r="AO94" s="42" t="str">
        <f t="shared" si="56"/>
        <v>0</v>
      </c>
      <c r="AP94" s="42">
        <f t="shared" si="56"/>
        <v>-0.310546875</v>
      </c>
      <c r="AQ94" s="42">
        <f t="shared" si="56"/>
        <v>-1.7164843750000001</v>
      </c>
      <c r="AR94" s="42">
        <f t="shared" si="56"/>
        <v>-1.7313802083333334</v>
      </c>
      <c r="AS94" s="42">
        <f t="shared" si="56"/>
        <v>-1.7026041666666667</v>
      </c>
      <c r="AT94" s="42">
        <f t="shared" si="56"/>
        <v>-1.8097395833333334</v>
      </c>
      <c r="AU94" s="42">
        <f t="shared" si="56"/>
        <v>-0.98622395833333332</v>
      </c>
      <c r="AV94" s="42">
        <f t="shared" si="56"/>
        <v>-0.73916666666666664</v>
      </c>
      <c r="AW94" s="42" t="str">
        <f t="shared" si="56"/>
        <v>0</v>
      </c>
      <c r="AX94" s="42" t="str">
        <f t="shared" si="56"/>
        <v>0</v>
      </c>
      <c r="AY94" s="43" t="str">
        <f t="shared" si="56"/>
        <v>0</v>
      </c>
      <c r="AZ94" s="43" t="str">
        <f t="shared" si="56"/>
        <v>0</v>
      </c>
      <c r="BA94" s="43" t="str">
        <f t="shared" si="56"/>
        <v>0</v>
      </c>
      <c r="BB94" s="43">
        <f t="shared" si="56"/>
        <v>-1.137</v>
      </c>
      <c r="BC94" s="43">
        <f t="shared" si="56"/>
        <v>-2.101</v>
      </c>
      <c r="BD94" s="43">
        <f t="shared" si="56"/>
        <v>-1.8819999999999999</v>
      </c>
      <c r="BE94" s="43">
        <f t="shared" si="56"/>
        <v>-1.599</v>
      </c>
      <c r="BF94" s="43">
        <f t="shared" si="56"/>
        <v>-1.1180000000000001</v>
      </c>
      <c r="BG94" s="43">
        <f t="shared" si="56"/>
        <v>-0.67300000000000004</v>
      </c>
      <c r="BH94" s="43">
        <f t="shared" si="56"/>
        <v>-0.253</v>
      </c>
      <c r="BI94" s="43" t="str">
        <f t="shared" si="56"/>
        <v>0</v>
      </c>
      <c r="BJ94" s="43" t="str">
        <f t="shared" si="56"/>
        <v>0</v>
      </c>
      <c r="BK94" s="43" t="str">
        <f t="shared" si="56"/>
        <v>0</v>
      </c>
      <c r="BL94" s="43" t="str">
        <f t="shared" si="56"/>
        <v>0</v>
      </c>
      <c r="BM94" s="43" t="str">
        <f t="shared" si="56"/>
        <v>0</v>
      </c>
      <c r="BN94" s="43">
        <f t="shared" si="56"/>
        <v>-1.181</v>
      </c>
      <c r="BO94" s="43">
        <f t="shared" ref="BO94:CT94" si="57">IF(BO$92&lt;=0,BO$92, "0")</f>
        <v>-2.1379999999999999</v>
      </c>
      <c r="BP94" s="43">
        <f t="shared" si="57"/>
        <v>-1.744</v>
      </c>
      <c r="BQ94" s="43">
        <f t="shared" si="57"/>
        <v>-1.7829999999999999</v>
      </c>
      <c r="BR94" s="43">
        <f t="shared" si="57"/>
        <v>-1.8759999999999999</v>
      </c>
      <c r="BS94" s="43">
        <f t="shared" si="57"/>
        <v>-1.3360000000000001</v>
      </c>
      <c r="BT94" s="43">
        <f t="shared" si="57"/>
        <v>-0.49</v>
      </c>
      <c r="BU94" s="43" t="str">
        <f t="shared" si="57"/>
        <v>0</v>
      </c>
      <c r="BV94" s="43" t="str">
        <f t="shared" si="57"/>
        <v>0</v>
      </c>
      <c r="BW94" s="43" t="str">
        <f t="shared" si="57"/>
        <v>0</v>
      </c>
      <c r="BX94" s="43" t="str">
        <f t="shared" si="57"/>
        <v>0</v>
      </c>
      <c r="BY94" s="43" t="str">
        <f t="shared" si="57"/>
        <v>0</v>
      </c>
      <c r="BZ94" s="43">
        <f t="shared" si="57"/>
        <v>-1.0740000000000001</v>
      </c>
      <c r="CA94" s="43">
        <f t="shared" si="57"/>
        <v>-2.0830000000000002</v>
      </c>
      <c r="CB94" s="43">
        <f t="shared" si="57"/>
        <v>-2.206</v>
      </c>
      <c r="CC94" s="43">
        <f t="shared" si="57"/>
        <v>-1.9650000000000001</v>
      </c>
      <c r="CD94" s="43">
        <f t="shared" si="57"/>
        <v>-1.7649999999999999</v>
      </c>
      <c r="CE94" s="43">
        <f t="shared" si="57"/>
        <v>-1.1839999999999999</v>
      </c>
      <c r="CF94" s="43">
        <f t="shared" si="57"/>
        <v>-0.68200000000000005</v>
      </c>
      <c r="CG94" s="43" t="str">
        <f t="shared" si="57"/>
        <v>0</v>
      </c>
      <c r="CH94" s="43" t="str">
        <f t="shared" si="57"/>
        <v>0</v>
      </c>
      <c r="CI94" s="43" t="str">
        <f t="shared" si="57"/>
        <v>0</v>
      </c>
      <c r="CJ94" s="43" t="str">
        <f t="shared" si="57"/>
        <v>0</v>
      </c>
      <c r="CK94" s="43" t="str">
        <f t="shared" si="57"/>
        <v>0</v>
      </c>
      <c r="CL94" s="43">
        <f t="shared" si="57"/>
        <v>-1.3959999999999999</v>
      </c>
      <c r="CM94" s="43">
        <f t="shared" si="57"/>
        <v>-2.12</v>
      </c>
      <c r="CN94" s="43">
        <f t="shared" si="57"/>
        <v>-1.9830000000000001</v>
      </c>
      <c r="CO94" s="43">
        <f t="shared" si="57"/>
        <v>-1.7949999999999999</v>
      </c>
      <c r="CP94" s="43">
        <f t="shared" si="57"/>
        <v>-1.776</v>
      </c>
      <c r="CQ94" s="43">
        <f t="shared" si="57"/>
        <v>-1.028</v>
      </c>
      <c r="CR94" s="43">
        <f t="shared" si="57"/>
        <v>-0.64700000000000002</v>
      </c>
      <c r="CS94" s="43" t="str">
        <f t="shared" si="57"/>
        <v>0</v>
      </c>
      <c r="CT94" s="43" t="str">
        <f t="shared" si="57"/>
        <v>0</v>
      </c>
      <c r="CU94" s="51">
        <v>0</v>
      </c>
      <c r="CV94" s="17">
        <v>0</v>
      </c>
      <c r="CW94" s="17">
        <v>0</v>
      </c>
      <c r="CX94" s="17">
        <v>-0.5363792760507371</v>
      </c>
      <c r="CY94" s="17">
        <v>-1.1873258240433575</v>
      </c>
      <c r="CZ94" s="17">
        <v>-1.6442140274614361</v>
      </c>
      <c r="DA94" s="17">
        <v>-0.87404596100954457</v>
      </c>
      <c r="DB94" s="17">
        <v>-1.8980273551141225</v>
      </c>
      <c r="DC94" s="17">
        <v>-0.73629933086291199</v>
      </c>
      <c r="DD94" s="17">
        <v>0</v>
      </c>
      <c r="DE94" s="17">
        <v>0</v>
      </c>
      <c r="DF94" s="17">
        <v>0</v>
      </c>
      <c r="DG94" s="17">
        <v>0</v>
      </c>
      <c r="DH94" s="17">
        <v>0</v>
      </c>
      <c r="DI94" s="17">
        <v>0</v>
      </c>
      <c r="DJ94" s="17">
        <v>-0.90060601060590617</v>
      </c>
      <c r="DK94" s="17">
        <v>-1.8244517461587</v>
      </c>
      <c r="DL94" s="17">
        <v>-2.1079816377600893</v>
      </c>
      <c r="DM94" s="17">
        <v>-1.7702690625362685</v>
      </c>
      <c r="DN94" s="17">
        <v>-2.7362177615450598</v>
      </c>
      <c r="DO94" s="17">
        <v>-1.3728664751181068</v>
      </c>
      <c r="DP94" s="17">
        <v>-2.6418809687771549E-2</v>
      </c>
      <c r="DQ94" s="17">
        <v>0</v>
      </c>
      <c r="DR94" s="17">
        <v>0</v>
      </c>
      <c r="DS94" s="17">
        <v>0</v>
      </c>
      <c r="DT94" s="17">
        <v>0</v>
      </c>
      <c r="DU94" s="17">
        <v>0</v>
      </c>
      <c r="DV94" s="17">
        <v>-2.1474790934186831</v>
      </c>
      <c r="DW94" s="17">
        <v>-2.8357251659739582</v>
      </c>
      <c r="DX94" s="17">
        <v>-3.0421989877405435</v>
      </c>
      <c r="DY94" s="17">
        <v>-2.5604267369518485</v>
      </c>
      <c r="DZ94" s="17">
        <v>-3.2486728095071262</v>
      </c>
      <c r="EA94" s="17">
        <v>-2.422777522440791</v>
      </c>
      <c r="EB94" s="17">
        <v>-1.1375011961896595</v>
      </c>
      <c r="EC94" s="17">
        <v>0</v>
      </c>
      <c r="ED94" s="17">
        <v>0</v>
      </c>
      <c r="EE94" s="17">
        <v>0</v>
      </c>
      <c r="EF94" s="17">
        <v>0</v>
      </c>
      <c r="EG94" s="17">
        <v>0</v>
      </c>
      <c r="EH94" s="17">
        <v>-1.7037878983364978</v>
      </c>
      <c r="EI94" s="17">
        <v>-2.4091419451329497</v>
      </c>
      <c r="EJ94" s="17">
        <v>-2.6207481591718844</v>
      </c>
      <c r="EK94" s="17">
        <v>-2.1270003264143673</v>
      </c>
      <c r="EL94" s="17">
        <v>-2.8323543732108201</v>
      </c>
      <c r="EM94" s="17">
        <v>-1.9859295170550784</v>
      </c>
      <c r="EN94" s="17">
        <v>-1.3186586947455243</v>
      </c>
      <c r="EO94" s="17">
        <v>0</v>
      </c>
      <c r="EP94" s="17">
        <v>0</v>
      </c>
      <c r="EQ94" s="17">
        <v>0</v>
      </c>
      <c r="ER94" s="17">
        <v>0</v>
      </c>
      <c r="ES94" s="17">
        <v>0</v>
      </c>
      <c r="ET94" s="17">
        <v>-1.5812945803238261</v>
      </c>
      <c r="EU94" s="17">
        <v>-2.303756601361453</v>
      </c>
      <c r="EV94" s="17">
        <v>-2.5204952076727407</v>
      </c>
      <c r="EW94" s="17">
        <v>-2.0147717929464033</v>
      </c>
      <c r="EX94" s="17">
        <v>-2.737233813984028</v>
      </c>
      <c r="EY94" s="17">
        <v>-1.8702793887388758</v>
      </c>
      <c r="EZ94" s="17">
        <v>-1.2200635698050153</v>
      </c>
      <c r="FA94" s="17">
        <v>0</v>
      </c>
      <c r="FB94" s="17">
        <v>0</v>
      </c>
      <c r="FC94" s="17">
        <v>0</v>
      </c>
      <c r="FD94" s="17">
        <v>0</v>
      </c>
      <c r="FE94" s="17">
        <v>0</v>
      </c>
      <c r="FF94" s="17">
        <v>-1.2040349391588583</v>
      </c>
      <c r="FG94" s="17">
        <v>-2.1875593623442713</v>
      </c>
      <c r="FH94" s="17">
        <v>-2.409430360927912</v>
      </c>
      <c r="FI94" s="17">
        <v>-1.8917313642327542</v>
      </c>
      <c r="FJ94" s="17">
        <v>-2.6313013595115518</v>
      </c>
      <c r="FK94" s="17">
        <v>-1.7438173651769935</v>
      </c>
      <c r="FL94" s="17">
        <v>-0.47414250321600715</v>
      </c>
      <c r="FM94" s="17">
        <v>0</v>
      </c>
      <c r="FN94" s="17">
        <v>0</v>
      </c>
      <c r="FO94" s="17">
        <v>0</v>
      </c>
      <c r="FP94" s="17">
        <v>0</v>
      </c>
      <c r="FQ94" s="17">
        <v>0</v>
      </c>
      <c r="FR94" s="17">
        <v>-1.3155894385836291</v>
      </c>
      <c r="FS94" s="17">
        <v>-2.0722674081036008</v>
      </c>
      <c r="FT94" s="17">
        <v>-2.2992707989595917</v>
      </c>
      <c r="FU94" s="17">
        <v>-1.769596220295611</v>
      </c>
      <c r="FV94" s="17">
        <v>-2.5262741898155854</v>
      </c>
      <c r="FW94" s="17">
        <v>-1.6182606263916162</v>
      </c>
      <c r="FX94" s="17">
        <v>-0.82157470441108149</v>
      </c>
      <c r="FY94" s="17">
        <v>0</v>
      </c>
      <c r="FZ94" s="17">
        <v>0</v>
      </c>
      <c r="GA94" s="17">
        <v>0</v>
      </c>
      <c r="GB94" s="17">
        <v>0</v>
      </c>
      <c r="GC94" s="17">
        <v>0</v>
      </c>
      <c r="GD94" s="17">
        <v>-0.83393019764620036</v>
      </c>
      <c r="GE94" s="17">
        <v>-1.6077161414073444</v>
      </c>
      <c r="GF94" s="17">
        <v>-1.8398519245356884</v>
      </c>
      <c r="GG94" s="17">
        <v>-1.3544604743373112</v>
      </c>
      <c r="GH94" s="17">
        <v>-2.0719877076640332</v>
      </c>
      <c r="GI94" s="17">
        <v>-1.2101112418173257</v>
      </c>
      <c r="GJ94" s="17">
        <v>-0.44703722576562566</v>
      </c>
      <c r="GK94" s="17">
        <v>0</v>
      </c>
      <c r="GL94" s="17">
        <v>0</v>
      </c>
      <c r="GM94" s="17">
        <v>0</v>
      </c>
      <c r="GN94" s="17">
        <v>0</v>
      </c>
      <c r="GO94" s="17">
        <v>0</v>
      </c>
      <c r="GP94" s="17">
        <v>-0.70376387703793863</v>
      </c>
      <c r="GQ94" s="17">
        <v>-1.5612367549080197</v>
      </c>
      <c r="GR94" s="17">
        <v>-1.7984786182690451</v>
      </c>
      <c r="GS94" s="17">
        <v>-1.1782476037599858</v>
      </c>
      <c r="GT94" s="17">
        <v>-2.9204481260372539</v>
      </c>
      <c r="GU94" s="17">
        <v>-1.9904863474000907</v>
      </c>
      <c r="GV94" s="17">
        <v>-0.30836077143623264</v>
      </c>
      <c r="GW94" s="17">
        <v>0</v>
      </c>
      <c r="GX94" s="17">
        <v>0</v>
      </c>
      <c r="GY94" s="17">
        <v>0</v>
      </c>
      <c r="GZ94" s="17">
        <v>0</v>
      </c>
      <c r="HA94" s="17">
        <v>0</v>
      </c>
      <c r="HB94" s="17">
        <v>-1.48342743427163</v>
      </c>
      <c r="HC94" s="17">
        <v>-2.3637490906703986</v>
      </c>
      <c r="HD94" s="17">
        <v>-2.6060970342641028</v>
      </c>
      <c r="HE94" s="17">
        <v>-2.0406184992121243</v>
      </c>
      <c r="HF94" s="17">
        <v>-1.9894449778578087</v>
      </c>
      <c r="HG94" s="17">
        <v>-0.89738653681632119</v>
      </c>
      <c r="HH94" s="17">
        <v>-0.17034270603520607</v>
      </c>
      <c r="HI94" s="17">
        <v>0</v>
      </c>
      <c r="HJ94" s="17">
        <v>0</v>
      </c>
      <c r="HK94" s="17">
        <v>0</v>
      </c>
      <c r="HL94" s="17">
        <v>0</v>
      </c>
      <c r="HM94" s="17">
        <v>0</v>
      </c>
      <c r="HN94" s="17">
        <v>-1.434053474291404</v>
      </c>
      <c r="HO94" s="17">
        <v>-2.258900220379358</v>
      </c>
      <c r="HP94" s="17">
        <v>-2.5063542442057445</v>
      </c>
      <c r="HQ94" s="17">
        <v>-1.9289615219441769</v>
      </c>
      <c r="HR94" s="17">
        <v>-2.6172360857495995</v>
      </c>
      <c r="HS94" s="17">
        <v>-1.7639921727265859</v>
      </c>
      <c r="HT94" s="17">
        <v>-0.10663010124742733</v>
      </c>
      <c r="HU94" s="17">
        <v>0</v>
      </c>
      <c r="HV94" s="17">
        <v>0</v>
      </c>
      <c r="HW94" s="17">
        <v>0</v>
      </c>
      <c r="HX94" s="17">
        <v>0</v>
      </c>
      <c r="HY94" s="17">
        <v>0</v>
      </c>
      <c r="HZ94" s="17">
        <v>-1.3129250241025101</v>
      </c>
      <c r="IA94" s="17">
        <v>-2.1547920376327312</v>
      </c>
      <c r="IB94" s="17">
        <v>-2.4633521416917965</v>
      </c>
      <c r="IC94" s="17">
        <v>-1.8740452322206425</v>
      </c>
      <c r="ID94" s="17">
        <v>-2.7159122457508618</v>
      </c>
      <c r="IE94" s="17">
        <v>-1.6496718295145971</v>
      </c>
      <c r="IF94" s="17">
        <v>-0.8201758856043817</v>
      </c>
      <c r="IG94" s="17">
        <v>0</v>
      </c>
      <c r="IH94" s="17">
        <v>0</v>
      </c>
      <c r="II94" s="17">
        <v>0</v>
      </c>
      <c r="IJ94" s="17">
        <v>0</v>
      </c>
      <c r="IK94" s="17">
        <v>0</v>
      </c>
      <c r="IL94" s="17">
        <v>-1.1923726642259371</v>
      </c>
      <c r="IM94" s="17">
        <v>-2.0512599451984297</v>
      </c>
      <c r="IN94" s="17">
        <v>-2.3649261294901773</v>
      </c>
      <c r="IO94" s="17">
        <v>-1.7637050328094324</v>
      </c>
      <c r="IP94" s="17">
        <v>-2.6225923137819249</v>
      </c>
      <c r="IQ94" s="17">
        <v>-1.5359275766149363</v>
      </c>
      <c r="IR94" s="17">
        <v>-0.712006505951849</v>
      </c>
      <c r="IS94" s="17">
        <v>0</v>
      </c>
      <c r="IT94" s="17">
        <v>0</v>
      </c>
      <c r="IU94" s="17">
        <v>0</v>
      </c>
      <c r="IV94" s="17">
        <v>0</v>
      </c>
      <c r="IW94" s="17">
        <v>0</v>
      </c>
      <c r="IX94" s="17">
        <v>-1.1923726642259371</v>
      </c>
      <c r="IY94" s="17">
        <v>-2.0512599451984297</v>
      </c>
      <c r="IZ94" s="17">
        <v>-2.3649261294901756</v>
      </c>
      <c r="JA94" s="17">
        <v>-1.7637050328094315</v>
      </c>
      <c r="JB94" s="17">
        <v>-2.6225923137819249</v>
      </c>
      <c r="JC94" s="17">
        <v>-1.5359275766149354</v>
      </c>
      <c r="JD94" s="17">
        <v>-0.71200650595184722</v>
      </c>
      <c r="JE94" s="17">
        <v>0</v>
      </c>
      <c r="JF94" s="17">
        <v>0</v>
      </c>
    </row>
    <row r="95" spans="1:266" x14ac:dyDescent="0.25">
      <c r="A95" s="5" t="s">
        <v>22</v>
      </c>
      <c r="B95" s="5" t="s">
        <v>82</v>
      </c>
      <c r="C95" s="6">
        <f t="shared" ref="C95:BN95" si="58">C87+C94</f>
        <v>0</v>
      </c>
      <c r="D95" s="6">
        <f t="shared" si="58"/>
        <v>0</v>
      </c>
      <c r="E95" s="6">
        <f t="shared" si="58"/>
        <v>0</v>
      </c>
      <c r="F95" s="6">
        <f t="shared" si="58"/>
        <v>-0.8354166666666667</v>
      </c>
      <c r="G95" s="6">
        <f t="shared" si="58"/>
        <v>-1.5061458333333333</v>
      </c>
      <c r="H95" s="6">
        <f t="shared" si="58"/>
        <v>-1.5081249999999999</v>
      </c>
      <c r="I95" s="6">
        <f t="shared" si="58"/>
        <v>-1.1132291666666667</v>
      </c>
      <c r="J95" s="6">
        <f t="shared" si="58"/>
        <v>-1.1340625</v>
      </c>
      <c r="K95" s="6">
        <f t="shared" si="58"/>
        <v>-1.0279166666666666</v>
      </c>
      <c r="L95" s="6">
        <f t="shared" si="58"/>
        <v>-0.76796874999999998</v>
      </c>
      <c r="M95" s="6">
        <f t="shared" si="58"/>
        <v>0</v>
      </c>
      <c r="N95" s="6">
        <f t="shared" si="58"/>
        <v>0</v>
      </c>
      <c r="O95" s="6">
        <f t="shared" si="58"/>
        <v>0</v>
      </c>
      <c r="P95" s="6">
        <f t="shared" si="58"/>
        <v>0</v>
      </c>
      <c r="Q95" s="6">
        <f t="shared" si="58"/>
        <v>0</v>
      </c>
      <c r="R95" s="6">
        <f t="shared" si="58"/>
        <v>-1.2461979166666666</v>
      </c>
      <c r="S95" s="6">
        <f t="shared" si="58"/>
        <v>-1.6827343749999999</v>
      </c>
      <c r="T95" s="6">
        <f t="shared" si="58"/>
        <v>-1.4317447916666666</v>
      </c>
      <c r="U95" s="6">
        <f t="shared" si="58"/>
        <v>-1.3255468749999999</v>
      </c>
      <c r="V95" s="6">
        <f t="shared" si="58"/>
        <v>-1.5627083333333334</v>
      </c>
      <c r="W95" s="6">
        <f t="shared" si="58"/>
        <v>-1.0149999999999999</v>
      </c>
      <c r="X95" s="6">
        <f t="shared" si="58"/>
        <v>-0.29169270833333333</v>
      </c>
      <c r="Y95" s="6">
        <f t="shared" si="58"/>
        <v>0</v>
      </c>
      <c r="Z95" s="6">
        <f t="shared" si="58"/>
        <v>0</v>
      </c>
      <c r="AA95" s="6">
        <f t="shared" si="58"/>
        <v>0</v>
      </c>
      <c r="AB95" s="6">
        <f t="shared" si="58"/>
        <v>0</v>
      </c>
      <c r="AC95" s="6">
        <f t="shared" si="58"/>
        <v>-3.9583333333333337E-3</v>
      </c>
      <c r="AD95" s="6">
        <f t="shared" si="58"/>
        <v>-1.3900520833333334</v>
      </c>
      <c r="AE95" s="6">
        <f t="shared" si="58"/>
        <v>-1.8653124999999999</v>
      </c>
      <c r="AF95" s="6">
        <f t="shared" si="58"/>
        <v>-1.5110937499999999</v>
      </c>
      <c r="AG95" s="6">
        <f t="shared" si="58"/>
        <v>-1.3424218750000001</v>
      </c>
      <c r="AH95" s="6">
        <f t="shared" si="58"/>
        <v>-1.1678124999999999</v>
      </c>
      <c r="AI95" s="6">
        <f t="shared" si="58"/>
        <v>-0.98723958333333328</v>
      </c>
      <c r="AJ95" s="6">
        <f t="shared" si="58"/>
        <v>-0.31153645833333332</v>
      </c>
      <c r="AK95" s="6">
        <f t="shared" si="58"/>
        <v>0</v>
      </c>
      <c r="AL95" s="6">
        <f t="shared" si="58"/>
        <v>0</v>
      </c>
      <c r="AM95" s="6">
        <f t="shared" si="58"/>
        <v>6.7273528575490475</v>
      </c>
      <c r="AN95" s="6">
        <f t="shared" si="58"/>
        <v>5.6115439294853573</v>
      </c>
      <c r="AO95" s="6">
        <f t="shared" si="58"/>
        <v>5.8314472561842479</v>
      </c>
      <c r="AP95" s="6">
        <f t="shared" si="58"/>
        <v>4.6174315156738697</v>
      </c>
      <c r="AQ95" s="6">
        <f t="shared" si="58"/>
        <v>3.5050680844825131</v>
      </c>
      <c r="AR95" s="6">
        <f t="shared" si="58"/>
        <v>3.2930155835347366</v>
      </c>
      <c r="AS95" s="6">
        <f t="shared" si="58"/>
        <v>3.7605462456165291</v>
      </c>
      <c r="AT95" s="6">
        <f t="shared" si="58"/>
        <v>2.9698168568145205</v>
      </c>
      <c r="AU95" s="6">
        <f t="shared" si="58"/>
        <v>4.0024311454482993</v>
      </c>
      <c r="AV95" s="6">
        <f t="shared" si="58"/>
        <v>4.6416124064069759</v>
      </c>
      <c r="AW95" s="6">
        <f t="shared" si="58"/>
        <v>5.3190503269832243</v>
      </c>
      <c r="AX95" s="6">
        <f t="shared" si="58"/>
        <v>7.5940290019903323</v>
      </c>
      <c r="AY95" s="13">
        <f t="shared" si="58"/>
        <v>5.5139999999999993</v>
      </c>
      <c r="AZ95" s="13">
        <f t="shared" si="58"/>
        <v>4.6159999999999997</v>
      </c>
      <c r="BA95" s="13">
        <f t="shared" si="58"/>
        <v>4.5140000000000002</v>
      </c>
      <c r="BB95" s="13">
        <f t="shared" si="58"/>
        <v>3.5319999999999996</v>
      </c>
      <c r="BC95" s="13">
        <f t="shared" si="58"/>
        <v>3.1070000000000002</v>
      </c>
      <c r="BD95" s="13">
        <f t="shared" si="58"/>
        <v>3.0140000000000002</v>
      </c>
      <c r="BE95" s="13">
        <f t="shared" si="58"/>
        <v>3.2750000000000004</v>
      </c>
      <c r="BF95" s="13">
        <f t="shared" si="58"/>
        <v>2.4169999999999998</v>
      </c>
      <c r="BG95" s="13">
        <f t="shared" si="58"/>
        <v>3.5640000000000001</v>
      </c>
      <c r="BH95" s="13">
        <f t="shared" si="58"/>
        <v>3.9880000000000004</v>
      </c>
      <c r="BI95" s="13">
        <f t="shared" si="58"/>
        <v>4.25</v>
      </c>
      <c r="BJ95" s="13">
        <f t="shared" si="58"/>
        <v>4.9670000000000005</v>
      </c>
      <c r="BK95" s="13">
        <f t="shared" si="58"/>
        <v>4.93</v>
      </c>
      <c r="BL95" s="13">
        <f t="shared" si="58"/>
        <v>4.7220000000000004</v>
      </c>
      <c r="BM95" s="13">
        <f t="shared" si="58"/>
        <v>4.8129999999999997</v>
      </c>
      <c r="BN95" s="13">
        <f t="shared" si="58"/>
        <v>3.891</v>
      </c>
      <c r="BO95" s="13">
        <f t="shared" ref="BO95:DZ95" si="59">BO87+BO94</f>
        <v>3.1040000000000001</v>
      </c>
      <c r="BP95" s="13">
        <f t="shared" si="59"/>
        <v>3.0630000000000006</v>
      </c>
      <c r="BQ95" s="13">
        <f t="shared" si="59"/>
        <v>3.988</v>
      </c>
      <c r="BR95" s="13">
        <f t="shared" si="59"/>
        <v>2.9430000000000001</v>
      </c>
      <c r="BS95" s="13">
        <f t="shared" si="59"/>
        <v>3.5789999999999997</v>
      </c>
      <c r="BT95" s="13">
        <f t="shared" si="59"/>
        <v>4.2640000000000002</v>
      </c>
      <c r="BU95" s="13">
        <f t="shared" si="59"/>
        <v>5.08</v>
      </c>
      <c r="BV95" s="13">
        <f t="shared" si="59"/>
        <v>6.0549999999999997</v>
      </c>
      <c r="BW95" s="13">
        <f t="shared" si="59"/>
        <v>5.2370000000000001</v>
      </c>
      <c r="BX95" s="13">
        <f t="shared" si="59"/>
        <v>4.7640000000000002</v>
      </c>
      <c r="BY95" s="13">
        <f t="shared" si="59"/>
        <v>4.96</v>
      </c>
      <c r="BZ95" s="13">
        <f t="shared" si="59"/>
        <v>4.0070000000000006</v>
      </c>
      <c r="CA95" s="13">
        <f t="shared" si="59"/>
        <v>3.7510000000000003</v>
      </c>
      <c r="CB95" s="13">
        <f t="shared" si="59"/>
        <v>3.3109999999999995</v>
      </c>
      <c r="CC95" s="13">
        <f t="shared" si="59"/>
        <v>3.774</v>
      </c>
      <c r="CD95" s="13">
        <f t="shared" si="59"/>
        <v>3.093</v>
      </c>
      <c r="CE95" s="13">
        <f t="shared" si="59"/>
        <v>4.1470000000000002</v>
      </c>
      <c r="CF95" s="13">
        <f t="shared" si="59"/>
        <v>5.0939999999999994</v>
      </c>
      <c r="CG95" s="13">
        <f t="shared" si="59"/>
        <v>5.72</v>
      </c>
      <c r="CH95" s="13">
        <f t="shared" si="59"/>
        <v>6.2560000000000002</v>
      </c>
      <c r="CI95" s="13">
        <f t="shared" si="59"/>
        <v>6.9660000000000002</v>
      </c>
      <c r="CJ95" s="13">
        <f t="shared" si="59"/>
        <v>5.141</v>
      </c>
      <c r="CK95" s="13">
        <f t="shared" si="59"/>
        <v>5.3479999999999999</v>
      </c>
      <c r="CL95" s="13">
        <f t="shared" si="59"/>
        <v>4.3780000000000001</v>
      </c>
      <c r="CM95" s="13">
        <f t="shared" si="59"/>
        <v>4.1269999999999998</v>
      </c>
      <c r="CN95" s="13">
        <f t="shared" si="59"/>
        <v>3.9940000000000002</v>
      </c>
      <c r="CO95" s="13">
        <f t="shared" si="59"/>
        <v>4.1520000000000001</v>
      </c>
      <c r="CP95" s="13">
        <f t="shared" si="59"/>
        <v>3.476</v>
      </c>
      <c r="CQ95" s="13">
        <f t="shared" si="59"/>
        <v>3.8460000000000005</v>
      </c>
      <c r="CR95" s="13">
        <f t="shared" si="59"/>
        <v>4.7519999999999998</v>
      </c>
      <c r="CS95" s="13">
        <f t="shared" si="59"/>
        <v>5.742</v>
      </c>
      <c r="CT95" s="13">
        <f t="shared" si="59"/>
        <v>6.6840000000000002</v>
      </c>
      <c r="CU95" s="21">
        <f t="shared" si="59"/>
        <v>3.1954166666666666</v>
      </c>
      <c r="CV95" s="17">
        <f t="shared" si="59"/>
        <v>4.0851105019305027</v>
      </c>
      <c r="CW95" s="17">
        <f t="shared" si="59"/>
        <v>4.4491140475198732</v>
      </c>
      <c r="CX95" s="17">
        <f t="shared" si="59"/>
        <v>2.9041148724716432</v>
      </c>
      <c r="CY95" s="17">
        <f t="shared" si="59"/>
        <v>2.2153817217384777</v>
      </c>
      <c r="CZ95" s="17">
        <f t="shared" si="59"/>
        <v>2.0087617765185279</v>
      </c>
      <c r="DA95" s="17">
        <f t="shared" si="59"/>
        <v>2.4908749820317437</v>
      </c>
      <c r="DB95" s="17">
        <f t="shared" si="59"/>
        <v>1.8021418312985751</v>
      </c>
      <c r="DC95" s="17">
        <f t="shared" si="59"/>
        <v>2.6286216121783781</v>
      </c>
      <c r="DD95" s="17">
        <f t="shared" si="59"/>
        <v>3.2484814478382287</v>
      </c>
      <c r="DE95" s="17">
        <f t="shared" si="59"/>
        <v>3.650204118404119</v>
      </c>
      <c r="DF95" s="17">
        <f t="shared" si="59"/>
        <v>3.1954166666666666</v>
      </c>
      <c r="DG95" s="17">
        <f t="shared" si="59"/>
        <v>3.2142346630019061</v>
      </c>
      <c r="DH95" s="17">
        <f t="shared" si="59"/>
        <v>4.559749662902731</v>
      </c>
      <c r="DI95" s="17">
        <f t="shared" si="59"/>
        <v>4.559749662902731</v>
      </c>
      <c r="DJ95" s="17">
        <f t="shared" si="59"/>
        <v>2.9251152799884252</v>
      </c>
      <c r="DK95" s="17">
        <f t="shared" si="59"/>
        <v>2.236625668344205</v>
      </c>
      <c r="DL95" s="17">
        <f t="shared" si="59"/>
        <v>2.0300787848509363</v>
      </c>
      <c r="DM95" s="17">
        <f t="shared" si="59"/>
        <v>2.5120215130018915</v>
      </c>
      <c r="DN95" s="17">
        <f t="shared" si="59"/>
        <v>1.8235319013576703</v>
      </c>
      <c r="DO95" s="17">
        <f t="shared" si="59"/>
        <v>2.6497194353307369</v>
      </c>
      <c r="DP95" s="17">
        <f t="shared" si="59"/>
        <v>3.2693600858105381</v>
      </c>
      <c r="DQ95" s="17">
        <f t="shared" si="59"/>
        <v>3.5660698145361769</v>
      </c>
      <c r="DR95" s="17">
        <f t="shared" si="59"/>
        <v>3.4974332867409332</v>
      </c>
      <c r="DS95" s="17">
        <f t="shared" si="59"/>
        <v>3.2669276003984176</v>
      </c>
      <c r="DT95" s="17">
        <f t="shared" si="59"/>
        <v>3.8439063909080056</v>
      </c>
      <c r="DU95" s="17">
        <f t="shared" si="59"/>
        <v>4.8089716660813897</v>
      </c>
      <c r="DV95" s="17">
        <f t="shared" si="59"/>
        <v>2.9449635068805593</v>
      </c>
      <c r="DW95" s="17">
        <f t="shared" si="59"/>
        <v>2.2567174343252834</v>
      </c>
      <c r="DX95" s="17">
        <f t="shared" si="59"/>
        <v>2.050243612558698</v>
      </c>
      <c r="DY95" s="17">
        <f t="shared" si="59"/>
        <v>2.532015863347393</v>
      </c>
      <c r="DZ95" s="17">
        <f t="shared" si="59"/>
        <v>1.8437697907921153</v>
      </c>
      <c r="EA95" s="17">
        <f t="shared" ref="EA95:GL95" si="60">EA87+EA94</f>
        <v>2.6696650778584514</v>
      </c>
      <c r="EB95" s="17">
        <f t="shared" si="60"/>
        <v>3.2890865431581986</v>
      </c>
      <c r="EC95" s="17">
        <f t="shared" si="60"/>
        <v>4.5836791039131839</v>
      </c>
      <c r="ED95" s="17">
        <f t="shared" si="60"/>
        <v>4.2308410307367907</v>
      </c>
      <c r="EE95" s="17">
        <f t="shared" si="60"/>
        <v>3.1794752470899894</v>
      </c>
      <c r="EF95" s="17">
        <f t="shared" si="60"/>
        <v>4.7839494866444756</v>
      </c>
      <c r="EG95" s="17">
        <f t="shared" si="60"/>
        <v>3.9535874598992615</v>
      </c>
      <c r="EH95" s="17">
        <f t="shared" si="60"/>
        <v>3.0801615883079778</v>
      </c>
      <c r="EI95" s="17">
        <f t="shared" si="60"/>
        <v>2.374807541511526</v>
      </c>
      <c r="EJ95" s="17">
        <f t="shared" si="60"/>
        <v>2.1632013274725912</v>
      </c>
      <c r="EK95" s="17">
        <f t="shared" si="60"/>
        <v>2.6569491602301083</v>
      </c>
      <c r="EL95" s="17">
        <f t="shared" si="60"/>
        <v>1.9515951134336555</v>
      </c>
      <c r="EM95" s="17">
        <f t="shared" si="60"/>
        <v>2.798019969589399</v>
      </c>
      <c r="EN95" s="17">
        <f t="shared" si="60"/>
        <v>3.4328386117062042</v>
      </c>
      <c r="EO95" s="17">
        <f t="shared" si="60"/>
        <v>4.7839494866444756</v>
      </c>
      <c r="EP95" s="17">
        <f t="shared" si="60"/>
        <v>4.7839494866444765</v>
      </c>
      <c r="EQ95" s="17">
        <f t="shared" si="60"/>
        <v>4.3738060613036724</v>
      </c>
      <c r="ER95" s="17">
        <f t="shared" si="60"/>
        <v>4.7956666666666683</v>
      </c>
      <c r="ES95" s="17">
        <f t="shared" si="60"/>
        <v>4.7956666666666683</v>
      </c>
      <c r="ET95" s="17">
        <f t="shared" si="60"/>
        <v>3.2143720863428422</v>
      </c>
      <c r="EU95" s="17">
        <f t="shared" si="60"/>
        <v>2.4919100653052153</v>
      </c>
      <c r="EV95" s="17">
        <f t="shared" si="60"/>
        <v>2.2751714589939276</v>
      </c>
      <c r="EW95" s="17">
        <f t="shared" si="60"/>
        <v>2.780894873720265</v>
      </c>
      <c r="EX95" s="17">
        <f t="shared" si="60"/>
        <v>2.0584328526826403</v>
      </c>
      <c r="EY95" s="17">
        <f t="shared" si="60"/>
        <v>2.9253872779277907</v>
      </c>
      <c r="EZ95" s="17">
        <f t="shared" si="60"/>
        <v>3.5756030968616512</v>
      </c>
      <c r="FA95" s="17">
        <f t="shared" si="60"/>
        <v>4.7956666666666674</v>
      </c>
      <c r="FB95" s="17">
        <f t="shared" si="60"/>
        <v>4.7956666666666665</v>
      </c>
      <c r="FC95" s="17">
        <f t="shared" si="60"/>
        <v>4.7956666666666674</v>
      </c>
      <c r="FD95" s="17">
        <f t="shared" si="60"/>
        <v>4.7956666666666674</v>
      </c>
      <c r="FE95" s="17">
        <f t="shared" si="60"/>
        <v>4.7956666666666674</v>
      </c>
      <c r="FF95" s="17">
        <f t="shared" si="60"/>
        <v>3.5916317275078091</v>
      </c>
      <c r="FG95" s="17">
        <f t="shared" si="60"/>
        <v>2.6081073043223961</v>
      </c>
      <c r="FH95" s="17">
        <f t="shared" si="60"/>
        <v>2.3862363057387554</v>
      </c>
      <c r="FI95" s="17">
        <f t="shared" si="60"/>
        <v>2.9039353024339141</v>
      </c>
      <c r="FJ95" s="17">
        <f t="shared" si="60"/>
        <v>2.1643653071551174</v>
      </c>
      <c r="FK95" s="17">
        <f t="shared" si="60"/>
        <v>3.0518493014896757</v>
      </c>
      <c r="FL95" s="17">
        <f t="shared" si="60"/>
        <v>4.3215241634506603</v>
      </c>
      <c r="FM95" s="17">
        <f t="shared" si="60"/>
        <v>4.7956666666666665</v>
      </c>
      <c r="FN95" s="17">
        <f t="shared" si="60"/>
        <v>4.7956666666666692</v>
      </c>
      <c r="FO95" s="17">
        <f t="shared" si="60"/>
        <v>4.7956666666666656</v>
      </c>
      <c r="FP95" s="17">
        <f t="shared" si="60"/>
        <v>4.7956666666666674</v>
      </c>
      <c r="FQ95" s="17">
        <f t="shared" si="60"/>
        <v>4.7956666666666683</v>
      </c>
      <c r="FR95" s="17">
        <f t="shared" si="60"/>
        <v>3.4800772280830392</v>
      </c>
      <c r="FS95" s="17">
        <f t="shared" si="60"/>
        <v>2.7233992585630666</v>
      </c>
      <c r="FT95" s="17">
        <f t="shared" si="60"/>
        <v>2.4963958677070766</v>
      </c>
      <c r="FU95" s="17">
        <f t="shared" si="60"/>
        <v>3.0260704463710564</v>
      </c>
      <c r="FV95" s="17">
        <f t="shared" si="60"/>
        <v>2.269392476851082</v>
      </c>
      <c r="FW95" s="17">
        <f t="shared" si="60"/>
        <v>3.1774060402750512</v>
      </c>
      <c r="FX95" s="17">
        <f t="shared" si="60"/>
        <v>3.9740919622555859</v>
      </c>
      <c r="FY95" s="17">
        <f t="shared" si="60"/>
        <v>5.4273333333333333</v>
      </c>
      <c r="FZ95" s="17">
        <f t="shared" si="60"/>
        <v>5.4273333333333325</v>
      </c>
      <c r="GA95" s="17">
        <f t="shared" si="60"/>
        <v>5.4273333333333342</v>
      </c>
      <c r="GB95" s="17">
        <f t="shared" si="60"/>
        <v>5.427333333333336</v>
      </c>
      <c r="GC95" s="17">
        <f t="shared" si="60"/>
        <v>5.427333333333336</v>
      </c>
      <c r="GD95" s="17">
        <f t="shared" si="60"/>
        <v>3.6117364690204692</v>
      </c>
      <c r="GE95" s="17">
        <f t="shared" si="60"/>
        <v>2.8379505252593233</v>
      </c>
      <c r="GF95" s="17">
        <f t="shared" si="60"/>
        <v>2.6058147421309785</v>
      </c>
      <c r="GG95" s="17">
        <f t="shared" si="60"/>
        <v>3.1474649027637804</v>
      </c>
      <c r="GH95" s="17">
        <f t="shared" si="60"/>
        <v>2.3736789590026364</v>
      </c>
      <c r="GI95" s="17">
        <f t="shared" si="60"/>
        <v>3.3022220915160103</v>
      </c>
      <c r="GJ95" s="17">
        <f t="shared" si="60"/>
        <v>3.998629440901043</v>
      </c>
      <c r="GK95" s="17">
        <f t="shared" si="60"/>
        <v>5.4273333333333351</v>
      </c>
      <c r="GL95" s="17">
        <f t="shared" si="60"/>
        <v>5.427333333333336</v>
      </c>
      <c r="GM95" s="17">
        <f t="shared" ref="GM95:IX95" si="61">GM87+GM94</f>
        <v>5.4273333333333333</v>
      </c>
      <c r="GN95" s="17">
        <f t="shared" si="61"/>
        <v>5.4273333333333351</v>
      </c>
      <c r="GO95" s="17">
        <f t="shared" si="61"/>
        <v>5.4273333333333351</v>
      </c>
      <c r="GP95" s="17">
        <f t="shared" si="61"/>
        <v>3.7419027896287282</v>
      </c>
      <c r="GQ95" s="17">
        <f t="shared" si="61"/>
        <v>2.9510965784253136</v>
      </c>
      <c r="GR95" s="17">
        <f t="shared" si="61"/>
        <v>2.7138547150642891</v>
      </c>
      <c r="GS95" s="17">
        <f t="shared" si="61"/>
        <v>3.267419062906681</v>
      </c>
      <c r="GT95" s="17">
        <f t="shared" si="61"/>
        <v>2.4766128517032637</v>
      </c>
      <c r="GU95" s="17">
        <f t="shared" si="61"/>
        <v>3.4255803051473626</v>
      </c>
      <c r="GV95" s="17">
        <f t="shared" si="61"/>
        <v>4.1373058952304342</v>
      </c>
      <c r="GW95" s="17">
        <f t="shared" si="61"/>
        <v>5.4273333333333342</v>
      </c>
      <c r="GX95" s="17">
        <f t="shared" si="61"/>
        <v>5.4273333333333342</v>
      </c>
      <c r="GY95" s="17">
        <f t="shared" si="61"/>
        <v>5.4273333333333333</v>
      </c>
      <c r="GZ95" s="17">
        <f t="shared" si="61"/>
        <v>5.4273333333333333</v>
      </c>
      <c r="HA95" s="17">
        <f t="shared" si="61"/>
        <v>5.4273333333333351</v>
      </c>
      <c r="HB95" s="17">
        <f t="shared" si="61"/>
        <v>3.8714107213086182</v>
      </c>
      <c r="HC95" s="17">
        <f t="shared" si="61"/>
        <v>3.0635842426629347</v>
      </c>
      <c r="HD95" s="17">
        <f t="shared" si="61"/>
        <v>2.8212362990692323</v>
      </c>
      <c r="HE95" s="17">
        <f t="shared" si="61"/>
        <v>3.386714834121209</v>
      </c>
      <c r="HF95" s="17">
        <f t="shared" si="61"/>
        <v>2.5788883554755264</v>
      </c>
      <c r="HG95" s="17">
        <f t="shared" si="61"/>
        <v>3.5482801298503466</v>
      </c>
      <c r="HH95" s="17">
        <f t="shared" si="61"/>
        <v>4.2753239606314617</v>
      </c>
      <c r="HI95" s="17">
        <f t="shared" si="61"/>
        <v>5.4273333333333333</v>
      </c>
      <c r="HJ95" s="17">
        <f t="shared" si="61"/>
        <v>5.4273333333333351</v>
      </c>
      <c r="HK95" s="17">
        <f t="shared" si="61"/>
        <v>5.4342314397354983</v>
      </c>
      <c r="HL95" s="17">
        <f t="shared" si="61"/>
        <v>5.4342314397354983</v>
      </c>
      <c r="HM95" s="17">
        <f t="shared" si="61"/>
        <v>5.4342314397354983</v>
      </c>
      <c r="HN95" s="17">
        <f t="shared" si="61"/>
        <v>4.0001779654440943</v>
      </c>
      <c r="HO95" s="17">
        <f t="shared" si="61"/>
        <v>3.1753312193561394</v>
      </c>
      <c r="HP95" s="17">
        <f t="shared" si="61"/>
        <v>2.9278771955297547</v>
      </c>
      <c r="HQ95" s="17">
        <f t="shared" si="61"/>
        <v>3.5052699177913214</v>
      </c>
      <c r="HR95" s="17">
        <f t="shared" si="61"/>
        <v>2.6804231717033682</v>
      </c>
      <c r="HS95" s="17">
        <f t="shared" si="61"/>
        <v>3.6702392670089123</v>
      </c>
      <c r="HT95" s="17">
        <f t="shared" si="61"/>
        <v>4.41260133848807</v>
      </c>
      <c r="HU95" s="17">
        <f t="shared" si="61"/>
        <v>5.4342314397354974</v>
      </c>
      <c r="HV95" s="17">
        <f t="shared" si="61"/>
        <v>5.4342314397354983</v>
      </c>
      <c r="HW95" s="17">
        <f t="shared" si="61"/>
        <v>5.4411295461376614</v>
      </c>
      <c r="HX95" s="17">
        <f t="shared" si="61"/>
        <v>5.4411295461376605</v>
      </c>
      <c r="HY95" s="17">
        <f t="shared" si="61"/>
        <v>6.093235412091337</v>
      </c>
      <c r="HZ95" s="17">
        <f t="shared" si="61"/>
        <v>4.1282045220351513</v>
      </c>
      <c r="IA95" s="17">
        <f t="shared" si="61"/>
        <v>3.2863375085049311</v>
      </c>
      <c r="IB95" s="17">
        <f t="shared" si="61"/>
        <v>3.0337774044458641</v>
      </c>
      <c r="IC95" s="17">
        <f t="shared" si="61"/>
        <v>3.6230843139170181</v>
      </c>
      <c r="ID95" s="17">
        <f t="shared" si="61"/>
        <v>2.7812173003867979</v>
      </c>
      <c r="IE95" s="17">
        <f t="shared" si="61"/>
        <v>3.7914577166230643</v>
      </c>
      <c r="IF95" s="17">
        <f t="shared" si="61"/>
        <v>4.5491380288002627</v>
      </c>
      <c r="IG95" s="17">
        <f t="shared" si="61"/>
        <v>6.485432159919772</v>
      </c>
      <c r="IH95" s="17">
        <f t="shared" si="61"/>
        <v>6.7187243696467265</v>
      </c>
      <c r="II95" s="17">
        <f t="shared" si="61"/>
        <v>5.4480276525398263</v>
      </c>
      <c r="IJ95" s="17">
        <f t="shared" si="61"/>
        <v>5.5162781814158084</v>
      </c>
      <c r="IK95" s="17">
        <f t="shared" si="61"/>
        <v>5.4480276525398281</v>
      </c>
      <c r="IL95" s="17">
        <f t="shared" si="61"/>
        <v>4.2556549883138874</v>
      </c>
      <c r="IM95" s="17">
        <f t="shared" si="61"/>
        <v>3.3967677073413967</v>
      </c>
      <c r="IN95" s="17">
        <f t="shared" si="61"/>
        <v>3.13910152304965</v>
      </c>
      <c r="IO95" s="17">
        <f t="shared" si="61"/>
        <v>3.7403226197303931</v>
      </c>
      <c r="IP95" s="17">
        <f t="shared" si="61"/>
        <v>2.8814353387579024</v>
      </c>
      <c r="IQ95" s="17">
        <f t="shared" si="61"/>
        <v>3.9121000759248901</v>
      </c>
      <c r="IR95" s="17">
        <f t="shared" si="61"/>
        <v>4.6850986288001311</v>
      </c>
      <c r="IS95" s="17">
        <f t="shared" si="61"/>
        <v>6.660539375036862</v>
      </c>
      <c r="IT95" s="17">
        <f t="shared" si="61"/>
        <v>5.7911506681962557</v>
      </c>
      <c r="IU95" s="17">
        <f t="shared" si="61"/>
        <v>5.4480276525398263</v>
      </c>
      <c r="IV95" s="17">
        <f t="shared" si="61"/>
        <v>6.6683178735659467</v>
      </c>
      <c r="IW95" s="17">
        <f t="shared" si="61"/>
        <v>5.4480276525398263</v>
      </c>
      <c r="IX95" s="17">
        <f t="shared" si="61"/>
        <v>4.2556549883138892</v>
      </c>
      <c r="IY95" s="17">
        <f t="shared" ref="IY95:JF95" si="62">IY87+IY94</f>
        <v>3.3967677073413967</v>
      </c>
      <c r="IZ95" s="17">
        <f t="shared" si="62"/>
        <v>3.13910152304965</v>
      </c>
      <c r="JA95" s="17">
        <f t="shared" si="62"/>
        <v>3.740322619730394</v>
      </c>
      <c r="JB95" s="17">
        <f t="shared" si="62"/>
        <v>2.8814353387579024</v>
      </c>
      <c r="JC95" s="17">
        <f t="shared" si="62"/>
        <v>3.9121000759248892</v>
      </c>
      <c r="JD95" s="17">
        <f t="shared" si="62"/>
        <v>4.6850986288001311</v>
      </c>
      <c r="JE95" s="17">
        <f t="shared" si="62"/>
        <v>5.926424212354128</v>
      </c>
      <c r="JF95" s="17">
        <f t="shared" si="62"/>
        <v>5.4480276525398246</v>
      </c>
    </row>
    <row r="96" spans="1:266" x14ac:dyDescent="0.25">
      <c r="A96" s="5" t="s">
        <v>22</v>
      </c>
      <c r="B96" s="5" t="s">
        <v>83</v>
      </c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3"/>
      <c r="CK96" s="13"/>
      <c r="CL96" s="13"/>
      <c r="CM96" s="13"/>
      <c r="CN96" s="13"/>
      <c r="CO96" s="13"/>
      <c r="CP96" s="13"/>
      <c r="CQ96" s="13"/>
      <c r="CR96" s="13"/>
      <c r="CS96" s="13"/>
      <c r="CT96" s="13"/>
      <c r="CU96" s="21">
        <v>1.2249999999999994</v>
      </c>
      <c r="CV96" s="17">
        <v>1.2249999999999999</v>
      </c>
      <c r="CW96" s="17">
        <v>1.2249999999999999</v>
      </c>
      <c r="CX96" s="17">
        <v>1.2249999999999999</v>
      </c>
      <c r="CY96" s="17">
        <v>1.2249999999999996</v>
      </c>
      <c r="CZ96" s="17">
        <v>1.2249999999999999</v>
      </c>
      <c r="DA96" s="17">
        <v>1.2249999999999996</v>
      </c>
      <c r="DB96" s="17">
        <v>1.2250000000000001</v>
      </c>
      <c r="DC96" s="17">
        <v>1.2249999999999999</v>
      </c>
      <c r="DD96" s="17">
        <v>1.2249999999999996</v>
      </c>
      <c r="DE96" s="17">
        <v>1.2249999999999999</v>
      </c>
      <c r="DF96" s="17">
        <v>1.2249999999999999</v>
      </c>
      <c r="DG96" s="17">
        <v>1.2249999999999999</v>
      </c>
      <c r="DH96" s="17">
        <v>1.2249999999999996</v>
      </c>
      <c r="DI96" s="17">
        <v>1.2249999999999999</v>
      </c>
      <c r="DJ96" s="17">
        <v>1.2249999999999999</v>
      </c>
      <c r="DK96" s="17">
        <v>1.2249999999999999</v>
      </c>
      <c r="DL96" s="17">
        <v>1.2249999999999996</v>
      </c>
      <c r="DM96" s="17">
        <v>1.2249999999999996</v>
      </c>
      <c r="DN96" s="17">
        <v>1.2249999999999999</v>
      </c>
      <c r="DO96" s="17">
        <v>1.2249999999999999</v>
      </c>
      <c r="DP96" s="17">
        <v>1.2249999999999999</v>
      </c>
      <c r="DQ96" s="17">
        <v>1.2249999999999999</v>
      </c>
      <c r="DR96" s="17">
        <v>1.2249999999999999</v>
      </c>
      <c r="DS96" s="17">
        <v>1.2249999999999999</v>
      </c>
      <c r="DT96" s="17">
        <v>1.2249999999999999</v>
      </c>
      <c r="DU96" s="17">
        <v>1.2249999999999999</v>
      </c>
      <c r="DV96" s="17">
        <v>1.2249999999999996</v>
      </c>
      <c r="DW96" s="17">
        <v>1.2249999999999996</v>
      </c>
      <c r="DX96" s="17">
        <v>1.2249999999999999</v>
      </c>
      <c r="DY96" s="17">
        <v>1.2249999999999999</v>
      </c>
      <c r="DZ96" s="17">
        <v>1.2249999999999999</v>
      </c>
      <c r="EA96" s="17">
        <v>1.2249999999999999</v>
      </c>
      <c r="EB96" s="17">
        <v>1.2249999999999999</v>
      </c>
      <c r="EC96" s="17">
        <v>1.0552083333333331</v>
      </c>
      <c r="ED96" s="17">
        <v>0.65187499999999998</v>
      </c>
      <c r="EE96" s="17">
        <v>1.2249999999999999</v>
      </c>
      <c r="EF96" s="17">
        <v>1.1098474568965213</v>
      </c>
      <c r="EG96" s="17">
        <v>1.2249999999999999</v>
      </c>
      <c r="EH96" s="17">
        <v>1.2250000000000003</v>
      </c>
      <c r="EI96" s="17">
        <v>1.2249999999999996</v>
      </c>
      <c r="EJ96" s="17">
        <v>1.2249999999999999</v>
      </c>
      <c r="EK96" s="17">
        <v>1.2249999999999999</v>
      </c>
      <c r="EL96" s="17">
        <v>1.2249999999999999</v>
      </c>
      <c r="EM96" s="17">
        <v>1.2249999999999999</v>
      </c>
      <c r="EN96" s="17">
        <v>1.2249999999999999</v>
      </c>
      <c r="EO96" s="17">
        <v>0.45499999999999996</v>
      </c>
      <c r="EP96" s="17">
        <v>1.2249999999999999</v>
      </c>
      <c r="EQ96" s="17">
        <v>1.2150113341195312</v>
      </c>
      <c r="ER96" s="17">
        <v>1.2249999999999999</v>
      </c>
      <c r="ES96" s="17">
        <v>0.45499999999999996</v>
      </c>
      <c r="ET96" s="17">
        <v>1.2249999999999999</v>
      </c>
      <c r="EU96" s="17">
        <v>1.2249999999999999</v>
      </c>
      <c r="EV96" s="17">
        <v>1.2249999999999999</v>
      </c>
      <c r="EW96" s="17">
        <v>1.2249999999999999</v>
      </c>
      <c r="EX96" s="17">
        <v>1.2249999999999999</v>
      </c>
      <c r="EY96" s="17">
        <v>1.2249999999999996</v>
      </c>
      <c r="EZ96" s="17">
        <v>1.2249999999999999</v>
      </c>
      <c r="FA96" s="17">
        <v>0.69694810686580511</v>
      </c>
      <c r="FB96" s="17">
        <v>0.45499999999999996</v>
      </c>
      <c r="FC96" s="17">
        <v>0.45499999999999996</v>
      </c>
      <c r="FD96" s="17">
        <v>1.2249999999999999</v>
      </c>
      <c r="FE96" s="17">
        <v>1.2249999999999999</v>
      </c>
      <c r="FF96" s="17">
        <v>0.9810455720933845</v>
      </c>
      <c r="FG96" s="17">
        <v>1.2249999999999999</v>
      </c>
      <c r="FH96" s="17">
        <v>1.2249999999999994</v>
      </c>
      <c r="FI96" s="17">
        <v>1.2250000000000005</v>
      </c>
      <c r="FJ96" s="17">
        <v>1.2249999999999996</v>
      </c>
      <c r="FK96" s="17">
        <v>1.2249999999999996</v>
      </c>
      <c r="FL96" s="17">
        <v>0.6209381337899329</v>
      </c>
      <c r="FM96" s="17">
        <v>0.80058418430330802</v>
      </c>
      <c r="FN96" s="17">
        <v>1.2249999999999996</v>
      </c>
      <c r="FO96" s="17">
        <v>0.77137386828028698</v>
      </c>
      <c r="FP96" s="17">
        <v>1.2249999999999996</v>
      </c>
      <c r="FQ96" s="17">
        <v>1.2249999999999999</v>
      </c>
      <c r="FR96" s="17">
        <v>1.2249999999999999</v>
      </c>
      <c r="FS96" s="17">
        <v>1.2249999999999992</v>
      </c>
      <c r="FT96" s="17">
        <v>1.2249999999999999</v>
      </c>
      <c r="FU96" s="17">
        <v>1.2249999999999999</v>
      </c>
      <c r="FV96" s="17">
        <v>1.2249999999999999</v>
      </c>
      <c r="FW96" s="17">
        <v>1.2249999999999999</v>
      </c>
      <c r="FX96" s="17">
        <v>1.1093242505874397</v>
      </c>
      <c r="FY96" s="17">
        <v>1.2249999999999999</v>
      </c>
      <c r="FZ96" s="17">
        <v>1.2249999999999999</v>
      </c>
      <c r="GA96" s="17">
        <v>1.2249999999999999</v>
      </c>
      <c r="GB96" s="17">
        <v>1.2249999999999999</v>
      </c>
      <c r="GC96" s="17">
        <v>1.2249999999999999</v>
      </c>
      <c r="GD96" s="17">
        <v>1.2249999999999996</v>
      </c>
      <c r="GE96" s="17">
        <v>1.2249999999999999</v>
      </c>
      <c r="GF96" s="17">
        <v>1.2249999999999999</v>
      </c>
      <c r="GG96" s="17">
        <v>1.2249999999999999</v>
      </c>
      <c r="GH96" s="17">
        <v>1.2249999999999999</v>
      </c>
      <c r="GI96" s="17">
        <v>1.2249999999999996</v>
      </c>
      <c r="GJ96" s="17">
        <v>1.2249999999999999</v>
      </c>
      <c r="GK96" s="17">
        <v>1.2249999999999999</v>
      </c>
      <c r="GL96" s="17">
        <v>1.2249999999999996</v>
      </c>
      <c r="GM96" s="17">
        <v>1.2249999999999999</v>
      </c>
      <c r="GN96" s="17">
        <v>1.2249999999999999</v>
      </c>
      <c r="GO96" s="17">
        <v>1.2249999999999999</v>
      </c>
      <c r="GP96" s="17">
        <v>1.2249999999999999</v>
      </c>
      <c r="GQ96" s="17">
        <v>1.2249999999999999</v>
      </c>
      <c r="GR96" s="17">
        <v>1.2249999999999996</v>
      </c>
      <c r="GS96" s="17">
        <v>1.2249999999999999</v>
      </c>
      <c r="GT96" s="17">
        <v>1.2249999999999996</v>
      </c>
      <c r="GU96" s="17">
        <v>1.2249999999999999</v>
      </c>
      <c r="GV96" s="17">
        <v>1.2249999999999996</v>
      </c>
      <c r="GW96" s="17">
        <v>1.2249999999999999</v>
      </c>
      <c r="GX96" s="17">
        <v>1.2249999999999996</v>
      </c>
      <c r="GY96" s="17">
        <v>1.2249999999999996</v>
      </c>
      <c r="GZ96" s="17">
        <v>1.2249999999999999</v>
      </c>
      <c r="HA96" s="17">
        <v>1.2250000000000001</v>
      </c>
      <c r="HB96" s="17">
        <v>1.2249999999999996</v>
      </c>
      <c r="HC96" s="17">
        <v>1.2249999999999999</v>
      </c>
      <c r="HD96" s="17">
        <v>1.2249999999999999</v>
      </c>
      <c r="HE96" s="17">
        <v>1.2249999999999999</v>
      </c>
      <c r="HF96" s="17">
        <v>1.2249999999999996</v>
      </c>
      <c r="HG96" s="17">
        <v>1.2249999999999996</v>
      </c>
      <c r="HH96" s="17">
        <v>1.2249999999999999</v>
      </c>
      <c r="HI96" s="17">
        <v>1.2249999999999999</v>
      </c>
      <c r="HJ96" s="17">
        <v>1.2249999999999999</v>
      </c>
      <c r="HK96" s="17">
        <v>1.2249999999999996</v>
      </c>
      <c r="HL96" s="17">
        <v>1.2249999999999999</v>
      </c>
      <c r="HM96" s="17">
        <v>1.2249999999999999</v>
      </c>
      <c r="HN96" s="17">
        <v>1.2249999999999999</v>
      </c>
      <c r="HO96" s="17">
        <v>1.2249999999999996</v>
      </c>
      <c r="HP96" s="17">
        <v>1.2249999999999996</v>
      </c>
      <c r="HQ96" s="17">
        <v>1.2249999999999999</v>
      </c>
      <c r="HR96" s="17">
        <v>1.2250000000000001</v>
      </c>
      <c r="HS96" s="17">
        <v>1.2249999999999999</v>
      </c>
      <c r="HT96" s="17">
        <v>1.2249999999999999</v>
      </c>
      <c r="HU96" s="17">
        <v>1.2249999999999999</v>
      </c>
      <c r="HV96" s="17">
        <v>1.2249999999999999</v>
      </c>
      <c r="HW96" s="17">
        <v>1.2249999999999999</v>
      </c>
      <c r="HX96" s="17">
        <v>1.2249999999999999</v>
      </c>
      <c r="HY96" s="17">
        <v>1.2249999999999999</v>
      </c>
      <c r="HZ96" s="17">
        <v>1.2249999999999999</v>
      </c>
      <c r="IA96" s="17">
        <v>1.2249999999999999</v>
      </c>
      <c r="IB96" s="17">
        <v>1.2249999999999999</v>
      </c>
      <c r="IC96" s="17">
        <v>1.2249999999999999</v>
      </c>
      <c r="ID96" s="17">
        <v>1.2249999999999999</v>
      </c>
      <c r="IE96" s="17">
        <v>1.2249999999999999</v>
      </c>
      <c r="IF96" s="17">
        <v>1.2249999999999999</v>
      </c>
      <c r="IG96" s="17">
        <v>1.2249999999999999</v>
      </c>
      <c r="IH96" s="17">
        <v>1.2249999999999999</v>
      </c>
      <c r="II96" s="17">
        <v>1.2249999999999999</v>
      </c>
      <c r="IJ96" s="17">
        <v>1.2249999999999999</v>
      </c>
      <c r="IK96" s="17">
        <v>1.2249999999999996</v>
      </c>
      <c r="IL96" s="17">
        <v>1.2249999999999999</v>
      </c>
      <c r="IM96" s="17">
        <v>1.2249999999999999</v>
      </c>
      <c r="IN96" s="17">
        <v>1.2249999999999999</v>
      </c>
      <c r="IO96" s="17">
        <v>1.2249999999999996</v>
      </c>
      <c r="IP96" s="17">
        <v>1.2249999999999999</v>
      </c>
      <c r="IQ96" s="17">
        <v>1.2249999999999996</v>
      </c>
      <c r="IR96" s="17">
        <v>1.2249999999999996</v>
      </c>
      <c r="IS96" s="17">
        <v>1.2249999999999999</v>
      </c>
      <c r="IT96" s="17">
        <v>1.2249999999999999</v>
      </c>
      <c r="IU96" s="17">
        <v>1.2249999999999999</v>
      </c>
      <c r="IV96" s="17">
        <v>1.2249999999999999</v>
      </c>
      <c r="IW96" s="17">
        <v>1.2249999999999999</v>
      </c>
      <c r="IX96" s="17">
        <v>1.2249999999999999</v>
      </c>
      <c r="IY96" s="17">
        <v>1.2249999999999996</v>
      </c>
      <c r="IZ96" s="17">
        <v>1.2249999999999999</v>
      </c>
      <c r="JA96" s="17">
        <v>1.2249999999999999</v>
      </c>
      <c r="JB96" s="17">
        <v>1.2249999999999996</v>
      </c>
      <c r="JC96" s="17">
        <v>1.2249999999999996</v>
      </c>
      <c r="JD96" s="17">
        <v>1.2249999999999999</v>
      </c>
      <c r="JE96" s="17">
        <v>1.2249999999999999</v>
      </c>
      <c r="JF96" s="17">
        <v>1.2249999999999996</v>
      </c>
    </row>
    <row r="97" spans="1:266" x14ac:dyDescent="0.25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3"/>
      <c r="CP97" s="13"/>
      <c r="CQ97" s="13"/>
      <c r="CR97" s="13"/>
      <c r="CS97" s="13"/>
      <c r="CT97" s="13"/>
      <c r="CU97" s="21"/>
      <c r="CV97" s="17"/>
      <c r="CW97" s="17"/>
      <c r="CX97" s="17"/>
      <c r="CY97" s="17"/>
      <c r="CZ97" s="17"/>
      <c r="DA97" s="17"/>
      <c r="DB97" s="17"/>
      <c r="DC97" s="17"/>
      <c r="DD97" s="17"/>
      <c r="DE97" s="17"/>
      <c r="DF97" s="17"/>
      <c r="DG97" s="17"/>
      <c r="DH97" s="17"/>
      <c r="DI97" s="17"/>
      <c r="DJ97" s="17"/>
      <c r="DK97" s="17"/>
      <c r="DL97" s="17"/>
      <c r="DM97" s="17"/>
      <c r="DN97" s="17"/>
      <c r="DO97" s="17"/>
      <c r="DP97" s="17"/>
      <c r="DQ97" s="17"/>
      <c r="DR97" s="17"/>
      <c r="DS97" s="17"/>
      <c r="DT97" s="17"/>
      <c r="DU97" s="17"/>
      <c r="DV97" s="17"/>
      <c r="DW97" s="17"/>
      <c r="DX97" s="17"/>
      <c r="DY97" s="17"/>
      <c r="DZ97" s="17"/>
      <c r="EA97" s="17"/>
      <c r="EB97" s="17"/>
      <c r="EC97" s="17"/>
      <c r="ED97" s="17"/>
      <c r="EE97" s="17"/>
      <c r="EF97" s="17"/>
      <c r="EG97" s="17"/>
      <c r="EH97" s="17"/>
      <c r="EI97" s="17"/>
      <c r="EJ97" s="17"/>
      <c r="EK97" s="17"/>
      <c r="EL97" s="17"/>
      <c r="EM97" s="17"/>
      <c r="EN97" s="17"/>
      <c r="EO97" s="17"/>
      <c r="EP97" s="17"/>
      <c r="EQ97" s="17"/>
      <c r="ER97" s="17"/>
      <c r="ES97" s="17"/>
      <c r="ET97" s="17"/>
      <c r="EU97" s="17"/>
      <c r="EV97" s="17"/>
      <c r="EW97" s="17"/>
      <c r="EX97" s="17"/>
      <c r="EY97" s="17"/>
      <c r="EZ97" s="17"/>
      <c r="FA97" s="17"/>
      <c r="FB97" s="17"/>
      <c r="FC97" s="17"/>
      <c r="FD97" s="17"/>
      <c r="FE97" s="17"/>
      <c r="FF97" s="17"/>
      <c r="FG97" s="17"/>
      <c r="FH97" s="17"/>
      <c r="FI97" s="17"/>
      <c r="FJ97" s="17"/>
      <c r="FK97" s="17"/>
      <c r="FL97" s="17"/>
      <c r="FM97" s="17"/>
      <c r="FN97" s="17"/>
      <c r="FO97" s="17"/>
      <c r="FP97" s="17"/>
      <c r="FQ97" s="17"/>
      <c r="FR97" s="17"/>
      <c r="FS97" s="17"/>
      <c r="FT97" s="17"/>
      <c r="FU97" s="17"/>
      <c r="FV97" s="17"/>
      <c r="FW97" s="17"/>
      <c r="FX97" s="17"/>
      <c r="FY97" s="17"/>
      <c r="FZ97" s="17"/>
      <c r="GA97" s="17"/>
      <c r="GB97" s="17"/>
      <c r="GC97" s="17"/>
      <c r="GD97" s="17"/>
      <c r="GE97" s="17"/>
      <c r="GF97" s="17"/>
      <c r="GG97" s="17"/>
      <c r="GH97" s="17"/>
      <c r="GI97" s="17"/>
      <c r="GJ97" s="17"/>
      <c r="GK97" s="17"/>
      <c r="GL97" s="17"/>
      <c r="GM97" s="17"/>
      <c r="GN97" s="17"/>
      <c r="GO97" s="17"/>
      <c r="GP97" s="17"/>
      <c r="GQ97" s="17"/>
      <c r="GR97" s="17"/>
      <c r="GS97" s="17"/>
      <c r="GT97" s="17"/>
      <c r="GU97" s="17"/>
      <c r="GV97" s="17"/>
      <c r="GW97" s="17"/>
      <c r="GX97" s="17"/>
      <c r="GY97" s="17"/>
      <c r="GZ97" s="17"/>
      <c r="HA97" s="17"/>
      <c r="HB97" s="17"/>
      <c r="HC97" s="17"/>
      <c r="HD97" s="17"/>
      <c r="HE97" s="17"/>
      <c r="HF97" s="17"/>
      <c r="HG97" s="17"/>
      <c r="HH97" s="17"/>
      <c r="HI97" s="17"/>
      <c r="HJ97" s="17"/>
      <c r="HK97" s="17"/>
      <c r="HL97" s="17"/>
      <c r="HM97" s="17"/>
      <c r="HN97" s="17"/>
      <c r="HO97" s="17"/>
      <c r="HP97" s="17"/>
      <c r="HQ97" s="17"/>
      <c r="HR97" s="17"/>
      <c r="HS97" s="17"/>
      <c r="HT97" s="17"/>
      <c r="HU97" s="17"/>
      <c r="HV97" s="17"/>
      <c r="HW97" s="17"/>
      <c r="HX97" s="17"/>
      <c r="HY97" s="17"/>
      <c r="HZ97" s="17"/>
      <c r="IA97" s="17"/>
      <c r="IB97" s="17"/>
      <c r="IC97" s="17"/>
      <c r="ID97" s="17"/>
      <c r="IE97" s="17"/>
      <c r="IF97" s="17"/>
      <c r="IG97" s="17"/>
      <c r="IH97" s="17"/>
      <c r="II97" s="17"/>
      <c r="IJ97" s="17"/>
      <c r="IK97" s="17"/>
      <c r="IL97" s="17"/>
      <c r="IM97" s="17"/>
      <c r="IN97" s="17"/>
      <c r="IO97" s="17"/>
      <c r="IP97" s="17"/>
      <c r="IQ97" s="17"/>
      <c r="IR97" s="17"/>
      <c r="IS97" s="17"/>
      <c r="IT97" s="17"/>
      <c r="IU97" s="17"/>
      <c r="IV97" s="17"/>
      <c r="IW97" s="17"/>
      <c r="IX97" s="17"/>
      <c r="IY97" s="17"/>
      <c r="IZ97" s="17"/>
      <c r="JA97" s="17"/>
      <c r="JB97" s="17"/>
      <c r="JC97" s="17"/>
      <c r="JD97" s="17"/>
      <c r="JE97" s="17"/>
      <c r="JF97" s="17"/>
    </row>
    <row r="98" spans="1:266" x14ac:dyDescent="0.25">
      <c r="A98" s="9"/>
      <c r="B98" s="9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20"/>
    </row>
    <row r="99" spans="1:266" x14ac:dyDescent="0.25">
      <c r="A99" s="9"/>
      <c r="B99" s="9"/>
      <c r="C99" s="2" t="s">
        <v>69</v>
      </c>
      <c r="D99" s="2" t="s">
        <v>69</v>
      </c>
      <c r="E99" s="2" t="s">
        <v>69</v>
      </c>
      <c r="F99" s="2" t="s">
        <v>69</v>
      </c>
      <c r="G99" s="2" t="s">
        <v>69</v>
      </c>
      <c r="H99" s="2" t="s">
        <v>69</v>
      </c>
      <c r="I99" s="2" t="s">
        <v>69</v>
      </c>
      <c r="J99" s="2" t="s">
        <v>69</v>
      </c>
      <c r="K99" s="2" t="s">
        <v>69</v>
      </c>
      <c r="L99" s="2" t="s">
        <v>69</v>
      </c>
      <c r="M99" s="2" t="s">
        <v>69</v>
      </c>
      <c r="N99" s="2" t="s">
        <v>69</v>
      </c>
      <c r="O99" s="2" t="s">
        <v>70</v>
      </c>
      <c r="P99" s="2" t="s">
        <v>70</v>
      </c>
      <c r="Q99" s="2" t="s">
        <v>70</v>
      </c>
      <c r="R99" s="2" t="s">
        <v>70</v>
      </c>
      <c r="S99" s="2" t="s">
        <v>70</v>
      </c>
      <c r="T99" s="2" t="s">
        <v>70</v>
      </c>
      <c r="U99" s="2" t="s">
        <v>70</v>
      </c>
      <c r="V99" s="2" t="s">
        <v>70</v>
      </c>
      <c r="W99" s="2" t="s">
        <v>70</v>
      </c>
      <c r="X99" s="2" t="s">
        <v>70</v>
      </c>
      <c r="Y99" s="2" t="s">
        <v>70</v>
      </c>
      <c r="Z99" s="2" t="s">
        <v>70</v>
      </c>
      <c r="AA99" s="2" t="s">
        <v>71</v>
      </c>
      <c r="AB99" s="2" t="s">
        <v>71</v>
      </c>
      <c r="AC99" s="2" t="s">
        <v>71</v>
      </c>
      <c r="AD99" s="2" t="s">
        <v>71</v>
      </c>
      <c r="AE99" s="2" t="s">
        <v>71</v>
      </c>
      <c r="AF99" s="2" t="s">
        <v>71</v>
      </c>
      <c r="AG99" s="2" t="s">
        <v>71</v>
      </c>
      <c r="AH99" s="2" t="s">
        <v>71</v>
      </c>
      <c r="AI99" s="2" t="s">
        <v>71</v>
      </c>
      <c r="AJ99" s="2" t="s">
        <v>71</v>
      </c>
      <c r="AK99" s="2" t="s">
        <v>71</v>
      </c>
      <c r="AL99" s="2" t="s">
        <v>71</v>
      </c>
      <c r="AM99" s="2" t="s">
        <v>72</v>
      </c>
      <c r="AN99" s="2" t="s">
        <v>72</v>
      </c>
      <c r="AO99" s="2" t="s">
        <v>72</v>
      </c>
      <c r="AP99" s="2" t="s">
        <v>72</v>
      </c>
      <c r="AQ99" s="2" t="s">
        <v>72</v>
      </c>
      <c r="AR99" s="2" t="s">
        <v>72</v>
      </c>
      <c r="AS99" s="2" t="s">
        <v>72</v>
      </c>
      <c r="AT99" s="2" t="s">
        <v>72</v>
      </c>
      <c r="AU99" s="2" t="s">
        <v>72</v>
      </c>
      <c r="AV99" s="2" t="s">
        <v>72</v>
      </c>
      <c r="AW99" s="2" t="s">
        <v>72</v>
      </c>
      <c r="AX99" s="2" t="s">
        <v>72</v>
      </c>
      <c r="AY99" s="2" t="s">
        <v>73</v>
      </c>
      <c r="AZ99" s="2" t="s">
        <v>73</v>
      </c>
      <c r="BA99" s="2" t="s">
        <v>73</v>
      </c>
      <c r="BB99" s="2" t="s">
        <v>73</v>
      </c>
      <c r="BC99" s="2" t="s">
        <v>73</v>
      </c>
      <c r="BD99" s="2" t="s">
        <v>73</v>
      </c>
      <c r="BE99" s="2" t="s">
        <v>73</v>
      </c>
      <c r="BF99" s="2" t="s">
        <v>73</v>
      </c>
      <c r="BG99" s="2" t="s">
        <v>73</v>
      </c>
      <c r="BH99" s="2" t="s">
        <v>73</v>
      </c>
      <c r="BI99" s="2" t="s">
        <v>73</v>
      </c>
      <c r="BJ99" s="2" t="s">
        <v>73</v>
      </c>
      <c r="BK99" s="2" t="s">
        <v>12</v>
      </c>
      <c r="BL99" s="2" t="s">
        <v>12</v>
      </c>
      <c r="BM99" s="2" t="s">
        <v>12</v>
      </c>
      <c r="BN99" s="2" t="s">
        <v>12</v>
      </c>
      <c r="BO99" s="2" t="s">
        <v>12</v>
      </c>
      <c r="BP99" s="2" t="s">
        <v>12</v>
      </c>
      <c r="BQ99" s="2" t="s">
        <v>12</v>
      </c>
      <c r="BR99" s="2" t="s">
        <v>12</v>
      </c>
      <c r="BS99" s="2" t="s">
        <v>12</v>
      </c>
      <c r="BT99" s="2" t="s">
        <v>12</v>
      </c>
      <c r="BU99" s="2" t="s">
        <v>12</v>
      </c>
      <c r="BV99" s="2" t="s">
        <v>12</v>
      </c>
      <c r="BW99" s="2" t="s">
        <v>19</v>
      </c>
      <c r="BX99" s="2" t="s">
        <v>19</v>
      </c>
      <c r="BY99" s="2" t="s">
        <v>19</v>
      </c>
      <c r="BZ99" s="2" t="s">
        <v>19</v>
      </c>
      <c r="CA99" s="2" t="s">
        <v>19</v>
      </c>
      <c r="CB99" s="2" t="s">
        <v>19</v>
      </c>
      <c r="CC99" s="2" t="s">
        <v>19</v>
      </c>
      <c r="CD99" s="2" t="s">
        <v>19</v>
      </c>
      <c r="CE99" s="2" t="s">
        <v>19</v>
      </c>
      <c r="CF99" s="2" t="s">
        <v>19</v>
      </c>
      <c r="CG99" s="2" t="s">
        <v>19</v>
      </c>
      <c r="CH99" s="2" t="s">
        <v>19</v>
      </c>
      <c r="CI99" s="2" t="s">
        <v>20</v>
      </c>
      <c r="CJ99" s="2" t="s">
        <v>20</v>
      </c>
      <c r="CK99" s="2" t="s">
        <v>20</v>
      </c>
      <c r="CL99" s="2" t="s">
        <v>20</v>
      </c>
      <c r="CM99" s="2" t="s">
        <v>20</v>
      </c>
      <c r="CN99" s="2" t="s">
        <v>20</v>
      </c>
      <c r="CO99" s="2" t="s">
        <v>20</v>
      </c>
      <c r="CP99" s="2" t="s">
        <v>20</v>
      </c>
      <c r="CQ99" s="2" t="s">
        <v>20</v>
      </c>
      <c r="CR99" s="2" t="s">
        <v>20</v>
      </c>
      <c r="CS99" s="2" t="s">
        <v>20</v>
      </c>
      <c r="CT99" s="2" t="s">
        <v>20</v>
      </c>
      <c r="CU99" s="3" t="s">
        <v>21</v>
      </c>
      <c r="CV99" s="3" t="s">
        <v>21</v>
      </c>
      <c r="CW99" s="3" t="s">
        <v>21</v>
      </c>
      <c r="CX99" s="3" t="s">
        <v>21</v>
      </c>
      <c r="CY99" s="3" t="s">
        <v>21</v>
      </c>
      <c r="CZ99" s="3" t="s">
        <v>21</v>
      </c>
      <c r="DA99" s="3" t="s">
        <v>21</v>
      </c>
      <c r="DB99" s="3" t="s">
        <v>21</v>
      </c>
      <c r="DC99" s="3" t="s">
        <v>21</v>
      </c>
      <c r="DD99" s="3" t="s">
        <v>21</v>
      </c>
      <c r="DE99" s="3" t="s">
        <v>21</v>
      </c>
      <c r="DF99" s="3" t="s">
        <v>21</v>
      </c>
      <c r="DG99" s="34" t="s">
        <v>29</v>
      </c>
      <c r="DH99" s="34" t="s">
        <v>29</v>
      </c>
      <c r="DI99" s="34" t="s">
        <v>29</v>
      </c>
      <c r="DJ99" s="34" t="s">
        <v>29</v>
      </c>
      <c r="DK99" s="34" t="s">
        <v>29</v>
      </c>
      <c r="DL99" s="34" t="s">
        <v>29</v>
      </c>
      <c r="DM99" s="34" t="s">
        <v>29</v>
      </c>
      <c r="DN99" s="34" t="s">
        <v>29</v>
      </c>
      <c r="DO99" s="34" t="s">
        <v>29</v>
      </c>
      <c r="DP99" s="34" t="s">
        <v>29</v>
      </c>
      <c r="DQ99" s="34" t="s">
        <v>29</v>
      </c>
      <c r="DR99" s="34" t="s">
        <v>29</v>
      </c>
      <c r="DS99" s="34" t="s">
        <v>30</v>
      </c>
      <c r="DT99" s="34" t="s">
        <v>30</v>
      </c>
      <c r="DU99" s="34" t="s">
        <v>30</v>
      </c>
      <c r="DV99" s="34" t="s">
        <v>30</v>
      </c>
      <c r="DW99" s="34" t="s">
        <v>30</v>
      </c>
      <c r="DX99" s="34" t="s">
        <v>30</v>
      </c>
      <c r="DY99" s="34" t="s">
        <v>30</v>
      </c>
      <c r="DZ99" s="34" t="s">
        <v>30</v>
      </c>
      <c r="EA99" s="34" t="s">
        <v>30</v>
      </c>
      <c r="EB99" s="34" t="s">
        <v>30</v>
      </c>
      <c r="EC99" s="34" t="s">
        <v>30</v>
      </c>
      <c r="ED99" s="34" t="s">
        <v>30</v>
      </c>
      <c r="EE99" s="34" t="s">
        <v>31</v>
      </c>
      <c r="EF99" s="34" t="s">
        <v>31</v>
      </c>
      <c r="EG99" s="34" t="s">
        <v>31</v>
      </c>
      <c r="EH99" s="34" t="s">
        <v>31</v>
      </c>
      <c r="EI99" s="34" t="s">
        <v>31</v>
      </c>
      <c r="EJ99" s="34" t="s">
        <v>31</v>
      </c>
      <c r="EK99" s="34" t="s">
        <v>31</v>
      </c>
      <c r="EL99" s="34" t="s">
        <v>31</v>
      </c>
      <c r="EM99" s="34" t="s">
        <v>31</v>
      </c>
      <c r="EN99" s="34" t="s">
        <v>31</v>
      </c>
      <c r="EO99" s="34" t="s">
        <v>31</v>
      </c>
      <c r="EP99" s="34" t="s">
        <v>31</v>
      </c>
      <c r="EQ99" s="34" t="s">
        <v>32</v>
      </c>
      <c r="ER99" s="34" t="s">
        <v>32</v>
      </c>
      <c r="ES99" s="34" t="s">
        <v>32</v>
      </c>
      <c r="ET99" s="34" t="s">
        <v>32</v>
      </c>
      <c r="EU99" s="34" t="s">
        <v>32</v>
      </c>
      <c r="EV99" s="34" t="s">
        <v>32</v>
      </c>
      <c r="EW99" s="34" t="s">
        <v>32</v>
      </c>
      <c r="EX99" s="34" t="s">
        <v>32</v>
      </c>
      <c r="EY99" s="34" t="s">
        <v>32</v>
      </c>
      <c r="EZ99" s="34" t="s">
        <v>32</v>
      </c>
      <c r="FA99" s="34" t="s">
        <v>32</v>
      </c>
      <c r="FB99" s="34" t="s">
        <v>32</v>
      </c>
      <c r="FC99" s="34" t="s">
        <v>33</v>
      </c>
      <c r="FD99" s="34" t="s">
        <v>33</v>
      </c>
      <c r="FE99" s="34" t="s">
        <v>33</v>
      </c>
      <c r="FF99" s="34" t="s">
        <v>33</v>
      </c>
      <c r="FG99" s="34" t="s">
        <v>33</v>
      </c>
      <c r="FH99" s="34" t="s">
        <v>33</v>
      </c>
      <c r="FI99" s="34" t="s">
        <v>33</v>
      </c>
      <c r="FJ99" s="34" t="s">
        <v>33</v>
      </c>
      <c r="FK99" s="34" t="s">
        <v>33</v>
      </c>
      <c r="FL99" s="34" t="s">
        <v>33</v>
      </c>
      <c r="FM99" s="34" t="s">
        <v>33</v>
      </c>
      <c r="FN99" s="34" t="s">
        <v>33</v>
      </c>
      <c r="FO99" s="34" t="s">
        <v>34</v>
      </c>
      <c r="FP99" s="34" t="s">
        <v>34</v>
      </c>
      <c r="FQ99" s="34" t="s">
        <v>34</v>
      </c>
      <c r="FR99" s="34" t="s">
        <v>34</v>
      </c>
      <c r="FS99" s="34" t="s">
        <v>34</v>
      </c>
      <c r="FT99" s="34" t="s">
        <v>34</v>
      </c>
      <c r="FU99" s="34" t="s">
        <v>34</v>
      </c>
      <c r="FV99" s="34" t="s">
        <v>34</v>
      </c>
      <c r="FW99" s="34" t="s">
        <v>34</v>
      </c>
      <c r="FX99" s="34" t="s">
        <v>34</v>
      </c>
      <c r="FY99" s="34" t="s">
        <v>34</v>
      </c>
      <c r="FZ99" s="34" t="s">
        <v>34</v>
      </c>
      <c r="GA99" s="34" t="s">
        <v>35</v>
      </c>
      <c r="GB99" s="34" t="s">
        <v>35</v>
      </c>
      <c r="GC99" s="34" t="s">
        <v>35</v>
      </c>
      <c r="GD99" s="34" t="s">
        <v>35</v>
      </c>
      <c r="GE99" s="34" t="s">
        <v>35</v>
      </c>
      <c r="GF99" s="34" t="s">
        <v>35</v>
      </c>
      <c r="GG99" s="34" t="s">
        <v>35</v>
      </c>
      <c r="GH99" s="34" t="s">
        <v>35</v>
      </c>
      <c r="GI99" s="34" t="s">
        <v>35</v>
      </c>
      <c r="GJ99" s="34" t="s">
        <v>35</v>
      </c>
      <c r="GK99" s="34" t="s">
        <v>35</v>
      </c>
      <c r="GL99" s="34" t="s">
        <v>35</v>
      </c>
      <c r="GM99" s="34" t="s">
        <v>36</v>
      </c>
      <c r="GN99" s="34" t="s">
        <v>36</v>
      </c>
      <c r="GO99" s="34" t="s">
        <v>36</v>
      </c>
      <c r="GP99" s="34" t="s">
        <v>36</v>
      </c>
      <c r="GQ99" s="34" t="s">
        <v>36</v>
      </c>
      <c r="GR99" s="34" t="s">
        <v>36</v>
      </c>
      <c r="GS99" s="34" t="s">
        <v>36</v>
      </c>
      <c r="GT99" s="34" t="s">
        <v>36</v>
      </c>
      <c r="GU99" s="34" t="s">
        <v>36</v>
      </c>
      <c r="GV99" s="34" t="s">
        <v>36</v>
      </c>
      <c r="GW99" s="34" t="s">
        <v>36</v>
      </c>
      <c r="GX99" s="34" t="s">
        <v>36</v>
      </c>
      <c r="GY99" s="34" t="s">
        <v>37</v>
      </c>
      <c r="GZ99" s="34" t="s">
        <v>37</v>
      </c>
      <c r="HA99" s="34" t="s">
        <v>37</v>
      </c>
      <c r="HB99" s="34" t="s">
        <v>37</v>
      </c>
      <c r="HC99" s="34" t="s">
        <v>37</v>
      </c>
      <c r="HD99" s="34" t="s">
        <v>37</v>
      </c>
      <c r="HE99" s="34" t="s">
        <v>37</v>
      </c>
      <c r="HF99" s="34" t="s">
        <v>37</v>
      </c>
      <c r="HG99" s="34" t="s">
        <v>37</v>
      </c>
      <c r="HH99" s="34" t="s">
        <v>37</v>
      </c>
      <c r="HI99" s="34" t="s">
        <v>37</v>
      </c>
      <c r="HJ99" s="34" t="s">
        <v>37</v>
      </c>
      <c r="HK99" s="34" t="s">
        <v>38</v>
      </c>
      <c r="HL99" s="34" t="s">
        <v>38</v>
      </c>
      <c r="HM99" s="34" t="s">
        <v>38</v>
      </c>
      <c r="HN99" s="34" t="s">
        <v>38</v>
      </c>
      <c r="HO99" s="34" t="s">
        <v>38</v>
      </c>
      <c r="HP99" s="34" t="s">
        <v>38</v>
      </c>
      <c r="HQ99" s="34" t="s">
        <v>38</v>
      </c>
      <c r="HR99" s="34" t="s">
        <v>38</v>
      </c>
      <c r="HS99" s="34" t="s">
        <v>38</v>
      </c>
      <c r="HT99" s="34" t="s">
        <v>38</v>
      </c>
      <c r="HU99" s="34" t="s">
        <v>38</v>
      </c>
      <c r="HV99" s="34" t="s">
        <v>38</v>
      </c>
      <c r="HW99" s="34" t="s">
        <v>39</v>
      </c>
      <c r="HX99" s="34" t="s">
        <v>39</v>
      </c>
      <c r="HY99" s="34" t="s">
        <v>39</v>
      </c>
      <c r="HZ99" s="34" t="s">
        <v>39</v>
      </c>
      <c r="IA99" s="34" t="s">
        <v>39</v>
      </c>
      <c r="IB99" s="34" t="s">
        <v>39</v>
      </c>
      <c r="IC99" s="34" t="s">
        <v>39</v>
      </c>
      <c r="ID99" s="34" t="s">
        <v>39</v>
      </c>
      <c r="IE99" s="34" t="s">
        <v>39</v>
      </c>
      <c r="IF99" s="34" t="s">
        <v>39</v>
      </c>
      <c r="IG99" s="34" t="s">
        <v>39</v>
      </c>
      <c r="IH99" s="34" t="s">
        <v>39</v>
      </c>
      <c r="II99" s="34" t="s">
        <v>40</v>
      </c>
      <c r="IJ99" s="34" t="s">
        <v>40</v>
      </c>
      <c r="IK99" s="34" t="s">
        <v>40</v>
      </c>
      <c r="IL99" s="34" t="s">
        <v>40</v>
      </c>
      <c r="IM99" s="34" t="s">
        <v>40</v>
      </c>
      <c r="IN99" s="34" t="s">
        <v>40</v>
      </c>
      <c r="IO99" s="34" t="s">
        <v>40</v>
      </c>
      <c r="IP99" s="34" t="s">
        <v>40</v>
      </c>
      <c r="IQ99" s="34" t="s">
        <v>40</v>
      </c>
      <c r="IR99" s="34" t="s">
        <v>40</v>
      </c>
      <c r="IS99" s="34" t="s">
        <v>40</v>
      </c>
      <c r="IT99" s="34" t="s">
        <v>40</v>
      </c>
      <c r="IU99" s="34" t="s">
        <v>41</v>
      </c>
      <c r="IV99" s="34" t="s">
        <v>41</v>
      </c>
      <c r="IW99" s="34" t="s">
        <v>41</v>
      </c>
      <c r="IX99" s="34" t="s">
        <v>41</v>
      </c>
      <c r="IY99" s="34" t="s">
        <v>41</v>
      </c>
      <c r="IZ99" s="34" t="s">
        <v>41</v>
      </c>
      <c r="JA99" s="34" t="s">
        <v>41</v>
      </c>
      <c r="JB99" s="34" t="s">
        <v>41</v>
      </c>
      <c r="JC99" s="34" t="s">
        <v>41</v>
      </c>
      <c r="JD99" s="34" t="s">
        <v>41</v>
      </c>
      <c r="JE99" s="34" t="s">
        <v>41</v>
      </c>
      <c r="JF99" s="34" t="s">
        <v>41</v>
      </c>
    </row>
    <row r="100" spans="1:266" x14ac:dyDescent="0.25">
      <c r="A100" s="9"/>
      <c r="B100" s="3"/>
      <c r="C100" s="34" t="s">
        <v>0</v>
      </c>
      <c r="D100" s="34" t="s">
        <v>1</v>
      </c>
      <c r="E100" s="34" t="s">
        <v>2</v>
      </c>
      <c r="F100" s="34" t="s">
        <v>3</v>
      </c>
      <c r="G100" s="34" t="s">
        <v>4</v>
      </c>
      <c r="H100" s="34" t="s">
        <v>5</v>
      </c>
      <c r="I100" s="34" t="s">
        <v>6</v>
      </c>
      <c r="J100" s="34" t="s">
        <v>7</v>
      </c>
      <c r="K100" s="34" t="s">
        <v>8</v>
      </c>
      <c r="L100" s="34" t="s">
        <v>9</v>
      </c>
      <c r="M100" s="34" t="s">
        <v>10</v>
      </c>
      <c r="N100" s="34" t="s">
        <v>11</v>
      </c>
      <c r="O100" s="34" t="s">
        <v>0</v>
      </c>
      <c r="P100" s="34" t="s">
        <v>1</v>
      </c>
      <c r="Q100" s="34" t="s">
        <v>2</v>
      </c>
      <c r="R100" s="34" t="s">
        <v>3</v>
      </c>
      <c r="S100" s="34" t="s">
        <v>4</v>
      </c>
      <c r="T100" s="34" t="s">
        <v>5</v>
      </c>
      <c r="U100" s="34" t="s">
        <v>6</v>
      </c>
      <c r="V100" s="34" t="s">
        <v>7</v>
      </c>
      <c r="W100" s="34" t="s">
        <v>8</v>
      </c>
      <c r="X100" s="34" t="s">
        <v>9</v>
      </c>
      <c r="Y100" s="34" t="s">
        <v>10</v>
      </c>
      <c r="Z100" s="34" t="s">
        <v>11</v>
      </c>
      <c r="AA100" s="34" t="s">
        <v>0</v>
      </c>
      <c r="AB100" s="34" t="s">
        <v>1</v>
      </c>
      <c r="AC100" s="34" t="s">
        <v>2</v>
      </c>
      <c r="AD100" s="34" t="s">
        <v>3</v>
      </c>
      <c r="AE100" s="34" t="s">
        <v>4</v>
      </c>
      <c r="AF100" s="34" t="s">
        <v>5</v>
      </c>
      <c r="AG100" s="34" t="s">
        <v>6</v>
      </c>
      <c r="AH100" s="34" t="s">
        <v>7</v>
      </c>
      <c r="AI100" s="34" t="s">
        <v>8</v>
      </c>
      <c r="AJ100" s="34" t="s">
        <v>9</v>
      </c>
      <c r="AK100" s="34" t="s">
        <v>10</v>
      </c>
      <c r="AL100" s="34" t="s">
        <v>11</v>
      </c>
      <c r="AM100" s="34" t="s">
        <v>0</v>
      </c>
      <c r="AN100" s="34" t="s">
        <v>1</v>
      </c>
      <c r="AO100" s="34" t="s">
        <v>2</v>
      </c>
      <c r="AP100" s="34" t="s">
        <v>3</v>
      </c>
      <c r="AQ100" s="34" t="s">
        <v>4</v>
      </c>
      <c r="AR100" s="34" t="s">
        <v>5</v>
      </c>
      <c r="AS100" s="34" t="s">
        <v>6</v>
      </c>
      <c r="AT100" s="34" t="s">
        <v>7</v>
      </c>
      <c r="AU100" s="34" t="s">
        <v>8</v>
      </c>
      <c r="AV100" s="34" t="s">
        <v>9</v>
      </c>
      <c r="AW100" s="34" t="s">
        <v>10</v>
      </c>
      <c r="AX100" s="34" t="s">
        <v>11</v>
      </c>
      <c r="AY100" s="34" t="s">
        <v>0</v>
      </c>
      <c r="AZ100" s="34" t="s">
        <v>1</v>
      </c>
      <c r="BA100" s="34" t="s">
        <v>2</v>
      </c>
      <c r="BB100" s="34" t="s">
        <v>3</v>
      </c>
      <c r="BC100" s="34" t="s">
        <v>4</v>
      </c>
      <c r="BD100" s="34" t="s">
        <v>5</v>
      </c>
      <c r="BE100" s="34" t="s">
        <v>6</v>
      </c>
      <c r="BF100" s="34" t="s">
        <v>7</v>
      </c>
      <c r="BG100" s="34" t="s">
        <v>8</v>
      </c>
      <c r="BH100" s="34" t="s">
        <v>9</v>
      </c>
      <c r="BI100" s="34" t="s">
        <v>10</v>
      </c>
      <c r="BJ100" s="34" t="s">
        <v>11</v>
      </c>
      <c r="BK100" s="34" t="s">
        <v>0</v>
      </c>
      <c r="BL100" s="34" t="s">
        <v>1</v>
      </c>
      <c r="BM100" s="34" t="s">
        <v>2</v>
      </c>
      <c r="BN100" s="34" t="s">
        <v>3</v>
      </c>
      <c r="BO100" s="34" t="s">
        <v>4</v>
      </c>
      <c r="BP100" s="34" t="s">
        <v>5</v>
      </c>
      <c r="BQ100" s="34" t="s">
        <v>6</v>
      </c>
      <c r="BR100" s="34" t="s">
        <v>7</v>
      </c>
      <c r="BS100" s="34" t="s">
        <v>8</v>
      </c>
      <c r="BT100" s="34" t="s">
        <v>9</v>
      </c>
      <c r="BU100" s="34" t="s">
        <v>10</v>
      </c>
      <c r="BV100" s="34" t="s">
        <v>11</v>
      </c>
      <c r="BW100" s="34" t="s">
        <v>0</v>
      </c>
      <c r="BX100" s="34" t="s">
        <v>1</v>
      </c>
      <c r="BY100" s="34" t="s">
        <v>2</v>
      </c>
      <c r="BZ100" s="34" t="s">
        <v>3</v>
      </c>
      <c r="CA100" s="34" t="s">
        <v>4</v>
      </c>
      <c r="CB100" s="34" t="s">
        <v>5</v>
      </c>
      <c r="CC100" s="34" t="s">
        <v>6</v>
      </c>
      <c r="CD100" s="34" t="s">
        <v>7</v>
      </c>
      <c r="CE100" s="34" t="s">
        <v>8</v>
      </c>
      <c r="CF100" s="34" t="s">
        <v>9</v>
      </c>
      <c r="CG100" s="34" t="s">
        <v>10</v>
      </c>
      <c r="CH100" s="34" t="s">
        <v>11</v>
      </c>
      <c r="CI100" s="34" t="s">
        <v>0</v>
      </c>
      <c r="CJ100" s="34" t="s">
        <v>1</v>
      </c>
      <c r="CK100" s="34" t="s">
        <v>2</v>
      </c>
      <c r="CL100" s="34" t="s">
        <v>3</v>
      </c>
      <c r="CM100" s="34" t="s">
        <v>4</v>
      </c>
      <c r="CN100" s="34" t="s">
        <v>5</v>
      </c>
      <c r="CO100" s="34" t="s">
        <v>6</v>
      </c>
      <c r="CP100" s="34" t="s">
        <v>7</v>
      </c>
      <c r="CQ100" s="34" t="s">
        <v>8</v>
      </c>
      <c r="CR100" s="34" t="s">
        <v>9</v>
      </c>
      <c r="CS100" s="34" t="s">
        <v>10</v>
      </c>
      <c r="CT100" s="34" t="s">
        <v>11</v>
      </c>
      <c r="CU100" s="34" t="s">
        <v>0</v>
      </c>
      <c r="CV100" s="34" t="s">
        <v>1</v>
      </c>
      <c r="CW100" s="34" t="s">
        <v>2</v>
      </c>
      <c r="CX100" s="34" t="s">
        <v>3</v>
      </c>
      <c r="CY100" s="34" t="s">
        <v>4</v>
      </c>
      <c r="CZ100" s="34" t="s">
        <v>5</v>
      </c>
      <c r="DA100" s="34" t="s">
        <v>6</v>
      </c>
      <c r="DB100" s="34" t="s">
        <v>7</v>
      </c>
      <c r="DC100" s="34" t="s">
        <v>8</v>
      </c>
      <c r="DD100" s="34" t="s">
        <v>9</v>
      </c>
      <c r="DE100" s="34" t="s">
        <v>10</v>
      </c>
      <c r="DF100" s="34" t="s">
        <v>11</v>
      </c>
      <c r="DG100" s="34" t="s">
        <v>0</v>
      </c>
      <c r="DH100" s="34" t="s">
        <v>1</v>
      </c>
      <c r="DI100" s="34" t="s">
        <v>2</v>
      </c>
      <c r="DJ100" s="34" t="s">
        <v>3</v>
      </c>
      <c r="DK100" s="34" t="s">
        <v>4</v>
      </c>
      <c r="DL100" s="34" t="s">
        <v>5</v>
      </c>
      <c r="DM100" s="34" t="s">
        <v>6</v>
      </c>
      <c r="DN100" s="34" t="s">
        <v>7</v>
      </c>
      <c r="DO100" s="34" t="s">
        <v>8</v>
      </c>
      <c r="DP100" s="34" t="s">
        <v>9</v>
      </c>
      <c r="DQ100" s="34" t="s">
        <v>10</v>
      </c>
      <c r="DR100" s="34" t="s">
        <v>11</v>
      </c>
      <c r="DS100" s="34" t="s">
        <v>0</v>
      </c>
      <c r="DT100" s="34" t="s">
        <v>1</v>
      </c>
      <c r="DU100" s="34" t="s">
        <v>2</v>
      </c>
      <c r="DV100" s="34" t="s">
        <v>3</v>
      </c>
      <c r="DW100" s="34" t="s">
        <v>4</v>
      </c>
      <c r="DX100" s="34" t="s">
        <v>5</v>
      </c>
      <c r="DY100" s="34" t="s">
        <v>6</v>
      </c>
      <c r="DZ100" s="34" t="s">
        <v>7</v>
      </c>
      <c r="EA100" s="34" t="s">
        <v>8</v>
      </c>
      <c r="EB100" s="34" t="s">
        <v>9</v>
      </c>
      <c r="EC100" s="34" t="s">
        <v>10</v>
      </c>
      <c r="ED100" s="34" t="s">
        <v>11</v>
      </c>
      <c r="EE100" s="34" t="s">
        <v>0</v>
      </c>
      <c r="EF100" s="34" t="s">
        <v>1</v>
      </c>
      <c r="EG100" s="34" t="s">
        <v>2</v>
      </c>
      <c r="EH100" s="34" t="s">
        <v>3</v>
      </c>
      <c r="EI100" s="34" t="s">
        <v>4</v>
      </c>
      <c r="EJ100" s="34" t="s">
        <v>5</v>
      </c>
      <c r="EK100" s="34" t="s">
        <v>6</v>
      </c>
      <c r="EL100" s="34" t="s">
        <v>7</v>
      </c>
      <c r="EM100" s="34" t="s">
        <v>8</v>
      </c>
      <c r="EN100" s="34" t="s">
        <v>9</v>
      </c>
      <c r="EO100" s="34" t="s">
        <v>10</v>
      </c>
      <c r="EP100" s="34" t="s">
        <v>11</v>
      </c>
      <c r="EQ100" s="34" t="s">
        <v>0</v>
      </c>
      <c r="ER100" s="34" t="s">
        <v>1</v>
      </c>
      <c r="ES100" s="34" t="s">
        <v>2</v>
      </c>
      <c r="ET100" s="34" t="s">
        <v>3</v>
      </c>
      <c r="EU100" s="34" t="s">
        <v>4</v>
      </c>
      <c r="EV100" s="34" t="s">
        <v>5</v>
      </c>
      <c r="EW100" s="34" t="s">
        <v>6</v>
      </c>
      <c r="EX100" s="34" t="s">
        <v>7</v>
      </c>
      <c r="EY100" s="34" t="s">
        <v>8</v>
      </c>
      <c r="EZ100" s="34" t="s">
        <v>9</v>
      </c>
      <c r="FA100" s="34" t="s">
        <v>10</v>
      </c>
      <c r="FB100" s="34" t="s">
        <v>11</v>
      </c>
      <c r="FC100" s="34" t="s">
        <v>0</v>
      </c>
      <c r="FD100" s="34" t="s">
        <v>1</v>
      </c>
      <c r="FE100" s="34" t="s">
        <v>2</v>
      </c>
      <c r="FF100" s="34" t="s">
        <v>3</v>
      </c>
      <c r="FG100" s="34" t="s">
        <v>4</v>
      </c>
      <c r="FH100" s="34" t="s">
        <v>5</v>
      </c>
      <c r="FI100" s="34" t="s">
        <v>6</v>
      </c>
      <c r="FJ100" s="34" t="s">
        <v>7</v>
      </c>
      <c r="FK100" s="34" t="s">
        <v>8</v>
      </c>
      <c r="FL100" s="34" t="s">
        <v>9</v>
      </c>
      <c r="FM100" s="34" t="s">
        <v>10</v>
      </c>
      <c r="FN100" s="34" t="s">
        <v>11</v>
      </c>
      <c r="FO100" s="34" t="s">
        <v>0</v>
      </c>
      <c r="FP100" s="34" t="s">
        <v>1</v>
      </c>
      <c r="FQ100" s="34" t="s">
        <v>2</v>
      </c>
      <c r="FR100" s="34" t="s">
        <v>3</v>
      </c>
      <c r="FS100" s="34" t="s">
        <v>4</v>
      </c>
      <c r="FT100" s="34" t="s">
        <v>5</v>
      </c>
      <c r="FU100" s="34" t="s">
        <v>6</v>
      </c>
      <c r="FV100" s="34" t="s">
        <v>7</v>
      </c>
      <c r="FW100" s="34" t="s">
        <v>8</v>
      </c>
      <c r="FX100" s="34" t="s">
        <v>9</v>
      </c>
      <c r="FY100" s="34" t="s">
        <v>10</v>
      </c>
      <c r="FZ100" s="34" t="s">
        <v>11</v>
      </c>
      <c r="GA100" s="34" t="s">
        <v>0</v>
      </c>
      <c r="GB100" s="34" t="s">
        <v>1</v>
      </c>
      <c r="GC100" s="34" t="s">
        <v>2</v>
      </c>
      <c r="GD100" s="34" t="s">
        <v>3</v>
      </c>
      <c r="GE100" s="34" t="s">
        <v>4</v>
      </c>
      <c r="GF100" s="34" t="s">
        <v>5</v>
      </c>
      <c r="GG100" s="34" t="s">
        <v>6</v>
      </c>
      <c r="GH100" s="34" t="s">
        <v>7</v>
      </c>
      <c r="GI100" s="34" t="s">
        <v>8</v>
      </c>
      <c r="GJ100" s="34" t="s">
        <v>9</v>
      </c>
      <c r="GK100" s="34" t="s">
        <v>10</v>
      </c>
      <c r="GL100" s="34" t="s">
        <v>11</v>
      </c>
      <c r="GM100" s="34" t="s">
        <v>0</v>
      </c>
      <c r="GN100" s="34" t="s">
        <v>1</v>
      </c>
      <c r="GO100" s="34" t="s">
        <v>2</v>
      </c>
      <c r="GP100" s="34" t="s">
        <v>3</v>
      </c>
      <c r="GQ100" s="34" t="s">
        <v>4</v>
      </c>
      <c r="GR100" s="34" t="s">
        <v>5</v>
      </c>
      <c r="GS100" s="34" t="s">
        <v>6</v>
      </c>
      <c r="GT100" s="34" t="s">
        <v>7</v>
      </c>
      <c r="GU100" s="34" t="s">
        <v>8</v>
      </c>
      <c r="GV100" s="34" t="s">
        <v>9</v>
      </c>
      <c r="GW100" s="34" t="s">
        <v>10</v>
      </c>
      <c r="GX100" s="34" t="s">
        <v>11</v>
      </c>
      <c r="GY100" s="34" t="s">
        <v>0</v>
      </c>
      <c r="GZ100" s="34" t="s">
        <v>1</v>
      </c>
      <c r="HA100" s="34" t="s">
        <v>2</v>
      </c>
      <c r="HB100" s="34" t="s">
        <v>3</v>
      </c>
      <c r="HC100" s="34" t="s">
        <v>4</v>
      </c>
      <c r="HD100" s="34" t="s">
        <v>5</v>
      </c>
      <c r="HE100" s="34" t="s">
        <v>6</v>
      </c>
      <c r="HF100" s="34" t="s">
        <v>7</v>
      </c>
      <c r="HG100" s="34" t="s">
        <v>8</v>
      </c>
      <c r="HH100" s="34" t="s">
        <v>9</v>
      </c>
      <c r="HI100" s="34" t="s">
        <v>10</v>
      </c>
      <c r="HJ100" s="34" t="s">
        <v>11</v>
      </c>
      <c r="HK100" s="34" t="s">
        <v>0</v>
      </c>
      <c r="HL100" s="34" t="s">
        <v>1</v>
      </c>
      <c r="HM100" s="34" t="s">
        <v>2</v>
      </c>
      <c r="HN100" s="34" t="s">
        <v>3</v>
      </c>
      <c r="HO100" s="34" t="s">
        <v>4</v>
      </c>
      <c r="HP100" s="34" t="s">
        <v>5</v>
      </c>
      <c r="HQ100" s="34" t="s">
        <v>6</v>
      </c>
      <c r="HR100" s="34" t="s">
        <v>7</v>
      </c>
      <c r="HS100" s="34" t="s">
        <v>8</v>
      </c>
      <c r="HT100" s="34" t="s">
        <v>9</v>
      </c>
      <c r="HU100" s="34" t="s">
        <v>10</v>
      </c>
      <c r="HV100" s="34" t="s">
        <v>11</v>
      </c>
      <c r="HW100" s="34" t="s">
        <v>0</v>
      </c>
      <c r="HX100" s="34" t="s">
        <v>1</v>
      </c>
      <c r="HY100" s="34" t="s">
        <v>2</v>
      </c>
      <c r="HZ100" s="34" t="s">
        <v>3</v>
      </c>
      <c r="IA100" s="34" t="s">
        <v>4</v>
      </c>
      <c r="IB100" s="34" t="s">
        <v>5</v>
      </c>
      <c r="IC100" s="34" t="s">
        <v>6</v>
      </c>
      <c r="ID100" s="34" t="s">
        <v>7</v>
      </c>
      <c r="IE100" s="34" t="s">
        <v>8</v>
      </c>
      <c r="IF100" s="34" t="s">
        <v>9</v>
      </c>
      <c r="IG100" s="34" t="s">
        <v>10</v>
      </c>
      <c r="IH100" s="34" t="s">
        <v>11</v>
      </c>
      <c r="II100" s="34" t="s">
        <v>0</v>
      </c>
      <c r="IJ100" s="34" t="s">
        <v>1</v>
      </c>
      <c r="IK100" s="34" t="s">
        <v>2</v>
      </c>
      <c r="IL100" s="34" t="s">
        <v>3</v>
      </c>
      <c r="IM100" s="34" t="s">
        <v>4</v>
      </c>
      <c r="IN100" s="34" t="s">
        <v>5</v>
      </c>
      <c r="IO100" s="34" t="s">
        <v>6</v>
      </c>
      <c r="IP100" s="34" t="s">
        <v>7</v>
      </c>
      <c r="IQ100" s="34" t="s">
        <v>8</v>
      </c>
      <c r="IR100" s="34" t="s">
        <v>9</v>
      </c>
      <c r="IS100" s="34" t="s">
        <v>10</v>
      </c>
      <c r="IT100" s="34" t="s">
        <v>11</v>
      </c>
      <c r="IU100" s="34" t="s">
        <v>0</v>
      </c>
      <c r="IV100" s="34" t="s">
        <v>1</v>
      </c>
      <c r="IW100" s="34" t="s">
        <v>2</v>
      </c>
      <c r="IX100" s="34" t="s">
        <v>3</v>
      </c>
      <c r="IY100" s="34" t="s">
        <v>4</v>
      </c>
      <c r="IZ100" s="34" t="s">
        <v>5</v>
      </c>
      <c r="JA100" s="34" t="s">
        <v>6</v>
      </c>
      <c r="JB100" s="34" t="s">
        <v>7</v>
      </c>
      <c r="JC100" s="34" t="s">
        <v>8</v>
      </c>
      <c r="JD100" s="34" t="s">
        <v>9</v>
      </c>
      <c r="JE100" s="34" t="s">
        <v>10</v>
      </c>
      <c r="JF100" s="34" t="s">
        <v>11</v>
      </c>
    </row>
    <row r="101" spans="1:266" x14ac:dyDescent="0.25">
      <c r="A101" s="5" t="s">
        <v>27</v>
      </c>
      <c r="B101" s="39" t="s">
        <v>28</v>
      </c>
      <c r="C101" s="3">
        <v>22.997412567529143</v>
      </c>
      <c r="D101" s="3">
        <v>20.826926357691214</v>
      </c>
      <c r="E101" s="3">
        <v>17.508643730452089</v>
      </c>
      <c r="F101" s="3">
        <v>16.781234006255332</v>
      </c>
      <c r="G101" s="3">
        <v>15.900028433323856</v>
      </c>
      <c r="H101" s="3">
        <v>13.380551606482797</v>
      </c>
      <c r="I101" s="3">
        <v>13.065226044924652</v>
      </c>
      <c r="J101" s="3">
        <v>12.385442138185955</v>
      </c>
      <c r="K101" s="3">
        <v>12.992806369064544</v>
      </c>
      <c r="L101" s="3">
        <v>16.600938299687233</v>
      </c>
      <c r="M101" s="3">
        <v>18.64444128518624</v>
      </c>
      <c r="N101" s="3">
        <v>21.771964742678421</v>
      </c>
      <c r="O101" s="8">
        <v>21.439920386693203</v>
      </c>
      <c r="P101" s="8">
        <v>18.653625248791585</v>
      </c>
      <c r="Q101" s="8">
        <v>18.769092976969009</v>
      </c>
      <c r="R101" s="8">
        <v>14.589792436735854</v>
      </c>
      <c r="S101" s="8">
        <v>12.851350582883139</v>
      </c>
      <c r="T101" s="8">
        <v>12.146943417685527</v>
      </c>
      <c r="U101" s="8">
        <v>11.647256184247938</v>
      </c>
      <c r="V101" s="8">
        <v>11.175803241398919</v>
      </c>
      <c r="W101" s="8">
        <v>11.949758316747229</v>
      </c>
      <c r="X101" s="8">
        <v>14.804492465169178</v>
      </c>
      <c r="Y101" s="8">
        <v>16.917401194199602</v>
      </c>
      <c r="Z101" s="8">
        <v>18.376428774523742</v>
      </c>
      <c r="AA101" s="8">
        <v>19.286863804378733</v>
      </c>
      <c r="AB101" s="8">
        <v>19.258771680409438</v>
      </c>
      <c r="AC101" s="8">
        <v>16.980181973272675</v>
      </c>
      <c r="AD101" s="8">
        <v>13.988911003696332</v>
      </c>
      <c r="AE101" s="8">
        <v>12.73437588854137</v>
      </c>
      <c r="AF101" s="8">
        <v>11.729570656809781</v>
      </c>
      <c r="AG101" s="8">
        <v>10.867472277509242</v>
      </c>
      <c r="AH101" s="8">
        <v>10.963861245379585</v>
      </c>
      <c r="AI101" s="8">
        <v>10.582485072504976</v>
      </c>
      <c r="AJ101" s="8">
        <v>14.153056582314473</v>
      </c>
      <c r="AK101" s="8">
        <v>16.137844754051748</v>
      </c>
      <c r="AL101" s="8">
        <v>0</v>
      </c>
      <c r="AM101" s="8">
        <v>19.885072504975831</v>
      </c>
      <c r="AN101" s="8">
        <v>18.530139323286893</v>
      </c>
      <c r="AO101" s="8">
        <v>18.483281205572933</v>
      </c>
      <c r="AP101" s="8">
        <v>14.3033266988911</v>
      </c>
      <c r="AQ101" s="8">
        <v>13.167330110889964</v>
      </c>
      <c r="AR101" s="8">
        <v>11.23227182257606</v>
      </c>
      <c r="AS101" s="8">
        <v>10.545095251634915</v>
      </c>
      <c r="AT101" s="8">
        <v>10.697782200739267</v>
      </c>
      <c r="AU101" s="8">
        <v>11.560534546488485</v>
      </c>
      <c r="AV101" s="8">
        <v>13.41600796133068</v>
      </c>
      <c r="AW101" s="8">
        <v>16.046261017912993</v>
      </c>
      <c r="AX101" s="8">
        <v>17.213591128802957</v>
      </c>
      <c r="AY101" s="50">
        <v>17.202999999999999</v>
      </c>
      <c r="AZ101" s="50">
        <v>14.352</v>
      </c>
      <c r="BA101" s="50">
        <v>14.34</v>
      </c>
      <c r="BB101" s="50">
        <v>12.265000000000001</v>
      </c>
      <c r="BC101" s="50">
        <v>11.79</v>
      </c>
      <c r="BD101" s="50">
        <v>10.016</v>
      </c>
      <c r="BE101" s="50">
        <v>9.8170000000000002</v>
      </c>
      <c r="BF101" s="50">
        <v>10.407</v>
      </c>
      <c r="BG101" s="50">
        <v>9.9380000000000006</v>
      </c>
      <c r="BH101" s="50">
        <v>12.15</v>
      </c>
      <c r="BI101" s="50">
        <v>14.282999999999999</v>
      </c>
      <c r="BJ101" s="50">
        <v>16.902999999999999</v>
      </c>
      <c r="BK101" s="50">
        <v>17.469000000000001</v>
      </c>
      <c r="BL101" s="50">
        <v>15.724</v>
      </c>
      <c r="BM101" s="50">
        <v>13.821999999999999</v>
      </c>
      <c r="BN101" s="50">
        <v>10.318</v>
      </c>
      <c r="BO101" s="50">
        <v>9.4540000000000006</v>
      </c>
      <c r="BP101" s="50">
        <v>9.0660000000000007</v>
      </c>
      <c r="BQ101" s="50">
        <v>7.9820000000000002</v>
      </c>
      <c r="BR101" s="50">
        <v>8.1080000000000005</v>
      </c>
      <c r="BS101" s="50">
        <v>9.18</v>
      </c>
      <c r="BT101" s="50">
        <v>10.836</v>
      </c>
      <c r="BU101" s="50">
        <v>12.218999999999999</v>
      </c>
      <c r="BV101" s="50">
        <v>13.131</v>
      </c>
      <c r="BW101" s="50">
        <v>13.156000000000001</v>
      </c>
      <c r="BX101" s="50">
        <v>11.805</v>
      </c>
      <c r="BY101" s="50">
        <v>9.7379999999999995</v>
      </c>
      <c r="BZ101" s="50">
        <v>10.856999999999999</v>
      </c>
      <c r="CA101" s="50">
        <v>11.026999999999999</v>
      </c>
      <c r="CB101" s="50">
        <v>9.1029999999999998</v>
      </c>
      <c r="CC101" s="50">
        <v>9.9570000000000007</v>
      </c>
      <c r="CD101" s="50">
        <v>9.7360000000000007</v>
      </c>
      <c r="CE101" s="50">
        <v>9.827</v>
      </c>
      <c r="CF101" s="50">
        <v>11.291</v>
      </c>
      <c r="CG101" s="50">
        <v>12.109</v>
      </c>
      <c r="CH101" s="50">
        <v>12.9</v>
      </c>
      <c r="CI101" s="50">
        <v>12.41</v>
      </c>
      <c r="CJ101" s="50">
        <v>11.193</v>
      </c>
      <c r="CK101" s="50">
        <v>11.525</v>
      </c>
      <c r="CL101" s="50">
        <v>11.394</v>
      </c>
      <c r="CM101" s="50">
        <v>10.722</v>
      </c>
      <c r="CN101" s="50">
        <v>9.7970000000000006</v>
      </c>
      <c r="CO101" s="50">
        <v>10.134</v>
      </c>
      <c r="CP101" s="50">
        <v>9.9920000000000009</v>
      </c>
      <c r="CQ101" s="50">
        <v>9.6969999999999992</v>
      </c>
      <c r="CR101" s="50">
        <v>11.173999999999999</v>
      </c>
      <c r="CS101" s="50">
        <v>11.68</v>
      </c>
      <c r="CT101" s="50">
        <v>10.91</v>
      </c>
      <c r="CU101" s="17">
        <v>6.7492488427899531</v>
      </c>
      <c r="CV101" s="17">
        <v>7.3444516162591054</v>
      </c>
      <c r="CW101" s="17">
        <v>7.3444516162591054</v>
      </c>
      <c r="CX101" s="17">
        <v>7.2048134464153621</v>
      </c>
      <c r="CY101" s="17">
        <v>7.1508898558911635</v>
      </c>
      <c r="CZ101" s="17">
        <v>7.1230338174552985</v>
      </c>
      <c r="DA101" s="17">
        <v>7.1230338174552985</v>
      </c>
      <c r="DB101" s="17">
        <v>7.1230338174552985</v>
      </c>
      <c r="DC101" s="17">
        <v>7.1230338174552985</v>
      </c>
      <c r="DD101" s="17">
        <v>7.1859401897318929</v>
      </c>
      <c r="DE101" s="17">
        <v>7.2286509847835179</v>
      </c>
      <c r="DF101" s="17">
        <v>6.9643592244560146</v>
      </c>
      <c r="DG101" s="17">
        <v>6.3467668865934268</v>
      </c>
      <c r="DH101" s="17">
        <v>6.5634655689490176</v>
      </c>
      <c r="DI101" s="17">
        <v>6.6094772132421529</v>
      </c>
      <c r="DJ101" s="17">
        <v>6.7272946907966027</v>
      </c>
      <c r="DK101" s="17">
        <v>6.7040828275603506</v>
      </c>
      <c r="DL101" s="17">
        <v>6.7040828275603506</v>
      </c>
      <c r="DM101" s="17">
        <v>6.7040828275603506</v>
      </c>
      <c r="DN101" s="17">
        <v>6.7040828275603506</v>
      </c>
      <c r="DO101" s="17">
        <v>6.7040828275603506</v>
      </c>
      <c r="DP101" s="17">
        <v>6.7104282092186427</v>
      </c>
      <c r="DQ101" s="17">
        <v>6.7191088433075619</v>
      </c>
      <c r="DR101" s="17">
        <v>6.6908558893444043</v>
      </c>
      <c r="DS101" s="17">
        <v>5.9153798021694719</v>
      </c>
      <c r="DT101" s="17">
        <v>5.8728844885094595</v>
      </c>
      <c r="DU101" s="17">
        <v>5.9582095818674006</v>
      </c>
      <c r="DV101" s="17">
        <v>6.1781855800380781</v>
      </c>
      <c r="DW101" s="17">
        <v>6.2741686724086438</v>
      </c>
      <c r="DX101" s="17">
        <v>6.2741686724086438</v>
      </c>
      <c r="DY101" s="17">
        <v>6.2741686724086438</v>
      </c>
      <c r="DZ101" s="17">
        <v>6.2741686724086438</v>
      </c>
      <c r="EA101" s="17">
        <v>6.2741686724086438</v>
      </c>
      <c r="EB101" s="17">
        <v>6.275466633284327</v>
      </c>
      <c r="EC101" s="17">
        <v>6.2917172810621418</v>
      </c>
      <c r="ED101" s="17">
        <v>6.2614595551081953</v>
      </c>
      <c r="EE101" s="17">
        <v>5.7162290571136793</v>
      </c>
      <c r="EF101" s="17">
        <v>5.7434978567597152</v>
      </c>
      <c r="EG101" s="17">
        <v>5.7912577021518619</v>
      </c>
      <c r="EH101" s="17">
        <v>6.2035648497952538</v>
      </c>
      <c r="EI101" s="17">
        <v>6.1281007309437276</v>
      </c>
      <c r="EJ101" s="17">
        <v>6.1679066006643017</v>
      </c>
      <c r="EK101" s="17">
        <v>6.1297489734171267</v>
      </c>
      <c r="EL101" s="17">
        <v>6.1679066006643017</v>
      </c>
      <c r="EM101" s="17">
        <v>6.1679066006643017</v>
      </c>
      <c r="EN101" s="17">
        <v>6.0679907635677779</v>
      </c>
      <c r="EO101" s="17">
        <v>6.1275297221020839</v>
      </c>
      <c r="EP101" s="17">
        <v>6.1356925044233144</v>
      </c>
      <c r="EQ101" s="17">
        <v>5.901036788425789</v>
      </c>
      <c r="ER101" s="17">
        <v>5.8226085166492778</v>
      </c>
      <c r="ES101" s="17">
        <v>5.7500017318618593</v>
      </c>
      <c r="ET101" s="17">
        <v>5.8926838922841291</v>
      </c>
      <c r="EU101" s="17">
        <v>6.01787745691108</v>
      </c>
      <c r="EV101" s="17">
        <v>6.0141596568340097</v>
      </c>
      <c r="EW101" s="17">
        <v>6.0141596568340088</v>
      </c>
      <c r="EX101" s="17">
        <v>6.0141596568340097</v>
      </c>
      <c r="EY101" s="17">
        <v>6.0141596568340088</v>
      </c>
      <c r="EZ101" s="17">
        <v>5.8961502381962383</v>
      </c>
      <c r="FA101" s="17">
        <v>6.1317886276783362</v>
      </c>
      <c r="FB101" s="17">
        <v>6.291899409797991</v>
      </c>
      <c r="FC101" s="17">
        <v>5.4054923678091908</v>
      </c>
      <c r="FD101" s="17">
        <v>5.5196592089368135</v>
      </c>
      <c r="FE101" s="17">
        <v>5.3826139467788989</v>
      </c>
      <c r="FF101" s="17">
        <v>5.6954119476142919</v>
      </c>
      <c r="FG101" s="17">
        <v>5.6583278369708019</v>
      </c>
      <c r="FH101" s="17">
        <v>5.646782497857405</v>
      </c>
      <c r="FI101" s="17">
        <v>5.646782497857405</v>
      </c>
      <c r="FJ101" s="17">
        <v>5.6467824978574059</v>
      </c>
      <c r="FK101" s="17">
        <v>5.6467824978574059</v>
      </c>
      <c r="FL101" s="17">
        <v>5.6824325088890699</v>
      </c>
      <c r="FM101" s="17">
        <v>5.9624280644072893</v>
      </c>
      <c r="FN101" s="17">
        <v>6.0563372068651633</v>
      </c>
      <c r="FO101" s="17">
        <v>5.5347436122937648</v>
      </c>
      <c r="FP101" s="17">
        <v>5.4664316187381656</v>
      </c>
      <c r="FQ101" s="17">
        <v>5.132609684104704</v>
      </c>
      <c r="FR101" s="17">
        <v>5.3074278190550777</v>
      </c>
      <c r="FS101" s="17">
        <v>5.2721344395994221</v>
      </c>
      <c r="FT101" s="17">
        <v>5.253698171810349</v>
      </c>
      <c r="FU101" s="17">
        <v>5.253698171810349</v>
      </c>
      <c r="FV101" s="17">
        <v>5.253698171810349</v>
      </c>
      <c r="FW101" s="17">
        <v>5.253698171810349</v>
      </c>
      <c r="FX101" s="17">
        <v>5.2950751362455986</v>
      </c>
      <c r="FY101" s="17">
        <v>5.5936562892328965</v>
      </c>
      <c r="FZ101" s="17">
        <v>5.6490122847954147</v>
      </c>
      <c r="GA101" s="17">
        <v>5.0681809504710422</v>
      </c>
      <c r="GB101" s="17">
        <v>5.1726679683017087</v>
      </c>
      <c r="GC101" s="17">
        <v>5.1795939958410697</v>
      </c>
      <c r="GD101" s="17">
        <v>4.8554271777785321</v>
      </c>
      <c r="GE101" s="17">
        <v>4.812498153351795</v>
      </c>
      <c r="GF101" s="17">
        <v>4.8004786290945978</v>
      </c>
      <c r="GG101" s="17">
        <v>4.8004786290945978</v>
      </c>
      <c r="GH101" s="17">
        <v>4.8004786290945978</v>
      </c>
      <c r="GI101" s="17">
        <v>4.8004786290945978</v>
      </c>
      <c r="GJ101" s="17">
        <v>4.8342748747258772</v>
      </c>
      <c r="GK101" s="17">
        <v>5.1579119443290811</v>
      </c>
      <c r="GL101" s="17">
        <v>5.1743431007150997</v>
      </c>
      <c r="GM101" s="17">
        <v>4.7581523410657525</v>
      </c>
      <c r="GN101" s="17">
        <v>4.9556802043586909</v>
      </c>
      <c r="GO101" s="17">
        <v>4.9556802043586909</v>
      </c>
      <c r="GP101" s="17">
        <v>4.7029719112397323</v>
      </c>
      <c r="GQ101" s="17">
        <v>4.6353857525620166</v>
      </c>
      <c r="GR101" s="17">
        <v>4.5950653775773009</v>
      </c>
      <c r="GS101" s="17">
        <v>4.6419812018315429</v>
      </c>
      <c r="GT101" s="17">
        <v>4.7886650856249657</v>
      </c>
      <c r="GU101" s="17">
        <v>4.7811411117639873</v>
      </c>
      <c r="GV101" s="17">
        <v>4.7896882370011129</v>
      </c>
      <c r="GW101" s="17">
        <v>4.9661406776129571</v>
      </c>
      <c r="GX101" s="17">
        <v>4.969604478387005</v>
      </c>
      <c r="GY101" s="17">
        <v>4.6127988433820182</v>
      </c>
      <c r="GZ101" s="17">
        <v>4.7323333084025938</v>
      </c>
      <c r="HA101" s="17">
        <v>4.7323333084025938</v>
      </c>
      <c r="HB101" s="17">
        <v>4.6363471925307786</v>
      </c>
      <c r="HC101" s="17">
        <v>4.6334265292228221</v>
      </c>
      <c r="HD101" s="17">
        <v>4.6334265292228221</v>
      </c>
      <c r="HE101" s="17">
        <v>4.6334265292228221</v>
      </c>
      <c r="HF101" s="17">
        <v>4.6334265292228221</v>
      </c>
      <c r="HG101" s="17">
        <v>4.634700074380631</v>
      </c>
      <c r="HH101" s="17">
        <v>4.6363471925307786</v>
      </c>
      <c r="HI101" s="17">
        <v>4.7899249779256827</v>
      </c>
      <c r="HJ101" s="17">
        <v>4.7899249779256827</v>
      </c>
      <c r="HK101" s="17">
        <v>4.2608268601232213</v>
      </c>
      <c r="HL101" s="17">
        <v>4.5011324357718578</v>
      </c>
      <c r="HM101" s="17">
        <v>4.5011324357718578</v>
      </c>
      <c r="HN101" s="17">
        <v>4.4495704041996476</v>
      </c>
      <c r="HO101" s="17">
        <v>4.4495704041996476</v>
      </c>
      <c r="HP101" s="17">
        <v>4.4495704041996476</v>
      </c>
      <c r="HQ101" s="17">
        <v>4.4532053867321677</v>
      </c>
      <c r="HR101" s="17">
        <v>4.4495704041996476</v>
      </c>
      <c r="HS101" s="17">
        <v>4.5011324357718578</v>
      </c>
      <c r="HT101" s="17">
        <v>4.5011324357718578</v>
      </c>
      <c r="HU101" s="17">
        <v>4.5011324357718578</v>
      </c>
      <c r="HV101" s="17">
        <v>4.5011324357718578</v>
      </c>
      <c r="HW101" s="17">
        <v>3.9412661194639957</v>
      </c>
      <c r="HX101" s="17">
        <v>4.2074543513346221</v>
      </c>
      <c r="HY101" s="17">
        <v>4.2074543513346221</v>
      </c>
      <c r="HZ101" s="17">
        <v>4.2074543513346221</v>
      </c>
      <c r="IA101" s="17">
        <v>4.2074543513346221</v>
      </c>
      <c r="IB101" s="17">
        <v>4.2074543513346221</v>
      </c>
      <c r="IC101" s="17">
        <v>4.2074543513346221</v>
      </c>
      <c r="ID101" s="17">
        <v>4.2074543513346221</v>
      </c>
      <c r="IE101" s="17">
        <v>4.2074543513346221</v>
      </c>
      <c r="IF101" s="17">
        <v>4.2074543513346221</v>
      </c>
      <c r="IG101" s="17">
        <v>4.2074543513346221</v>
      </c>
      <c r="IH101" s="17">
        <v>4.2074543513346221</v>
      </c>
      <c r="II101" s="17">
        <v>3.7877571363265732</v>
      </c>
      <c r="IJ101" s="17">
        <v>3.9664784487182656</v>
      </c>
      <c r="IK101" s="17">
        <v>3.9664784487182656</v>
      </c>
      <c r="IL101" s="17">
        <v>3.9664784487182656</v>
      </c>
      <c r="IM101" s="17">
        <v>3.9664784487182656</v>
      </c>
      <c r="IN101" s="17">
        <v>3.9664784487182656</v>
      </c>
      <c r="IO101" s="17">
        <v>3.9664784487182656</v>
      </c>
      <c r="IP101" s="17">
        <v>3.9664784487182656</v>
      </c>
      <c r="IQ101" s="17">
        <v>3.9664784487182656</v>
      </c>
      <c r="IR101" s="17">
        <v>3.9664784487182656</v>
      </c>
      <c r="IS101" s="17">
        <v>3.9664784487182656</v>
      </c>
      <c r="IT101" s="17">
        <v>3.9664784487182656</v>
      </c>
      <c r="IU101" s="17">
        <v>3.6842869028366465</v>
      </c>
      <c r="IV101" s="17">
        <v>3.9664784487182665</v>
      </c>
      <c r="IW101" s="17">
        <v>3.9664784487182665</v>
      </c>
      <c r="IX101" s="17">
        <v>3.9664784487182665</v>
      </c>
      <c r="IY101" s="17">
        <v>3.9664784487182665</v>
      </c>
      <c r="IZ101" s="17">
        <v>3.9664784487182665</v>
      </c>
      <c r="JA101" s="17">
        <v>3.9664784487182665</v>
      </c>
      <c r="JB101" s="17">
        <v>3.9664784487182665</v>
      </c>
      <c r="JC101" s="17">
        <v>3.9664784487182665</v>
      </c>
      <c r="JD101" s="17">
        <v>3.9664784487182665</v>
      </c>
      <c r="JE101" s="17">
        <v>3.9664784487182665</v>
      </c>
      <c r="JF101" s="17">
        <v>3.9664784487182665</v>
      </c>
    </row>
    <row r="102" spans="1:266" x14ac:dyDescent="0.25">
      <c r="A102" s="5" t="s">
        <v>85</v>
      </c>
      <c r="B102" s="39" t="s">
        <v>74</v>
      </c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50"/>
      <c r="AZ102" s="50"/>
      <c r="BA102" s="50"/>
      <c r="BB102" s="50"/>
      <c r="BC102" s="50"/>
      <c r="BD102" s="50"/>
      <c r="BE102" s="50"/>
      <c r="BF102" s="50"/>
      <c r="BG102" s="50"/>
      <c r="BH102" s="50"/>
      <c r="BI102" s="50"/>
      <c r="BJ102" s="50"/>
      <c r="BK102" s="50"/>
      <c r="BL102" s="50"/>
      <c r="BM102" s="50"/>
      <c r="BN102" s="50"/>
      <c r="BO102" s="50"/>
      <c r="BP102" s="50"/>
      <c r="BQ102" s="50"/>
      <c r="BR102" s="50"/>
      <c r="BS102" s="50"/>
      <c r="BT102" s="50"/>
      <c r="BU102" s="50"/>
      <c r="BV102" s="50"/>
      <c r="BW102" s="50"/>
      <c r="BX102" s="50"/>
      <c r="BY102" s="50"/>
      <c r="BZ102" s="50"/>
      <c r="CA102" s="50"/>
      <c r="CB102" s="50"/>
      <c r="CC102" s="50"/>
      <c r="CD102" s="50"/>
      <c r="CE102" s="50"/>
      <c r="CF102" s="50"/>
      <c r="CG102" s="50"/>
      <c r="CH102" s="50"/>
      <c r="CI102" s="50"/>
      <c r="CJ102" s="50"/>
      <c r="CK102" s="50"/>
      <c r="CL102" s="50"/>
      <c r="CM102" s="50"/>
      <c r="CN102" s="50"/>
      <c r="CO102" s="50"/>
      <c r="CP102" s="50"/>
      <c r="CQ102" s="50"/>
      <c r="CR102" s="50"/>
      <c r="CS102" s="50"/>
      <c r="CT102" s="50"/>
      <c r="CU102" s="17"/>
      <c r="CV102" s="17"/>
      <c r="CW102" s="17"/>
      <c r="CX102" s="17"/>
      <c r="CY102" s="17"/>
      <c r="CZ102" s="17"/>
      <c r="DA102" s="17"/>
      <c r="DB102" s="17"/>
      <c r="DC102" s="17"/>
      <c r="DD102" s="17"/>
      <c r="DE102" s="17"/>
      <c r="DF102" s="17"/>
      <c r="DG102" s="17"/>
      <c r="DH102" s="17"/>
      <c r="DI102" s="17"/>
      <c r="DJ102" s="17"/>
      <c r="DK102" s="17"/>
      <c r="DL102" s="17"/>
      <c r="DM102" s="17"/>
      <c r="DN102" s="17"/>
      <c r="DO102" s="17"/>
      <c r="DP102" s="17"/>
      <c r="DQ102" s="17"/>
      <c r="DR102" s="17"/>
      <c r="DS102" s="17"/>
      <c r="DT102" s="17"/>
      <c r="DU102" s="17"/>
      <c r="DV102" s="17"/>
      <c r="DW102" s="17"/>
      <c r="DX102" s="17"/>
      <c r="DY102" s="17"/>
      <c r="DZ102" s="17"/>
      <c r="EA102" s="17"/>
      <c r="EB102" s="17"/>
      <c r="EC102" s="17"/>
      <c r="ED102" s="17"/>
      <c r="EE102" s="17"/>
      <c r="EF102" s="17"/>
      <c r="EG102" s="17"/>
      <c r="EH102" s="17"/>
      <c r="EI102" s="17"/>
      <c r="EJ102" s="17"/>
      <c r="EK102" s="17"/>
      <c r="EL102" s="17"/>
      <c r="EM102" s="17"/>
      <c r="EN102" s="17"/>
      <c r="EO102" s="17"/>
      <c r="EP102" s="17"/>
      <c r="EQ102" s="17"/>
      <c r="ER102" s="17"/>
      <c r="ES102" s="17"/>
      <c r="ET102" s="17"/>
      <c r="EU102" s="17"/>
      <c r="EV102" s="17"/>
      <c r="EW102" s="17"/>
      <c r="EX102" s="17"/>
      <c r="EY102" s="17"/>
      <c r="EZ102" s="17"/>
      <c r="FA102" s="17"/>
      <c r="FB102" s="17"/>
      <c r="FC102" s="17"/>
      <c r="FD102" s="17"/>
      <c r="FE102" s="17"/>
      <c r="FF102" s="17"/>
      <c r="FG102" s="17"/>
      <c r="FH102" s="17"/>
      <c r="FI102" s="17"/>
      <c r="FJ102" s="17"/>
      <c r="FK102" s="17"/>
      <c r="FL102" s="17"/>
      <c r="FM102" s="17"/>
      <c r="FN102" s="17"/>
      <c r="FO102" s="17"/>
      <c r="FP102" s="17"/>
      <c r="FQ102" s="17"/>
      <c r="FR102" s="17"/>
      <c r="FS102" s="17"/>
      <c r="FT102" s="17"/>
      <c r="FU102" s="17"/>
      <c r="FV102" s="17"/>
      <c r="FW102" s="17"/>
      <c r="FX102" s="17"/>
      <c r="FY102" s="17"/>
      <c r="FZ102" s="17"/>
      <c r="GA102" s="17"/>
      <c r="GB102" s="17"/>
      <c r="GC102" s="17"/>
      <c r="GD102" s="17"/>
      <c r="GE102" s="17"/>
      <c r="GF102" s="17"/>
      <c r="GG102" s="17"/>
      <c r="GH102" s="17"/>
      <c r="GI102" s="17"/>
      <c r="GJ102" s="17"/>
      <c r="GK102" s="17"/>
      <c r="GL102" s="17"/>
      <c r="GM102" s="17"/>
      <c r="GN102" s="17"/>
      <c r="GO102" s="17"/>
      <c r="GP102" s="17"/>
      <c r="GQ102" s="17"/>
      <c r="GR102" s="17"/>
      <c r="GS102" s="17"/>
      <c r="GT102" s="17"/>
      <c r="GU102" s="17"/>
      <c r="GV102" s="17"/>
      <c r="GW102" s="17"/>
      <c r="GX102" s="17"/>
      <c r="GY102" s="17"/>
      <c r="GZ102" s="17"/>
      <c r="HA102" s="17"/>
      <c r="HB102" s="17"/>
      <c r="HC102" s="17"/>
      <c r="HD102" s="17"/>
      <c r="HE102" s="17"/>
      <c r="HF102" s="17"/>
      <c r="HG102" s="17"/>
      <c r="HH102" s="17"/>
      <c r="HI102" s="17"/>
      <c r="HJ102" s="17"/>
      <c r="HK102" s="17"/>
      <c r="HL102" s="17"/>
      <c r="HM102" s="17"/>
      <c r="HN102" s="17"/>
      <c r="HO102" s="17"/>
      <c r="HP102" s="17"/>
      <c r="HQ102" s="17"/>
      <c r="HR102" s="17"/>
      <c r="HS102" s="17"/>
      <c r="HT102" s="17"/>
      <c r="HU102" s="17"/>
      <c r="HV102" s="17"/>
      <c r="HW102" s="17"/>
      <c r="HX102" s="17"/>
      <c r="HY102" s="17"/>
      <c r="HZ102" s="17"/>
      <c r="IA102" s="17"/>
      <c r="IB102" s="17"/>
      <c r="IC102" s="17"/>
      <c r="ID102" s="17"/>
      <c r="IE102" s="17"/>
      <c r="IF102" s="17"/>
      <c r="IG102" s="17"/>
      <c r="IH102" s="17"/>
      <c r="II102" s="17"/>
      <c r="IJ102" s="17"/>
      <c r="IK102" s="17"/>
      <c r="IL102" s="17"/>
      <c r="IM102" s="17"/>
      <c r="IN102" s="17"/>
      <c r="IO102" s="17"/>
      <c r="IP102" s="17"/>
      <c r="IQ102" s="17"/>
      <c r="IR102" s="17"/>
      <c r="IS102" s="17"/>
      <c r="IT102" s="17"/>
      <c r="IU102" s="17"/>
      <c r="IV102" s="17"/>
      <c r="IW102" s="17"/>
      <c r="IX102" s="17"/>
      <c r="IY102" s="17"/>
      <c r="IZ102" s="17"/>
      <c r="JA102" s="17"/>
      <c r="JB102" s="17"/>
      <c r="JC102" s="17"/>
      <c r="JD102" s="17"/>
      <c r="JE102" s="17"/>
      <c r="JF102" s="17"/>
    </row>
    <row r="103" spans="1:266" x14ac:dyDescent="0.25">
      <c r="A103" s="5" t="s">
        <v>27</v>
      </c>
      <c r="B103" s="39" t="s">
        <v>75</v>
      </c>
      <c r="C103" s="3">
        <v>33.363984375000001</v>
      </c>
      <c r="D103" s="3">
        <v>29.917447916666667</v>
      </c>
      <c r="E103" s="3">
        <v>33.663098958333336</v>
      </c>
      <c r="F103" s="3">
        <v>28.007526041666665</v>
      </c>
      <c r="G103" s="3">
        <v>28.716302083333336</v>
      </c>
      <c r="H103" s="3">
        <v>25.545390625</v>
      </c>
      <c r="I103" s="3">
        <v>23.882682291666665</v>
      </c>
      <c r="J103" s="3">
        <v>21.490286458333337</v>
      </c>
      <c r="K103" s="3">
        <v>23.572552083333335</v>
      </c>
      <c r="L103" s="3">
        <v>26.838307291666666</v>
      </c>
      <c r="M103" s="3">
        <v>30.292005208333336</v>
      </c>
      <c r="N103" s="3">
        <v>35.302343749999999</v>
      </c>
      <c r="O103" s="8">
        <v>36.349609375</v>
      </c>
      <c r="P103" s="8">
        <v>31.100885416666671</v>
      </c>
      <c r="Q103" s="8">
        <v>32.758489583333329</v>
      </c>
      <c r="R103" s="8">
        <v>29.31486979166667</v>
      </c>
      <c r="S103" s="8">
        <v>28.401119791666666</v>
      </c>
      <c r="T103" s="8">
        <v>24.699244791666665</v>
      </c>
      <c r="U103" s="8">
        <v>23.186041666666664</v>
      </c>
      <c r="V103" s="8">
        <v>21.051406249999999</v>
      </c>
      <c r="W103" s="8">
        <v>20.625260416666666</v>
      </c>
      <c r="X103" s="8">
        <v>23.017786458333333</v>
      </c>
      <c r="Y103" s="8">
        <v>25.823880208333332</v>
      </c>
      <c r="Z103" s="8">
        <v>26.923749999999998</v>
      </c>
      <c r="AA103" s="8">
        <v>28.388541666666669</v>
      </c>
      <c r="AB103" s="8">
        <v>28.580625000000001</v>
      </c>
      <c r="AC103" s="8">
        <v>25.893098958333333</v>
      </c>
      <c r="AD103" s="8">
        <v>27.39427083333333</v>
      </c>
      <c r="AE103" s="8">
        <v>24.604166666666668</v>
      </c>
      <c r="AF103" s="8">
        <v>21.985572916666669</v>
      </c>
      <c r="AG103" s="8">
        <v>22.699375000000003</v>
      </c>
      <c r="AH103" s="8">
        <v>21.422499999999999</v>
      </c>
      <c r="AI103" s="8">
        <v>21.553880208333332</v>
      </c>
      <c r="AJ103" s="8">
        <v>24.152447916666667</v>
      </c>
      <c r="AK103" s="8">
        <v>24.542031250000001</v>
      </c>
      <c r="AL103" s="8">
        <v>0</v>
      </c>
      <c r="AM103" s="8">
        <v>27.431718749999998</v>
      </c>
      <c r="AN103" s="8">
        <v>24.076276041666663</v>
      </c>
      <c r="AO103" s="8">
        <v>28.129088541666665</v>
      </c>
      <c r="AP103" s="8">
        <v>25.799921875000003</v>
      </c>
      <c r="AQ103" s="8">
        <v>24.938463541666668</v>
      </c>
      <c r="AR103" s="8">
        <v>25.067395833333332</v>
      </c>
      <c r="AS103" s="8">
        <v>25.625442708333331</v>
      </c>
      <c r="AT103" s="8">
        <v>23.599505208333333</v>
      </c>
      <c r="AU103" s="8">
        <v>24.193437499999998</v>
      </c>
      <c r="AV103" s="8">
        <v>23.042421875000002</v>
      </c>
      <c r="AW103" s="8">
        <v>25.251979166666665</v>
      </c>
      <c r="AX103" s="8">
        <v>27.669453124999997</v>
      </c>
      <c r="AY103" s="50">
        <v>25.552999999999997</v>
      </c>
      <c r="AZ103" s="50">
        <v>21.538</v>
      </c>
      <c r="BA103" s="50">
        <v>23.125999999999998</v>
      </c>
      <c r="BB103" s="50">
        <v>22.052</v>
      </c>
      <c r="BC103" s="50">
        <v>24.085999999999999</v>
      </c>
      <c r="BD103" s="50">
        <v>22.035</v>
      </c>
      <c r="BE103" s="50">
        <v>24.127000000000002</v>
      </c>
      <c r="BF103" s="50">
        <v>20.291</v>
      </c>
      <c r="BG103" s="50">
        <v>19.706000000000003</v>
      </c>
      <c r="BH103" s="50">
        <v>22.885999999999999</v>
      </c>
      <c r="BI103" s="50">
        <v>24.406000000000002</v>
      </c>
      <c r="BJ103" s="50">
        <v>22.466999999999999</v>
      </c>
      <c r="BK103" s="50">
        <v>21.416</v>
      </c>
      <c r="BL103" s="50">
        <v>18.811999999999998</v>
      </c>
      <c r="BM103" s="50">
        <v>23.597000000000001</v>
      </c>
      <c r="BN103" s="50">
        <v>23.246999999999996</v>
      </c>
      <c r="BO103" s="50">
        <v>25.328000000000003</v>
      </c>
      <c r="BP103" s="50">
        <v>24.033000000000001</v>
      </c>
      <c r="BQ103" s="50">
        <v>27.279999999999998</v>
      </c>
      <c r="BR103" s="50">
        <v>25.029999999999998</v>
      </c>
      <c r="BS103" s="50">
        <v>26.018000000000004</v>
      </c>
      <c r="BT103" s="50">
        <v>28.01</v>
      </c>
      <c r="BU103" s="50">
        <v>25.445</v>
      </c>
      <c r="BV103" s="50">
        <v>26.554000000000002</v>
      </c>
      <c r="BW103" s="50">
        <v>26.752000000000002</v>
      </c>
      <c r="BX103" s="50">
        <v>25.376000000000001</v>
      </c>
      <c r="BY103" s="50">
        <v>26.564</v>
      </c>
      <c r="BZ103" s="50">
        <v>28.007999999999999</v>
      </c>
      <c r="CA103" s="50">
        <v>27.093999999999998</v>
      </c>
      <c r="CB103" s="50">
        <v>27.457000000000004</v>
      </c>
      <c r="CC103" s="50">
        <v>27.783000000000001</v>
      </c>
      <c r="CD103" s="50">
        <v>23.777000000000001</v>
      </c>
      <c r="CE103" s="50">
        <v>23.158000000000001</v>
      </c>
      <c r="CF103" s="50">
        <v>28.427000000000003</v>
      </c>
      <c r="CG103" s="50">
        <v>28.329000000000001</v>
      </c>
      <c r="CH103" s="50">
        <v>28.578000000000003</v>
      </c>
      <c r="CI103" s="50">
        <v>31.001999999999995</v>
      </c>
      <c r="CJ103" s="50">
        <v>27.477</v>
      </c>
      <c r="CK103" s="50">
        <v>28.565999999999999</v>
      </c>
      <c r="CL103" s="50">
        <v>29.637000000000004</v>
      </c>
      <c r="CM103" s="50">
        <v>29.259000000000004</v>
      </c>
      <c r="CN103" s="50">
        <v>27.280999999999999</v>
      </c>
      <c r="CO103" s="50">
        <v>30.035999999999998</v>
      </c>
      <c r="CP103" s="50">
        <v>30.093999999999998</v>
      </c>
      <c r="CQ103" s="50">
        <v>27.597000000000001</v>
      </c>
      <c r="CR103" s="50">
        <v>29.574000000000002</v>
      </c>
      <c r="CS103" s="50">
        <v>31.233999999999998</v>
      </c>
      <c r="CT103" s="50">
        <v>31.057000000000002</v>
      </c>
      <c r="CU103" s="17">
        <v>25.470766369808537</v>
      </c>
      <c r="CV103" s="17">
        <v>24.314481650123206</v>
      </c>
      <c r="CW103" s="17">
        <v>23.81628353580756</v>
      </c>
      <c r="CX103" s="17">
        <v>22.828114331178629</v>
      </c>
      <c r="CY103" s="17">
        <v>22.774118539695891</v>
      </c>
      <c r="CZ103" s="17">
        <v>22.690719925764949</v>
      </c>
      <c r="DA103" s="17">
        <v>22.535684522431396</v>
      </c>
      <c r="DB103" s="17">
        <v>22.434160055736356</v>
      </c>
      <c r="DC103" s="17">
        <v>22.868955659745062</v>
      </c>
      <c r="DD103" s="17">
        <v>22.957205846631759</v>
      </c>
      <c r="DE103" s="17">
        <v>24.091234008982727</v>
      </c>
      <c r="DF103" s="17">
        <v>23.57257203782919</v>
      </c>
      <c r="DG103" s="17">
        <v>26.230872733190406</v>
      </c>
      <c r="DH103" s="17">
        <v>25.653833752218898</v>
      </c>
      <c r="DI103" s="17">
        <v>25.204313134963702</v>
      </c>
      <c r="DJ103" s="17">
        <v>24.03759187531676</v>
      </c>
      <c r="DK103" s="17">
        <v>23.947930191778564</v>
      </c>
      <c r="DL103" s="17">
        <v>24.070153763839091</v>
      </c>
      <c r="DM103" s="17">
        <v>24.158329364709129</v>
      </c>
      <c r="DN103" s="17">
        <v>24.077649422315339</v>
      </c>
      <c r="DO103" s="17">
        <v>24.156666196242593</v>
      </c>
      <c r="DP103" s="17">
        <v>23.737934901312528</v>
      </c>
      <c r="DQ103" s="17">
        <v>25.058146530348488</v>
      </c>
      <c r="DR103" s="17">
        <v>25.623620991406856</v>
      </c>
      <c r="DS103" s="17">
        <v>26.215617918719385</v>
      </c>
      <c r="DT103" s="17">
        <v>26.060361822734354</v>
      </c>
      <c r="DU103" s="17">
        <v>25.666001231893276</v>
      </c>
      <c r="DV103" s="17">
        <v>24.390251208142104</v>
      </c>
      <c r="DW103" s="17">
        <v>24.381354527951466</v>
      </c>
      <c r="DX103" s="17">
        <v>24.4354642667499</v>
      </c>
      <c r="DY103" s="17">
        <v>24.531155454684601</v>
      </c>
      <c r="DZ103" s="17">
        <v>24.443247903311875</v>
      </c>
      <c r="EA103" s="17">
        <v>24.597329944731509</v>
      </c>
      <c r="EB103" s="17">
        <v>23.980811313821896</v>
      </c>
      <c r="EC103" s="17">
        <v>25.264561862115816</v>
      </c>
      <c r="ED103" s="17">
        <v>25.730689228862442</v>
      </c>
      <c r="EE103" s="17">
        <v>26.030173043310718</v>
      </c>
      <c r="EF103" s="17">
        <v>26.113353159486284</v>
      </c>
      <c r="EG103" s="17">
        <v>25.823665724748324</v>
      </c>
      <c r="EH103" s="17">
        <v>23.966882909819965</v>
      </c>
      <c r="EI103" s="17">
        <v>24.172155520980137</v>
      </c>
      <c r="EJ103" s="17">
        <v>24.045427149601018</v>
      </c>
      <c r="EK103" s="17">
        <v>24.198166767989221</v>
      </c>
      <c r="EL103" s="17">
        <v>23.930621706347164</v>
      </c>
      <c r="EM103" s="17">
        <v>24.374673085767231</v>
      </c>
      <c r="EN103" s="17">
        <v>23.789920468189269</v>
      </c>
      <c r="EO103" s="17">
        <v>24.631847647010265</v>
      </c>
      <c r="EP103" s="17">
        <v>25.470861577540944</v>
      </c>
      <c r="EQ103" s="17">
        <v>25.83616524155962</v>
      </c>
      <c r="ER103" s="17">
        <v>25.722095421115768</v>
      </c>
      <c r="ES103" s="17">
        <v>25.306274347095819</v>
      </c>
      <c r="ET103" s="17">
        <v>23.734360384940867</v>
      </c>
      <c r="EU103" s="17">
        <v>23.560663024647251</v>
      </c>
      <c r="EV103" s="17">
        <v>23.296932556378533</v>
      </c>
      <c r="EW103" s="17">
        <v>23.400114917883524</v>
      </c>
      <c r="EX103" s="17">
        <v>23.305963522574096</v>
      </c>
      <c r="EY103" s="17">
        <v>23.577023451182335</v>
      </c>
      <c r="EZ103" s="17">
        <v>23.692110021288521</v>
      </c>
      <c r="FA103" s="17">
        <v>24.452478568936268</v>
      </c>
      <c r="FB103" s="17">
        <v>25.25670435588043</v>
      </c>
      <c r="FC103" s="17">
        <v>26.178697635818544</v>
      </c>
      <c r="FD103" s="17">
        <v>25.076777531247888</v>
      </c>
      <c r="FE103" s="17">
        <v>25.169593669892148</v>
      </c>
      <c r="FF103" s="17">
        <v>23.776718452032259</v>
      </c>
      <c r="FG103" s="17">
        <v>23.296917271829102</v>
      </c>
      <c r="FH103" s="17">
        <v>23.186592080617579</v>
      </c>
      <c r="FI103" s="17">
        <v>23.293520028907732</v>
      </c>
      <c r="FJ103" s="17">
        <v>23.00547522474141</v>
      </c>
      <c r="FK103" s="17">
        <v>23.470830777727347</v>
      </c>
      <c r="FL103" s="17">
        <v>23.498176307339037</v>
      </c>
      <c r="FM103" s="17">
        <v>24.230975579616839</v>
      </c>
      <c r="FN103" s="17">
        <v>24.848161807741139</v>
      </c>
      <c r="FO103" s="17">
        <v>25.255381574440406</v>
      </c>
      <c r="FP103" s="17">
        <v>25.422177042219012</v>
      </c>
      <c r="FQ103" s="17">
        <v>24.851130226700416</v>
      </c>
      <c r="FR103" s="17">
        <v>23.911026832265208</v>
      </c>
      <c r="FS103" s="17">
        <v>23.495049875603534</v>
      </c>
      <c r="FT103" s="17">
        <v>23.379057796500774</v>
      </c>
      <c r="FU103" s="17">
        <v>23.489731331576078</v>
      </c>
      <c r="FV103" s="17">
        <v>23.389336092329941</v>
      </c>
      <c r="FW103" s="17">
        <v>23.667444295916489</v>
      </c>
      <c r="FX103" s="17">
        <v>23.758817759913235</v>
      </c>
      <c r="FY103" s="17">
        <v>24.345455988176827</v>
      </c>
      <c r="FZ103" s="17">
        <v>25.943274438548233</v>
      </c>
      <c r="GA103" s="17">
        <v>25.163845857474918</v>
      </c>
      <c r="GB103" s="17">
        <v>24.73118096359979</v>
      </c>
      <c r="GC103" s="17">
        <v>24.558382950302125</v>
      </c>
      <c r="GD103" s="17">
        <v>23.903410459765468</v>
      </c>
      <c r="GE103" s="17">
        <v>23.851895411392938</v>
      </c>
      <c r="GF103" s="17">
        <v>23.730236444398919</v>
      </c>
      <c r="GG103" s="17">
        <v>24.00071556625938</v>
      </c>
      <c r="GH103" s="17">
        <v>24.153599314994082</v>
      </c>
      <c r="GI103" s="17">
        <v>24.178830746120596</v>
      </c>
      <c r="GJ103" s="17">
        <v>23.919233441561076</v>
      </c>
      <c r="GK103" s="17">
        <v>25.531996983426801</v>
      </c>
      <c r="GL103" s="17">
        <v>25.769534891896654</v>
      </c>
      <c r="GM103" s="17">
        <v>25.829443568841661</v>
      </c>
      <c r="GN103" s="17">
        <v>25.821997966308402</v>
      </c>
      <c r="GO103" s="17">
        <v>26.178634359645116</v>
      </c>
      <c r="GP103" s="17">
        <v>24.23263833999853</v>
      </c>
      <c r="GQ103" s="17">
        <v>23.997249705367768</v>
      </c>
      <c r="GR103" s="17">
        <v>23.982916356346038</v>
      </c>
      <c r="GS103" s="17">
        <v>23.991034542723309</v>
      </c>
      <c r="GT103" s="17">
        <v>23.883565488080638</v>
      </c>
      <c r="GU103" s="17">
        <v>24.170903810389888</v>
      </c>
      <c r="GV103" s="17">
        <v>23.932355903671382</v>
      </c>
      <c r="GW103" s="17">
        <v>26.361910887142653</v>
      </c>
      <c r="GX103" s="17">
        <v>26.113387845023539</v>
      </c>
      <c r="GY103" s="17">
        <v>26.497733603112945</v>
      </c>
      <c r="GZ103" s="17">
        <v>26.739275329559639</v>
      </c>
      <c r="HA103" s="17">
        <v>25.23997685133692</v>
      </c>
      <c r="HB103" s="17">
        <v>24.460014314079366</v>
      </c>
      <c r="HC103" s="17">
        <v>24.18711804434361</v>
      </c>
      <c r="HD103" s="17">
        <v>24.059169040409021</v>
      </c>
      <c r="HE103" s="17">
        <v>24.181927564188239</v>
      </c>
      <c r="HF103" s="17">
        <v>24.014506616117384</v>
      </c>
      <c r="HG103" s="17">
        <v>24.363550919660177</v>
      </c>
      <c r="HH103" s="17">
        <v>24.37565339166003</v>
      </c>
      <c r="HI103" s="17">
        <v>26.52383099892803</v>
      </c>
      <c r="HJ103" s="17">
        <v>27.052731041770606</v>
      </c>
      <c r="HK103" s="17">
        <v>27.299269285553347</v>
      </c>
      <c r="HL103" s="17">
        <v>27.338225206648865</v>
      </c>
      <c r="HM103" s="17">
        <v>26.632928511405254</v>
      </c>
      <c r="HN103" s="17">
        <v>24.813054737940838</v>
      </c>
      <c r="HO103" s="17">
        <v>24.353528944615764</v>
      </c>
      <c r="HP103" s="17">
        <v>23.859916184117786</v>
      </c>
      <c r="HQ103" s="17">
        <v>24.349363146949493</v>
      </c>
      <c r="HR103" s="17">
        <v>24.245686823004078</v>
      </c>
      <c r="HS103" s="17">
        <v>24.87161563315906</v>
      </c>
      <c r="HT103" s="17">
        <v>25.357485232816234</v>
      </c>
      <c r="HU103" s="17">
        <v>27.119017286362634</v>
      </c>
      <c r="HV103" s="17">
        <v>27.370186885937009</v>
      </c>
      <c r="HW103" s="17">
        <v>27.550044265176155</v>
      </c>
      <c r="HX103" s="17">
        <v>27.450608663983441</v>
      </c>
      <c r="HY103" s="17">
        <v>27.115933466454937</v>
      </c>
      <c r="HZ103" s="17">
        <v>25.919446657017343</v>
      </c>
      <c r="IA103" s="17">
        <v>25.21982430665426</v>
      </c>
      <c r="IB103" s="17">
        <v>24.329540735782526</v>
      </c>
      <c r="IC103" s="17">
        <v>24.46063866148053</v>
      </c>
      <c r="ID103" s="17">
        <v>24.341313926553294</v>
      </c>
      <c r="IE103" s="17">
        <v>25.412862968737258</v>
      </c>
      <c r="IF103" s="17">
        <v>25.625280956012666</v>
      </c>
      <c r="IG103" s="17">
        <v>27.080882051629356</v>
      </c>
      <c r="IH103" s="17">
        <v>28.091237039785316</v>
      </c>
      <c r="II103" s="17">
        <v>27.112218358647915</v>
      </c>
      <c r="IJ103" s="17">
        <v>27.954624273775515</v>
      </c>
      <c r="IK103" s="17">
        <v>27.348460803095641</v>
      </c>
      <c r="IL103" s="17">
        <v>26.043375008996861</v>
      </c>
      <c r="IM103" s="17">
        <v>24.923942734988053</v>
      </c>
      <c r="IN103" s="17">
        <v>24.545054554907946</v>
      </c>
      <c r="IO103" s="17">
        <v>25.071633532648118</v>
      </c>
      <c r="IP103" s="17">
        <v>26.112501837114689</v>
      </c>
      <c r="IQ103" s="17">
        <v>26.271346448325957</v>
      </c>
      <c r="IR103" s="17">
        <v>25.823593293056962</v>
      </c>
      <c r="IS103" s="17">
        <v>27.667323730664158</v>
      </c>
      <c r="IT103" s="17">
        <v>28.179255288775067</v>
      </c>
      <c r="IU103" s="17">
        <v>28.146214283700402</v>
      </c>
      <c r="IV103" s="17">
        <v>28.144624273775523</v>
      </c>
      <c r="IW103" s="17">
        <v>27.190794320044137</v>
      </c>
      <c r="IX103" s="17">
        <v>26.115720082287492</v>
      </c>
      <c r="IY103" s="17">
        <v>26.390821050254459</v>
      </c>
      <c r="IZ103" s="17">
        <v>24.545054554907949</v>
      </c>
      <c r="JA103" s="17">
        <v>24.628074244241784</v>
      </c>
      <c r="JB103" s="17">
        <v>26.112501837114692</v>
      </c>
      <c r="JC103" s="17">
        <v>26.020569690995572</v>
      </c>
      <c r="JD103" s="17">
        <v>25.823593293056962</v>
      </c>
      <c r="JE103" s="17">
        <v>28.501986206203281</v>
      </c>
      <c r="JF103" s="17">
        <v>28.019292709049445</v>
      </c>
    </row>
    <row r="104" spans="1:266" x14ac:dyDescent="0.25">
      <c r="A104" s="5" t="s">
        <v>27</v>
      </c>
      <c r="B104" s="39" t="s">
        <v>17</v>
      </c>
      <c r="C104" s="3">
        <v>69.435963541666666</v>
      </c>
      <c r="D104" s="3">
        <v>59.473880208333334</v>
      </c>
      <c r="E104" s="3">
        <v>54.364583333333336</v>
      </c>
      <c r="F104" s="3">
        <v>39.864869791666663</v>
      </c>
      <c r="G104" s="3">
        <v>36.861796875000003</v>
      </c>
      <c r="H104" s="3">
        <v>29.237395833333334</v>
      </c>
      <c r="I104" s="3">
        <v>28.030104166666668</v>
      </c>
      <c r="J104" s="3">
        <v>25.153906249999999</v>
      </c>
      <c r="K104" s="3">
        <v>31.684374999999999</v>
      </c>
      <c r="L104" s="3">
        <v>41.416562499999998</v>
      </c>
      <c r="M104" s="3">
        <v>51.249557291666669</v>
      </c>
      <c r="N104" s="3">
        <v>69.220364583333335</v>
      </c>
      <c r="O104" s="8">
        <v>66.141874999999999</v>
      </c>
      <c r="P104" s="8">
        <v>56.641484374999997</v>
      </c>
      <c r="Q104" s="8">
        <v>52.029140624999997</v>
      </c>
      <c r="R104" s="8">
        <v>34.222734375000002</v>
      </c>
      <c r="S104" s="8">
        <v>31.355</v>
      </c>
      <c r="T104" s="8">
        <v>27.53</v>
      </c>
      <c r="U104" s="8">
        <v>26.442552083333332</v>
      </c>
      <c r="V104" s="8">
        <v>24.552031249999999</v>
      </c>
      <c r="W104" s="8">
        <v>27.420026041666667</v>
      </c>
      <c r="X104" s="8">
        <v>35.464166666666664</v>
      </c>
      <c r="Y104" s="8">
        <v>45.778645833333336</v>
      </c>
      <c r="Z104" s="8">
        <v>52.450494791666664</v>
      </c>
      <c r="AA104" s="8">
        <v>56.647291666666668</v>
      </c>
      <c r="AB104" s="8">
        <v>61.750052083333337</v>
      </c>
      <c r="AC104" s="8">
        <v>42.307916666666664</v>
      </c>
      <c r="AD104" s="8">
        <v>37.737161458333333</v>
      </c>
      <c r="AE104" s="8">
        <v>28.481145833333333</v>
      </c>
      <c r="AF104" s="8">
        <v>25.046510416666667</v>
      </c>
      <c r="AG104" s="8">
        <v>24.508098958333335</v>
      </c>
      <c r="AH104" s="8">
        <v>22.726927083333333</v>
      </c>
      <c r="AI104" s="8">
        <v>26.595130208333334</v>
      </c>
      <c r="AJ104" s="8">
        <v>35.444166666666668</v>
      </c>
      <c r="AK104" s="8">
        <v>44.175312499999997</v>
      </c>
      <c r="AL104" s="8">
        <v>0</v>
      </c>
      <c r="AM104" s="8">
        <v>60.262734375000001</v>
      </c>
      <c r="AN104" s="8">
        <v>55.381015625000003</v>
      </c>
      <c r="AO104" s="8">
        <v>57.039244791666668</v>
      </c>
      <c r="AP104" s="8">
        <v>38.051145833333337</v>
      </c>
      <c r="AQ104" s="8">
        <v>29.338151041666666</v>
      </c>
      <c r="AR104" s="8">
        <v>24.766432291666668</v>
      </c>
      <c r="AS104" s="8">
        <v>23.712656249999998</v>
      </c>
      <c r="AT104" s="8">
        <v>22.892057291666667</v>
      </c>
      <c r="AU104" s="8">
        <v>27.525052083333332</v>
      </c>
      <c r="AV104" s="8">
        <v>31.195885416666666</v>
      </c>
      <c r="AW104" s="8">
        <v>44.796484374999999</v>
      </c>
      <c r="AX104" s="8">
        <v>52.751041666666666</v>
      </c>
      <c r="AY104" s="50">
        <v>52.414000000000001</v>
      </c>
      <c r="AZ104" s="50">
        <v>44.545000000000002</v>
      </c>
      <c r="BA104" s="50">
        <v>40.110999999999997</v>
      </c>
      <c r="BB104" s="50">
        <v>28.962</v>
      </c>
      <c r="BC104" s="50">
        <v>27.888999999999999</v>
      </c>
      <c r="BD104" s="50">
        <v>23.704999999999998</v>
      </c>
      <c r="BE104" s="50">
        <v>25.19</v>
      </c>
      <c r="BF104" s="50">
        <v>22.922000000000001</v>
      </c>
      <c r="BG104" s="50">
        <v>25.724</v>
      </c>
      <c r="BH104" s="50">
        <v>32.198999999999998</v>
      </c>
      <c r="BI104" s="50">
        <v>43.439</v>
      </c>
      <c r="BJ104" s="50">
        <v>51.859000000000002</v>
      </c>
      <c r="BK104" s="50">
        <v>55.889000000000003</v>
      </c>
      <c r="BL104" s="50">
        <v>51.631999999999998</v>
      </c>
      <c r="BM104" s="50">
        <v>45.8</v>
      </c>
      <c r="BN104" s="50">
        <v>33.341000000000001</v>
      </c>
      <c r="BO104" s="50">
        <v>27.177</v>
      </c>
      <c r="BP104" s="50">
        <v>23.92</v>
      </c>
      <c r="BQ104" s="50">
        <v>23.794</v>
      </c>
      <c r="BR104" s="50">
        <v>22.585000000000001</v>
      </c>
      <c r="BS104" s="50">
        <v>26.48</v>
      </c>
      <c r="BT104" s="50">
        <v>36.555999999999997</v>
      </c>
      <c r="BU104" s="50">
        <v>41.762999999999998</v>
      </c>
      <c r="BV104" s="50">
        <v>47.018999999999998</v>
      </c>
      <c r="BW104" s="50">
        <v>58.587000000000003</v>
      </c>
      <c r="BX104" s="50">
        <v>49.121000000000002</v>
      </c>
      <c r="BY104" s="50">
        <v>45.959000000000003</v>
      </c>
      <c r="BZ104" s="50">
        <v>34.71</v>
      </c>
      <c r="CA104" s="50">
        <v>27.738</v>
      </c>
      <c r="CB104" s="50">
        <v>24.234999999999999</v>
      </c>
      <c r="CC104" s="50">
        <v>24.658000000000001</v>
      </c>
      <c r="CD104" s="50">
        <v>23.928999999999998</v>
      </c>
      <c r="CE104" s="50">
        <v>26.952999999999999</v>
      </c>
      <c r="CF104" s="50">
        <v>39.142000000000003</v>
      </c>
      <c r="CG104" s="50">
        <v>51.347999999999999</v>
      </c>
      <c r="CH104" s="50">
        <v>58.417999999999999</v>
      </c>
      <c r="CI104" s="50">
        <v>67.881</v>
      </c>
      <c r="CJ104" s="50">
        <v>50.155000000000001</v>
      </c>
      <c r="CK104" s="50">
        <v>44.076999999999998</v>
      </c>
      <c r="CL104" s="50">
        <v>36.85</v>
      </c>
      <c r="CM104" s="50">
        <v>30.13</v>
      </c>
      <c r="CN104" s="50">
        <v>25.963999999999999</v>
      </c>
      <c r="CO104" s="50">
        <v>27.399000000000001</v>
      </c>
      <c r="CP104" s="50">
        <v>25.524999999999999</v>
      </c>
      <c r="CQ104" s="50">
        <v>29.553000000000001</v>
      </c>
      <c r="CR104" s="50">
        <v>35.843000000000004</v>
      </c>
      <c r="CS104" s="50">
        <v>51.44</v>
      </c>
      <c r="CT104" s="50">
        <v>58.061</v>
      </c>
      <c r="CU104" s="17">
        <v>56.41732219259508</v>
      </c>
      <c r="CV104" s="17">
        <v>51.471118291937209</v>
      </c>
      <c r="CW104" s="17">
        <v>45.673457929671486</v>
      </c>
      <c r="CX104" s="17">
        <v>33.384319066290288</v>
      </c>
      <c r="CY104" s="17">
        <v>27.643507587654245</v>
      </c>
      <c r="CZ104" s="17">
        <v>23.993922485812366</v>
      </c>
      <c r="DA104" s="17">
        <v>23.949920719774244</v>
      </c>
      <c r="DB104" s="17">
        <v>22.491893488694512</v>
      </c>
      <c r="DC104" s="17">
        <v>25.92520348565527</v>
      </c>
      <c r="DD104" s="17">
        <v>34.009661056539542</v>
      </c>
      <c r="DE104" s="17">
        <v>43.856003335495217</v>
      </c>
      <c r="DF104" s="17">
        <v>51.392722004433629</v>
      </c>
      <c r="DG104" s="17">
        <v>56.472204879993448</v>
      </c>
      <c r="DH104" s="17">
        <v>51.524911960982934</v>
      </c>
      <c r="DI104" s="17">
        <v>45.715376138761968</v>
      </c>
      <c r="DJ104" s="17">
        <v>33.420257698787033</v>
      </c>
      <c r="DK104" s="17">
        <v>27.674009692472342</v>
      </c>
      <c r="DL104" s="17">
        <v>24.028746407083158</v>
      </c>
      <c r="DM104" s="17">
        <v>23.984430849298981</v>
      </c>
      <c r="DN104" s="17">
        <v>22.524633369592678</v>
      </c>
      <c r="DO104" s="17">
        <v>25.960573098473692</v>
      </c>
      <c r="DP104" s="17">
        <v>34.054236135119389</v>
      </c>
      <c r="DQ104" s="17">
        <v>43.90405759279362</v>
      </c>
      <c r="DR104" s="17">
        <v>51.446950694578192</v>
      </c>
      <c r="DS104" s="17">
        <v>56.527087567391796</v>
      </c>
      <c r="DT104" s="17">
        <v>51.578705630028665</v>
      </c>
      <c r="DU104" s="17">
        <v>45.757294347852437</v>
      </c>
      <c r="DV104" s="17">
        <v>33.456196331283785</v>
      </c>
      <c r="DW104" s="17">
        <v>27.704511797290415</v>
      </c>
      <c r="DX104" s="17">
        <v>24.06357032835394</v>
      </c>
      <c r="DY104" s="17">
        <v>24.018940978823739</v>
      </c>
      <c r="DZ104" s="17">
        <v>22.557373250490844</v>
      </c>
      <c r="EA104" s="17">
        <v>25.995942711292109</v>
      </c>
      <c r="EB104" s="17">
        <v>34.098811213699236</v>
      </c>
      <c r="EC104" s="17">
        <v>43.95211185009201</v>
      </c>
      <c r="ED104" s="17">
        <v>51.501179384722732</v>
      </c>
      <c r="EE104" s="17">
        <v>57.299645662324153</v>
      </c>
      <c r="EF104" s="17">
        <v>52.287196118007259</v>
      </c>
      <c r="EG104" s="17">
        <v>46.391662303950667</v>
      </c>
      <c r="EH104" s="17">
        <v>33.91948794326381</v>
      </c>
      <c r="EI104" s="17">
        <v>28.112819841814197</v>
      </c>
      <c r="EJ104" s="17">
        <v>24.440016548819742</v>
      </c>
      <c r="EK104" s="17">
        <v>24.410021217356899</v>
      </c>
      <c r="EL104" s="17">
        <v>22.910336362502193</v>
      </c>
      <c r="EM104" s="17">
        <v>26.400066014940684</v>
      </c>
      <c r="EN104" s="17">
        <v>34.587518984233235</v>
      </c>
      <c r="EO104" s="17">
        <v>44.560038323056745</v>
      </c>
      <c r="EP104" s="17">
        <v>52.224168238721646</v>
      </c>
      <c r="EQ104" s="17">
        <v>58.072203757256545</v>
      </c>
      <c r="ER104" s="17">
        <v>52.995686605985817</v>
      </c>
      <c r="ES104" s="17">
        <v>47.026030260048906</v>
      </c>
      <c r="ET104" s="17">
        <v>34.382779555243822</v>
      </c>
      <c r="EU104" s="17">
        <v>28.521127886337982</v>
      </c>
      <c r="EV104" s="17">
        <v>24.816462769285543</v>
      </c>
      <c r="EW104" s="17">
        <v>24.801101455890063</v>
      </c>
      <c r="EX104" s="17">
        <v>23.263299474513538</v>
      </c>
      <c r="EY104" s="17">
        <v>26.804189318589266</v>
      </c>
      <c r="EZ104" s="17">
        <v>35.076226754767234</v>
      </c>
      <c r="FA104" s="17">
        <v>45.167964796021479</v>
      </c>
      <c r="FB104" s="17">
        <v>52.947157092720559</v>
      </c>
      <c r="FC104" s="17">
        <v>58.84476185218891</v>
      </c>
      <c r="FD104" s="17">
        <v>53.704177093964418</v>
      </c>
      <c r="FE104" s="17">
        <v>47.660398216147144</v>
      </c>
      <c r="FF104" s="17">
        <v>34.84607116722384</v>
      </c>
      <c r="FG104" s="17">
        <v>28.92943593086175</v>
      </c>
      <c r="FH104" s="17">
        <v>25.192908989751341</v>
      </c>
      <c r="FI104" s="17">
        <v>25.19218169442323</v>
      </c>
      <c r="FJ104" s="17">
        <v>23.616262586524886</v>
      </c>
      <c r="FK104" s="17">
        <v>27.208312622237845</v>
      </c>
      <c r="FL104" s="17">
        <v>35.56493452530124</v>
      </c>
      <c r="FM104" s="17">
        <v>45.775891268986214</v>
      </c>
      <c r="FN104" s="17">
        <v>53.670145946719472</v>
      </c>
      <c r="FO104" s="17">
        <v>59.617319947121288</v>
      </c>
      <c r="FP104" s="17">
        <v>54.412667581942976</v>
      </c>
      <c r="FQ104" s="17">
        <v>48.29476617224536</v>
      </c>
      <c r="FR104" s="17">
        <v>35.309362779203845</v>
      </c>
      <c r="FS104" s="17">
        <v>29.337743975385528</v>
      </c>
      <c r="FT104" s="17">
        <v>25.56935521021714</v>
      </c>
      <c r="FU104" s="17">
        <v>25.58326193295639</v>
      </c>
      <c r="FV104" s="17">
        <v>23.969225698536231</v>
      </c>
      <c r="FW104" s="17">
        <v>27.612435925886416</v>
      </c>
      <c r="FX104" s="17">
        <v>36.053642295835232</v>
      </c>
      <c r="FY104" s="17">
        <v>46.383817741950928</v>
      </c>
      <c r="FZ104" s="17">
        <v>54.393134800718386</v>
      </c>
      <c r="GA104" s="17">
        <v>60.389878042053653</v>
      </c>
      <c r="GB104" s="17">
        <v>55.121158069921549</v>
      </c>
      <c r="GC104" s="17">
        <v>48.929134128343598</v>
      </c>
      <c r="GD104" s="17">
        <v>35.772654391183863</v>
      </c>
      <c r="GE104" s="17">
        <v>29.74605201990931</v>
      </c>
      <c r="GF104" s="17">
        <v>25.945801430682941</v>
      </c>
      <c r="GG104" s="17">
        <v>25.974342171489557</v>
      </c>
      <c r="GH104" s="17">
        <v>24.32218881054758</v>
      </c>
      <c r="GI104" s="17">
        <v>28.016559229534998</v>
      </c>
      <c r="GJ104" s="17">
        <v>36.542350066369238</v>
      </c>
      <c r="GK104" s="17">
        <v>46.991744214915677</v>
      </c>
      <c r="GL104" s="17">
        <v>55.116123654717313</v>
      </c>
      <c r="GM104" s="17">
        <v>61.063081969526635</v>
      </c>
      <c r="GN104" s="17">
        <v>55.734742966203335</v>
      </c>
      <c r="GO104" s="17">
        <v>49.469544965785595</v>
      </c>
      <c r="GP104" s="17">
        <v>36.144509489954494</v>
      </c>
      <c r="GQ104" s="17">
        <v>30.050127599615148</v>
      </c>
      <c r="GR104" s="17">
        <v>26.215340691976913</v>
      </c>
      <c r="GS104" s="17">
        <v>26.256156796758365</v>
      </c>
      <c r="GT104" s="17">
        <v>24.574836803010658</v>
      </c>
      <c r="GU104" s="17">
        <v>28.317758057273885</v>
      </c>
      <c r="GV104" s="17">
        <v>36.93732198087563</v>
      </c>
      <c r="GW104" s="17">
        <v>47.504182832323693</v>
      </c>
      <c r="GX104" s="17">
        <v>55.740644835460699</v>
      </c>
      <c r="GY104" s="17">
        <v>61.736285896999618</v>
      </c>
      <c r="GZ104" s="17">
        <v>56.348327862485107</v>
      </c>
      <c r="HA104" s="17">
        <v>50.009955803227633</v>
      </c>
      <c r="HB104" s="17">
        <v>36.516364588725118</v>
      </c>
      <c r="HC104" s="17">
        <v>30.35420317932099</v>
      </c>
      <c r="HD104" s="17">
        <v>26.48487995327088</v>
      </c>
      <c r="HE104" s="17">
        <v>26.537971422027166</v>
      </c>
      <c r="HF104" s="17">
        <v>24.827484795473747</v>
      </c>
      <c r="HG104" s="17">
        <v>28.618956885012775</v>
      </c>
      <c r="HH104" s="17">
        <v>37.332293895382016</v>
      </c>
      <c r="HI104" s="17">
        <v>48.016621449731723</v>
      </c>
      <c r="HJ104" s="17">
        <v>56.365166016204078</v>
      </c>
      <c r="HK104" s="17">
        <v>62.40948982447258</v>
      </c>
      <c r="HL104" s="17">
        <v>56.961912758766857</v>
      </c>
      <c r="HM104" s="17">
        <v>50.550366640669623</v>
      </c>
      <c r="HN104" s="17">
        <v>36.888219687495734</v>
      </c>
      <c r="HO104" s="17">
        <v>30.658278759026842</v>
      </c>
      <c r="HP104" s="17">
        <v>26.754419214564845</v>
      </c>
      <c r="HQ104" s="17">
        <v>26.819786047295974</v>
      </c>
      <c r="HR104" s="17">
        <v>25.080132787936826</v>
      </c>
      <c r="HS104" s="17">
        <v>28.920155712751662</v>
      </c>
      <c r="HT104" s="17">
        <v>37.727265809888401</v>
      </c>
      <c r="HU104" s="17">
        <v>48.529060067139739</v>
      </c>
      <c r="HV104" s="17">
        <v>56.989687196947472</v>
      </c>
      <c r="HW104" s="17">
        <v>63.08269375194557</v>
      </c>
      <c r="HX104" s="17">
        <v>57.575497655048643</v>
      </c>
      <c r="HY104" s="17">
        <v>51.090777478111647</v>
      </c>
      <c r="HZ104" s="17">
        <v>37.260074786266358</v>
      </c>
      <c r="IA104" s="17">
        <v>30.962354338732684</v>
      </c>
      <c r="IB104" s="17">
        <v>27.023958475858819</v>
      </c>
      <c r="IC104" s="17">
        <v>27.101600672564775</v>
      </c>
      <c r="ID104" s="17">
        <v>25.332780780399915</v>
      </c>
      <c r="IE104" s="17">
        <v>29.221354540490552</v>
      </c>
      <c r="IF104" s="17">
        <v>38.122237724394793</v>
      </c>
      <c r="IG104" s="17">
        <v>49.041498684547761</v>
      </c>
      <c r="IH104" s="17">
        <v>57.614208377690844</v>
      </c>
      <c r="II104" s="17">
        <v>63.755897679418553</v>
      </c>
      <c r="IJ104" s="17">
        <v>58.189082551330429</v>
      </c>
      <c r="IK104" s="17">
        <v>51.631188315553651</v>
      </c>
      <c r="IL104" s="17">
        <v>37.631929885036996</v>
      </c>
      <c r="IM104" s="17">
        <v>31.266429918438526</v>
      </c>
      <c r="IN104" s="17">
        <v>27.293497737152791</v>
      </c>
      <c r="IO104" s="17">
        <v>27.383415297833579</v>
      </c>
      <c r="IP104" s="17">
        <v>25.585428772863001</v>
      </c>
      <c r="IQ104" s="17">
        <v>29.522553368229435</v>
      </c>
      <c r="IR104" s="17">
        <v>38.517209638901178</v>
      </c>
      <c r="IS104" s="17">
        <v>49.553937301955784</v>
      </c>
      <c r="IT104" s="17">
        <v>58.23872955843423</v>
      </c>
      <c r="IU104" s="17">
        <v>63.755897679418553</v>
      </c>
      <c r="IV104" s="17">
        <v>58.189082551330429</v>
      </c>
      <c r="IW104" s="17">
        <v>51.631188315553651</v>
      </c>
      <c r="IX104" s="17">
        <v>37.631929885036996</v>
      </c>
      <c r="IY104" s="17">
        <v>31.266429918438526</v>
      </c>
      <c r="IZ104" s="17">
        <v>27.293497737152791</v>
      </c>
      <c r="JA104" s="17">
        <v>27.383415297833579</v>
      </c>
      <c r="JB104" s="17">
        <v>25.585428772863001</v>
      </c>
      <c r="JC104" s="17">
        <v>29.522553368229435</v>
      </c>
      <c r="JD104" s="17">
        <v>38.517209638901178</v>
      </c>
      <c r="JE104" s="17">
        <v>49.553937301955784</v>
      </c>
      <c r="JF104" s="17">
        <v>58.23872955843423</v>
      </c>
    </row>
    <row r="105" spans="1:266" x14ac:dyDescent="0.25">
      <c r="A105" s="5" t="s">
        <v>27</v>
      </c>
      <c r="B105" s="5" t="s">
        <v>76</v>
      </c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>
        <v>7.3982764150943394</v>
      </c>
      <c r="P105" s="35">
        <v>5.8307377358490555</v>
      </c>
      <c r="Q105" s="35">
        <v>3.3340877358490562</v>
      </c>
      <c r="R105" s="35">
        <v>0.26739056603773587</v>
      </c>
      <c r="S105" s="35">
        <v>0.23281792452830188</v>
      </c>
      <c r="T105" s="35">
        <v>0.65907924528301887</v>
      </c>
      <c r="U105" s="35">
        <v>0.1927169811320755</v>
      </c>
      <c r="V105" s="35">
        <v>0.21214811320754717</v>
      </c>
      <c r="W105" s="35">
        <v>0.27016509433962271</v>
      </c>
      <c r="X105" s="35">
        <v>0.67659150943396229</v>
      </c>
      <c r="Y105" s="35">
        <v>3.8199594339622638</v>
      </c>
      <c r="Z105" s="35">
        <v>6.1054490566037716</v>
      </c>
      <c r="AA105" s="35">
        <v>8.1471198113207546</v>
      </c>
      <c r="AB105" s="35">
        <v>11.311249056603778</v>
      </c>
      <c r="AC105" s="35">
        <v>2.2820962264150948</v>
      </c>
      <c r="AD105" s="35">
        <v>1.7820113207547168</v>
      </c>
      <c r="AE105" s="35">
        <v>0.35260283018867911</v>
      </c>
      <c r="AF105" s="35">
        <v>0.36525849056603771</v>
      </c>
      <c r="AG105" s="35">
        <v>0.25846132075471701</v>
      </c>
      <c r="AH105" s="35">
        <v>0.27371792452830185</v>
      </c>
      <c r="AI105" s="35">
        <v>0.57834150943396223</v>
      </c>
      <c r="AJ105" s="35">
        <v>1.2903188679245283</v>
      </c>
      <c r="AK105" s="35">
        <v>4.9386188679245295</v>
      </c>
      <c r="AL105" s="35">
        <v>10.098026415094342</v>
      </c>
      <c r="AM105" s="35">
        <v>13.065021698113208</v>
      </c>
      <c r="AN105" s="35">
        <v>12.759957547169812</v>
      </c>
      <c r="AO105" s="35">
        <v>9.7674377358490556</v>
      </c>
      <c r="AP105" s="35">
        <v>2.6022113207547166</v>
      </c>
      <c r="AQ105" s="35">
        <v>0.6277264150943398</v>
      </c>
      <c r="AR105" s="35">
        <v>0.28938962264150947</v>
      </c>
      <c r="AS105" s="35">
        <v>0.27929245283018861</v>
      </c>
      <c r="AT105" s="35">
        <v>0.64708207547169816</v>
      </c>
      <c r="AU105" s="35">
        <v>0.45906320754716967</v>
      </c>
      <c r="AV105" s="35">
        <v>0.77778396226415114</v>
      </c>
      <c r="AW105" s="35">
        <v>6.0897009433962275</v>
      </c>
      <c r="AX105" s="35">
        <v>9.5025452830188684</v>
      </c>
      <c r="AY105" s="36">
        <v>9.5093169811320735</v>
      </c>
      <c r="AZ105" s="36">
        <v>7.5451584905660392</v>
      </c>
      <c r="BA105" s="36">
        <v>4.3158452830188674</v>
      </c>
      <c r="BB105" s="36">
        <v>0.94866226415094324</v>
      </c>
      <c r="BC105" s="36">
        <v>0.51214999999999999</v>
      </c>
      <c r="BD105" s="36">
        <v>0.57144716981132082</v>
      </c>
      <c r="BE105" s="36">
        <v>0.62012264150943386</v>
      </c>
      <c r="BF105" s="36">
        <v>0.63564905660377358</v>
      </c>
      <c r="BG105" s="36">
        <v>0.94750283018867931</v>
      </c>
      <c r="BH105" s="36">
        <v>1.7335575471698119</v>
      </c>
      <c r="BI105" s="36">
        <v>5.1939150943396237</v>
      </c>
      <c r="BJ105" s="36">
        <v>12.706593396226415</v>
      </c>
      <c r="BK105" s="36">
        <v>17.481036792452826</v>
      </c>
      <c r="BL105" s="36">
        <v>18.07085</v>
      </c>
      <c r="BM105" s="36">
        <v>9.107373584905659</v>
      </c>
      <c r="BN105" s="36">
        <v>2.3003981132075473</v>
      </c>
      <c r="BO105" s="36">
        <v>0.28275377358490555</v>
      </c>
      <c r="BP105" s="36">
        <v>0.31522830188679246</v>
      </c>
      <c r="BQ105" s="36">
        <v>0.26623773584905663</v>
      </c>
      <c r="BR105" s="36">
        <v>0.4085518867924528</v>
      </c>
      <c r="BS105" s="36">
        <v>0.487733962264151</v>
      </c>
      <c r="BT105" s="36">
        <v>1.967802830188679</v>
      </c>
      <c r="BU105" s="36">
        <v>6.8853367924528301</v>
      </c>
      <c r="BV105" s="36">
        <v>9.5033566037735859</v>
      </c>
      <c r="BW105" s="36">
        <v>15.773571698113205</v>
      </c>
      <c r="BX105" s="36">
        <v>10.561815094339622</v>
      </c>
      <c r="BY105" s="36">
        <v>8.6985349056603773</v>
      </c>
      <c r="BZ105" s="36">
        <v>1.5739716981132077</v>
      </c>
      <c r="CA105" s="36">
        <v>0.57298679245283013</v>
      </c>
      <c r="CB105" s="36">
        <v>0.46282452830188681</v>
      </c>
      <c r="CC105" s="36">
        <v>0.40044905660377356</v>
      </c>
      <c r="CD105" s="36">
        <v>1.0725150943396227</v>
      </c>
      <c r="CE105" s="36">
        <v>1.1392056603773588</v>
      </c>
      <c r="CF105" s="36">
        <v>2.8918981132075467</v>
      </c>
      <c r="CG105" s="36">
        <v>11.139142452830187</v>
      </c>
      <c r="CH105" s="36">
        <v>17.394588679245281</v>
      </c>
      <c r="CI105" s="36">
        <v>24.177628301886788</v>
      </c>
      <c r="CJ105" s="36">
        <v>13.381909433962262</v>
      </c>
      <c r="CK105" s="36">
        <v>5.7446301886792446</v>
      </c>
      <c r="CL105" s="36">
        <v>1.6930056603773584</v>
      </c>
      <c r="CM105" s="36">
        <v>0.8886509433962263</v>
      </c>
      <c r="CN105" s="36">
        <v>1.2343820754716988</v>
      </c>
      <c r="CO105" s="36">
        <v>0.70319433962264166</v>
      </c>
      <c r="CP105" s="36">
        <v>0.6044179245283019</v>
      </c>
      <c r="CQ105" s="36">
        <v>1.4403122641509434</v>
      </c>
      <c r="CR105" s="13">
        <v>1.3287641509433958</v>
      </c>
      <c r="CS105" s="13">
        <v>9.4614745283018866</v>
      </c>
      <c r="CT105" s="13">
        <v>16.872983962264151</v>
      </c>
      <c r="CU105" s="17"/>
      <c r="CV105" s="17"/>
      <c r="CW105" s="17"/>
      <c r="CX105" s="17"/>
      <c r="CY105" s="17"/>
      <c r="CZ105" s="17"/>
      <c r="DA105" s="17"/>
      <c r="DB105" s="17"/>
      <c r="DC105" s="17"/>
      <c r="DD105" s="17"/>
      <c r="DE105" s="17"/>
      <c r="DF105" s="17"/>
      <c r="DG105" s="17"/>
      <c r="DH105" s="17"/>
      <c r="DI105" s="17"/>
      <c r="DJ105" s="17"/>
      <c r="DK105" s="17"/>
      <c r="DL105" s="17"/>
      <c r="DM105" s="17"/>
      <c r="DN105" s="17"/>
      <c r="DO105" s="17"/>
      <c r="DP105" s="17"/>
      <c r="DQ105" s="17"/>
      <c r="DR105" s="17"/>
      <c r="DS105" s="17"/>
      <c r="DT105" s="17"/>
      <c r="DU105" s="17"/>
      <c r="DV105" s="17"/>
      <c r="DW105" s="17"/>
      <c r="DX105" s="17"/>
      <c r="DY105" s="17"/>
      <c r="DZ105" s="17"/>
      <c r="EA105" s="17"/>
      <c r="EB105" s="17"/>
      <c r="EC105" s="17"/>
      <c r="ED105" s="17"/>
      <c r="EE105" s="17"/>
      <c r="EF105" s="17"/>
      <c r="EG105" s="17"/>
      <c r="EH105" s="17"/>
      <c r="EI105" s="17"/>
      <c r="EJ105" s="17"/>
      <c r="EK105" s="17"/>
      <c r="EL105" s="17"/>
      <c r="EM105" s="17"/>
      <c r="EN105" s="17"/>
      <c r="EO105" s="17"/>
      <c r="EP105" s="17"/>
      <c r="EQ105" s="17"/>
      <c r="ER105" s="17"/>
      <c r="ES105" s="17"/>
      <c r="ET105" s="17"/>
      <c r="EU105" s="17"/>
      <c r="EV105" s="17"/>
      <c r="EW105" s="17"/>
      <c r="EX105" s="17"/>
      <c r="EY105" s="17"/>
      <c r="EZ105" s="17"/>
      <c r="FA105" s="17"/>
      <c r="FB105" s="17"/>
      <c r="FC105" s="17"/>
      <c r="FD105" s="17"/>
      <c r="FE105" s="17"/>
      <c r="FF105" s="17"/>
      <c r="FG105" s="17"/>
      <c r="FH105" s="17"/>
      <c r="FI105" s="17"/>
      <c r="FJ105" s="17"/>
      <c r="FK105" s="17"/>
      <c r="FL105" s="17"/>
      <c r="FM105" s="17"/>
      <c r="FN105" s="17"/>
      <c r="FO105" s="17"/>
      <c r="FP105" s="17"/>
      <c r="FQ105" s="17"/>
      <c r="FR105" s="17"/>
      <c r="FS105" s="17"/>
      <c r="FT105" s="17"/>
      <c r="FU105" s="17"/>
      <c r="FV105" s="17"/>
      <c r="FW105" s="17"/>
      <c r="FX105" s="17"/>
      <c r="FY105" s="17"/>
      <c r="FZ105" s="17"/>
      <c r="GA105" s="17"/>
      <c r="GB105" s="17"/>
      <c r="GC105" s="17"/>
      <c r="GD105" s="17"/>
      <c r="GE105" s="17"/>
      <c r="GF105" s="17"/>
      <c r="GG105" s="17"/>
      <c r="GH105" s="17"/>
      <c r="GI105" s="17"/>
      <c r="GJ105" s="17"/>
      <c r="GK105" s="17"/>
      <c r="GL105" s="17"/>
      <c r="GM105" s="17"/>
      <c r="GN105" s="17"/>
      <c r="GO105" s="17"/>
      <c r="GP105" s="17"/>
      <c r="GQ105" s="17"/>
      <c r="GR105" s="17"/>
      <c r="GS105" s="17"/>
      <c r="GT105" s="17"/>
      <c r="GU105" s="17"/>
      <c r="GV105" s="17"/>
      <c r="GW105" s="17"/>
      <c r="GX105" s="17"/>
      <c r="GY105" s="17"/>
      <c r="GZ105" s="17"/>
      <c r="HA105" s="17"/>
      <c r="HB105" s="17"/>
      <c r="HC105" s="17"/>
      <c r="HD105" s="17"/>
      <c r="HE105" s="17"/>
      <c r="HF105" s="17"/>
      <c r="HG105" s="17"/>
      <c r="HH105" s="17"/>
      <c r="HI105" s="17"/>
      <c r="HJ105" s="17"/>
      <c r="HK105" s="17"/>
      <c r="HL105" s="17"/>
      <c r="HM105" s="17"/>
      <c r="HN105" s="17"/>
      <c r="HO105" s="17"/>
      <c r="HP105" s="17"/>
      <c r="HQ105" s="17"/>
      <c r="HR105" s="17"/>
      <c r="HS105" s="17"/>
      <c r="HT105" s="17"/>
      <c r="HU105" s="17"/>
      <c r="HV105" s="17"/>
      <c r="HW105" s="17"/>
      <c r="HX105" s="17"/>
      <c r="HY105" s="17"/>
      <c r="HZ105" s="17"/>
      <c r="IA105" s="17"/>
      <c r="IB105" s="17"/>
      <c r="IC105" s="17"/>
      <c r="ID105" s="17"/>
      <c r="IE105" s="17"/>
      <c r="IF105" s="17"/>
      <c r="IG105" s="17"/>
      <c r="IH105" s="17"/>
      <c r="II105" s="17"/>
      <c r="IJ105" s="17"/>
      <c r="IK105" s="17"/>
      <c r="IL105" s="17"/>
      <c r="IM105" s="17"/>
      <c r="IN105" s="17"/>
      <c r="IO105" s="17"/>
      <c r="IP105" s="17"/>
      <c r="IQ105" s="17"/>
      <c r="IR105" s="17"/>
      <c r="IS105" s="17"/>
      <c r="IT105" s="17"/>
      <c r="IU105" s="17"/>
      <c r="IV105" s="17"/>
      <c r="IW105" s="17"/>
      <c r="IX105" s="17"/>
      <c r="IY105" s="17"/>
      <c r="IZ105" s="17"/>
      <c r="JA105" s="17"/>
      <c r="JB105" s="17"/>
      <c r="JC105" s="17"/>
      <c r="JD105" s="17"/>
      <c r="JE105" s="17"/>
      <c r="JF105" s="17"/>
    </row>
    <row r="106" spans="1:266" x14ac:dyDescent="0.25">
      <c r="A106" s="5" t="s">
        <v>27</v>
      </c>
      <c r="B106" s="39" t="s">
        <v>77</v>
      </c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20">
        <v>0.39374716981132069</v>
      </c>
      <c r="P106" s="20">
        <v>0.32036698113207551</v>
      </c>
      <c r="Q106" s="20">
        <v>1.2100462264150944</v>
      </c>
      <c r="R106" s="20">
        <v>5.4085933962264141</v>
      </c>
      <c r="S106" s="20">
        <v>6.6310084905660371</v>
      </c>
      <c r="T106" s="20">
        <v>6.4131716981132083</v>
      </c>
      <c r="U106" s="20">
        <v>5.4346254716981139</v>
      </c>
      <c r="V106" s="20">
        <v>4.7943905660377357</v>
      </c>
      <c r="W106" s="20">
        <v>2.9680575471698116</v>
      </c>
      <c r="X106" s="20">
        <v>1.2202264150943398</v>
      </c>
      <c r="Y106" s="20">
        <v>0.39292452830188684</v>
      </c>
      <c r="Z106" s="20">
        <v>0.37586226415094337</v>
      </c>
      <c r="AA106" s="20">
        <v>0.43521132075471702</v>
      </c>
      <c r="AB106" s="20">
        <v>0.33978113207547161</v>
      </c>
      <c r="AC106" s="20">
        <v>1.521044339622641</v>
      </c>
      <c r="AD106" s="20">
        <v>3.9304905660377356</v>
      </c>
      <c r="AE106" s="20">
        <v>7.1623556603773579</v>
      </c>
      <c r="AF106" s="20">
        <v>7.0767160377358493</v>
      </c>
      <c r="AG106" s="20">
        <v>7.0986660377358506</v>
      </c>
      <c r="AH106" s="20">
        <v>7.3509669811320757</v>
      </c>
      <c r="AI106" s="20">
        <v>4.8528707547169816</v>
      </c>
      <c r="AJ106" s="20">
        <v>2.6764037735849064</v>
      </c>
      <c r="AK106" s="20">
        <v>0.51918018867924531</v>
      </c>
      <c r="AL106" s="20">
        <v>0.59140943396226409</v>
      </c>
      <c r="AM106" s="20">
        <v>0.3082216981132076</v>
      </c>
      <c r="AN106" s="20">
        <v>0.47891792452830195</v>
      </c>
      <c r="AO106" s="20">
        <v>0.57047075471698128</v>
      </c>
      <c r="AP106" s="20">
        <v>4.0422820754716975</v>
      </c>
      <c r="AQ106" s="20">
        <v>7.4462216981132077</v>
      </c>
      <c r="AR106" s="20">
        <v>9.0891575471698118</v>
      </c>
      <c r="AS106" s="20">
        <v>10.197197169811322</v>
      </c>
      <c r="AT106" s="20">
        <v>9.6343867924528297</v>
      </c>
      <c r="AU106" s="20">
        <v>6.6038924528301877</v>
      </c>
      <c r="AV106" s="20">
        <v>4.6195169811320742</v>
      </c>
      <c r="AW106" s="20">
        <v>0.98981509433962267</v>
      </c>
      <c r="AX106" s="20">
        <v>1.0911943396226411</v>
      </c>
      <c r="AY106" s="13">
        <v>0.69963301886792451</v>
      </c>
      <c r="AZ106" s="13">
        <v>0.41327830188679238</v>
      </c>
      <c r="BA106" s="13">
        <v>1.8999820754716978</v>
      </c>
      <c r="BB106" s="13">
        <v>5.923972641509434</v>
      </c>
      <c r="BC106" s="13">
        <v>8.4761839622641517</v>
      </c>
      <c r="BD106" s="13">
        <v>8.2636273584905684</v>
      </c>
      <c r="BE106" s="13">
        <v>8.4042764150943388</v>
      </c>
      <c r="BF106" s="13">
        <v>7.8709726415094341</v>
      </c>
      <c r="BG106" s="13">
        <v>4.9284518867924536</v>
      </c>
      <c r="BH106" s="13">
        <v>3.7380141509433966</v>
      </c>
      <c r="BI106" s="13">
        <v>0.94930188679245286</v>
      </c>
      <c r="BJ106" s="13">
        <v>0.57518113207547172</v>
      </c>
      <c r="BK106" s="13">
        <v>0.60213207547169811</v>
      </c>
      <c r="BL106" s="13">
        <v>0.41558584905660378</v>
      </c>
      <c r="BM106" s="13">
        <v>0.84310471698113187</v>
      </c>
      <c r="BN106" s="13">
        <v>3.9133311320754727</v>
      </c>
      <c r="BO106" s="13">
        <v>9.8471490566037723</v>
      </c>
      <c r="BP106" s="13">
        <v>9.9148528301886785</v>
      </c>
      <c r="BQ106" s="13">
        <v>12.201750000000001</v>
      </c>
      <c r="BR106" s="13">
        <v>11.493584905660379</v>
      </c>
      <c r="BS106" s="13">
        <v>8.5973367924528308</v>
      </c>
      <c r="BT106" s="13">
        <v>3.623290566037737</v>
      </c>
      <c r="BU106" s="13">
        <v>1.8468018867924527</v>
      </c>
      <c r="BV106" s="13">
        <v>1.229041509433962</v>
      </c>
      <c r="BW106" s="13">
        <v>0.54765377358490563</v>
      </c>
      <c r="BX106" s="13">
        <v>0.48933867924528296</v>
      </c>
      <c r="BY106" s="13">
        <v>0.77662075471698089</v>
      </c>
      <c r="BZ106" s="13">
        <v>5.2765037735849063</v>
      </c>
      <c r="CA106" s="13">
        <v>11.527843396226416</v>
      </c>
      <c r="CB106" s="13">
        <v>11.727021698113205</v>
      </c>
      <c r="CC106" s="13">
        <v>13.712080188679245</v>
      </c>
      <c r="CD106" s="13">
        <v>11.225513207547172</v>
      </c>
      <c r="CE106" s="13">
        <v>7.3964584905660367</v>
      </c>
      <c r="CF106" s="13">
        <v>3.3865471698113203</v>
      </c>
      <c r="CG106" s="13">
        <v>0.8672971698113211</v>
      </c>
      <c r="CH106" s="13">
        <v>0.97175849056603769</v>
      </c>
      <c r="CI106" s="13">
        <v>0.82046320754716995</v>
      </c>
      <c r="CJ106" s="13">
        <v>1.3371556603773582</v>
      </c>
      <c r="CK106" s="13">
        <v>2.372345283018868</v>
      </c>
      <c r="CL106" s="13">
        <v>6.2568330188679244</v>
      </c>
      <c r="CM106" s="13">
        <v>10.688685849056604</v>
      </c>
      <c r="CN106" s="13">
        <v>12.031083018867925</v>
      </c>
      <c r="CO106" s="13">
        <v>13.620206603773584</v>
      </c>
      <c r="CP106" s="13">
        <v>14.386577358490564</v>
      </c>
      <c r="CQ106" s="13">
        <v>8.8636867924528318</v>
      </c>
      <c r="CR106" s="13">
        <v>5.7938141509433949</v>
      </c>
      <c r="CS106" s="13">
        <v>0.99716037735849061</v>
      </c>
      <c r="CT106" s="13">
        <v>1.236784905660377</v>
      </c>
      <c r="CU106" s="47"/>
      <c r="CV106" s="17"/>
      <c r="CW106" s="17"/>
      <c r="CX106" s="17"/>
      <c r="CY106" s="17"/>
      <c r="CZ106" s="17"/>
      <c r="DA106" s="17"/>
      <c r="DB106" s="17"/>
      <c r="DC106" s="17"/>
      <c r="DD106" s="17"/>
      <c r="DE106" s="17"/>
      <c r="DF106" s="17"/>
      <c r="DG106" s="17"/>
      <c r="DH106" s="17"/>
      <c r="DI106" s="17"/>
      <c r="DJ106" s="17"/>
      <c r="DK106" s="17"/>
      <c r="DL106" s="17"/>
      <c r="DM106" s="17"/>
      <c r="DN106" s="17"/>
      <c r="DO106" s="17"/>
      <c r="DP106" s="17"/>
      <c r="DQ106" s="17"/>
      <c r="DR106" s="17"/>
      <c r="DS106" s="17"/>
      <c r="DT106" s="17"/>
      <c r="DU106" s="17"/>
      <c r="DV106" s="17"/>
      <c r="DW106" s="17"/>
      <c r="DX106" s="17"/>
      <c r="DY106" s="17"/>
      <c r="DZ106" s="17"/>
      <c r="EA106" s="17"/>
      <c r="EB106" s="17"/>
      <c r="EC106" s="17"/>
      <c r="ED106" s="17"/>
      <c r="EE106" s="17"/>
      <c r="EF106" s="17"/>
      <c r="EG106" s="17"/>
      <c r="EH106" s="17"/>
      <c r="EI106" s="17"/>
      <c r="EJ106" s="17"/>
      <c r="EK106" s="17"/>
      <c r="EL106" s="17"/>
      <c r="EM106" s="17"/>
      <c r="EN106" s="17"/>
      <c r="EO106" s="17"/>
      <c r="EP106" s="17"/>
      <c r="EQ106" s="17"/>
      <c r="ER106" s="17"/>
      <c r="ES106" s="17"/>
      <c r="ET106" s="17"/>
      <c r="EU106" s="17"/>
      <c r="EV106" s="17"/>
      <c r="EW106" s="17"/>
      <c r="EX106" s="17"/>
      <c r="EY106" s="17"/>
      <c r="EZ106" s="17"/>
      <c r="FA106" s="17"/>
      <c r="FB106" s="17"/>
      <c r="FC106" s="17"/>
      <c r="FD106" s="17"/>
      <c r="FE106" s="17"/>
      <c r="FF106" s="17"/>
      <c r="FG106" s="17"/>
      <c r="FH106" s="17"/>
      <c r="FI106" s="17"/>
      <c r="FJ106" s="17"/>
      <c r="FK106" s="17"/>
      <c r="FL106" s="17"/>
      <c r="FM106" s="17"/>
      <c r="FN106" s="17"/>
      <c r="FO106" s="17"/>
      <c r="FP106" s="17"/>
      <c r="FQ106" s="17"/>
      <c r="FR106" s="17"/>
      <c r="FS106" s="17"/>
      <c r="FT106" s="17"/>
      <c r="FU106" s="17"/>
      <c r="FV106" s="17"/>
      <c r="FW106" s="17"/>
      <c r="FX106" s="17"/>
      <c r="FY106" s="17"/>
      <c r="FZ106" s="17"/>
      <c r="GA106" s="17"/>
      <c r="GB106" s="17"/>
      <c r="GC106" s="17"/>
      <c r="GD106" s="17"/>
      <c r="GE106" s="17"/>
      <c r="GF106" s="17"/>
      <c r="GG106" s="17"/>
      <c r="GH106" s="17"/>
      <c r="GI106" s="17"/>
      <c r="GJ106" s="17"/>
      <c r="GK106" s="17"/>
      <c r="GL106" s="17"/>
      <c r="GM106" s="17"/>
      <c r="GN106" s="17"/>
      <c r="GO106" s="17"/>
      <c r="GP106" s="17"/>
      <c r="GQ106" s="17"/>
      <c r="GR106" s="17"/>
      <c r="GS106" s="17"/>
      <c r="GT106" s="17"/>
      <c r="GU106" s="17"/>
      <c r="GV106" s="17"/>
      <c r="GW106" s="17"/>
      <c r="GX106" s="17"/>
      <c r="GY106" s="17"/>
      <c r="GZ106" s="17"/>
      <c r="HA106" s="17"/>
      <c r="HB106" s="17"/>
      <c r="HC106" s="17"/>
      <c r="HD106" s="17"/>
      <c r="HE106" s="17"/>
      <c r="HF106" s="17"/>
      <c r="HG106" s="17"/>
      <c r="HH106" s="17"/>
      <c r="HI106" s="17"/>
      <c r="HJ106" s="17"/>
      <c r="HK106" s="17"/>
      <c r="HL106" s="17"/>
      <c r="HM106" s="17"/>
      <c r="HN106" s="17"/>
      <c r="HO106" s="17"/>
      <c r="HP106" s="17"/>
      <c r="HQ106" s="17"/>
      <c r="HR106" s="17"/>
      <c r="HS106" s="17"/>
      <c r="HT106" s="17"/>
      <c r="HU106" s="17"/>
      <c r="HV106" s="17"/>
      <c r="HW106" s="17"/>
      <c r="HX106" s="17"/>
      <c r="HY106" s="17"/>
      <c r="HZ106" s="17"/>
      <c r="IA106" s="17"/>
      <c r="IB106" s="17"/>
      <c r="IC106" s="17"/>
      <c r="ID106" s="17"/>
      <c r="IE106" s="17"/>
      <c r="IF106" s="17"/>
      <c r="IG106" s="17"/>
      <c r="IH106" s="17"/>
      <c r="II106" s="17"/>
      <c r="IJ106" s="17"/>
      <c r="IK106" s="17"/>
      <c r="IL106" s="17"/>
      <c r="IM106" s="17"/>
      <c r="IN106" s="17"/>
      <c r="IO106" s="17"/>
      <c r="IP106" s="17"/>
      <c r="IQ106" s="17"/>
      <c r="IR106" s="17"/>
      <c r="IS106" s="17"/>
      <c r="IT106" s="17"/>
      <c r="IU106" s="17"/>
      <c r="IV106" s="17"/>
      <c r="IW106" s="17"/>
      <c r="IX106" s="17"/>
      <c r="IY106" s="17"/>
      <c r="IZ106" s="17"/>
      <c r="JA106" s="17"/>
      <c r="JB106" s="17"/>
      <c r="JC106" s="17"/>
      <c r="JD106" s="17"/>
      <c r="JE106" s="17"/>
      <c r="JF106" s="17"/>
    </row>
    <row r="107" spans="1:266" x14ac:dyDescent="0.25">
      <c r="A107" s="5" t="s">
        <v>85</v>
      </c>
      <c r="B107" s="5" t="s">
        <v>78</v>
      </c>
      <c r="C107" s="20">
        <f>C105-C25</f>
        <v>0</v>
      </c>
      <c r="D107" s="20">
        <f t="shared" ref="D107:BO107" si="63">D105-D106</f>
        <v>0</v>
      </c>
      <c r="E107" s="20">
        <f t="shared" si="63"/>
        <v>0</v>
      </c>
      <c r="F107" s="20">
        <f t="shared" si="63"/>
        <v>0</v>
      </c>
      <c r="G107" s="20">
        <f t="shared" si="63"/>
        <v>0</v>
      </c>
      <c r="H107" s="20">
        <f t="shared" si="63"/>
        <v>0</v>
      </c>
      <c r="I107" s="20">
        <f t="shared" si="63"/>
        <v>0</v>
      </c>
      <c r="J107" s="20">
        <f t="shared" si="63"/>
        <v>0</v>
      </c>
      <c r="K107" s="20">
        <f t="shared" si="63"/>
        <v>0</v>
      </c>
      <c r="L107" s="20">
        <f t="shared" si="63"/>
        <v>0</v>
      </c>
      <c r="M107" s="20">
        <f t="shared" si="63"/>
        <v>0</v>
      </c>
      <c r="N107" s="20">
        <f t="shared" si="63"/>
        <v>0</v>
      </c>
      <c r="O107" s="20">
        <f t="shared" si="63"/>
        <v>7.0045292452830186</v>
      </c>
      <c r="P107" s="20">
        <f t="shared" si="63"/>
        <v>5.5103707547169805</v>
      </c>
      <c r="Q107" s="20">
        <f t="shared" si="63"/>
        <v>2.1240415094339617</v>
      </c>
      <c r="R107" s="20">
        <f t="shared" si="63"/>
        <v>-5.1412028301886785</v>
      </c>
      <c r="S107" s="20">
        <f t="shared" si="63"/>
        <v>-6.3981905660377354</v>
      </c>
      <c r="T107" s="20">
        <f t="shared" si="63"/>
        <v>-5.7540924528301893</v>
      </c>
      <c r="U107" s="20">
        <f t="shared" si="63"/>
        <v>-5.241908490566038</v>
      </c>
      <c r="V107" s="20">
        <f t="shared" si="63"/>
        <v>-4.5822424528301884</v>
      </c>
      <c r="W107" s="20">
        <f t="shared" si="63"/>
        <v>-2.6978924528301889</v>
      </c>
      <c r="X107" s="20">
        <f t="shared" si="63"/>
        <v>-0.54363490566037753</v>
      </c>
      <c r="Y107" s="20">
        <f t="shared" si="63"/>
        <v>3.4270349056603768</v>
      </c>
      <c r="Z107" s="20">
        <f t="shared" si="63"/>
        <v>5.7295867924528281</v>
      </c>
      <c r="AA107" s="20">
        <f t="shared" si="63"/>
        <v>7.7119084905660378</v>
      </c>
      <c r="AB107" s="20">
        <f t="shared" si="63"/>
        <v>10.971467924528307</v>
      </c>
      <c r="AC107" s="20">
        <f t="shared" si="63"/>
        <v>0.76105188679245384</v>
      </c>
      <c r="AD107" s="20">
        <f t="shared" si="63"/>
        <v>-2.1484792452830188</v>
      </c>
      <c r="AE107" s="20">
        <f t="shared" si="63"/>
        <v>-6.8097528301886792</v>
      </c>
      <c r="AF107" s="20">
        <f t="shared" si="63"/>
        <v>-6.7114575471698119</v>
      </c>
      <c r="AG107" s="20">
        <f t="shared" si="63"/>
        <v>-6.840204716981134</v>
      </c>
      <c r="AH107" s="20">
        <f t="shared" si="63"/>
        <v>-7.0772490566037742</v>
      </c>
      <c r="AI107" s="20">
        <f t="shared" si="63"/>
        <v>-4.274529245283019</v>
      </c>
      <c r="AJ107" s="20">
        <f t="shared" si="63"/>
        <v>-1.3860849056603781</v>
      </c>
      <c r="AK107" s="20">
        <f t="shared" si="63"/>
        <v>4.4194386792452844</v>
      </c>
      <c r="AL107" s="20">
        <f t="shared" si="63"/>
        <v>9.506616981132078</v>
      </c>
      <c r="AM107" s="20">
        <f t="shared" si="63"/>
        <v>12.7568</v>
      </c>
      <c r="AN107" s="20">
        <f t="shared" si="63"/>
        <v>12.28103962264151</v>
      </c>
      <c r="AO107" s="20">
        <f t="shared" si="63"/>
        <v>9.1969669811320749</v>
      </c>
      <c r="AP107" s="20">
        <f t="shared" si="63"/>
        <v>-1.4400707547169809</v>
      </c>
      <c r="AQ107" s="20">
        <f t="shared" si="63"/>
        <v>-6.8184952830188674</v>
      </c>
      <c r="AR107" s="20">
        <f t="shared" si="63"/>
        <v>-8.799767924528302</v>
      </c>
      <c r="AS107" s="20">
        <f t="shared" si="63"/>
        <v>-9.9179047169811323</v>
      </c>
      <c r="AT107" s="20">
        <f t="shared" si="63"/>
        <v>-8.9873047169811322</v>
      </c>
      <c r="AU107" s="20">
        <f t="shared" si="63"/>
        <v>-6.1448292452830184</v>
      </c>
      <c r="AV107" s="20">
        <f t="shared" si="63"/>
        <v>-3.8417330188679228</v>
      </c>
      <c r="AW107" s="20">
        <f t="shared" si="63"/>
        <v>5.099885849056605</v>
      </c>
      <c r="AX107" s="20">
        <f t="shared" si="63"/>
        <v>8.4113509433962275</v>
      </c>
      <c r="AY107" s="13">
        <f t="shared" si="63"/>
        <v>8.809683962264149</v>
      </c>
      <c r="AZ107" s="13">
        <f t="shared" si="63"/>
        <v>7.1318801886792471</v>
      </c>
      <c r="BA107" s="13">
        <f t="shared" si="63"/>
        <v>2.4158632075471695</v>
      </c>
      <c r="BB107" s="13">
        <f t="shared" si="63"/>
        <v>-4.9753103773584906</v>
      </c>
      <c r="BC107" s="13">
        <f t="shared" si="63"/>
        <v>-7.9640339622641516</v>
      </c>
      <c r="BD107" s="13">
        <f t="shared" si="63"/>
        <v>-7.6921801886792478</v>
      </c>
      <c r="BE107" s="13">
        <f t="shared" si="63"/>
        <v>-7.7841537735849045</v>
      </c>
      <c r="BF107" s="13">
        <f t="shared" si="63"/>
        <v>-7.235323584905661</v>
      </c>
      <c r="BG107" s="13">
        <f t="shared" si="63"/>
        <v>-3.9809490566037744</v>
      </c>
      <c r="BH107" s="13">
        <f t="shared" si="63"/>
        <v>-2.0044566037735847</v>
      </c>
      <c r="BI107" s="13">
        <f t="shared" si="63"/>
        <v>4.2446132075471708</v>
      </c>
      <c r="BJ107" s="13">
        <f t="shared" si="63"/>
        <v>12.131412264150944</v>
      </c>
      <c r="BK107" s="13">
        <f t="shared" si="63"/>
        <v>16.878904716981129</v>
      </c>
      <c r="BL107" s="13">
        <f t="shared" si="63"/>
        <v>17.655264150943395</v>
      </c>
      <c r="BM107" s="13">
        <f t="shared" si="63"/>
        <v>8.2642688679245264</v>
      </c>
      <c r="BN107" s="13">
        <f t="shared" si="63"/>
        <v>-1.6129330188679254</v>
      </c>
      <c r="BO107" s="13">
        <f t="shared" si="63"/>
        <v>-9.5643952830188663</v>
      </c>
      <c r="BP107" s="13">
        <f t="shared" ref="BP107:CT107" si="64">BP105-BP106</f>
        <v>-9.5996245283018862</v>
      </c>
      <c r="BQ107" s="13">
        <f t="shared" si="64"/>
        <v>-11.935512264150944</v>
      </c>
      <c r="BR107" s="13">
        <f t="shared" si="64"/>
        <v>-11.085033018867927</v>
      </c>
      <c r="BS107" s="13">
        <f t="shared" si="64"/>
        <v>-8.1096028301886793</v>
      </c>
      <c r="BT107" s="13">
        <f t="shared" si="64"/>
        <v>-1.6554877358490581</v>
      </c>
      <c r="BU107" s="13">
        <f t="shared" si="64"/>
        <v>5.0385349056603772</v>
      </c>
      <c r="BV107" s="13">
        <f t="shared" si="64"/>
        <v>8.2743150943396238</v>
      </c>
      <c r="BW107" s="13">
        <f t="shared" si="64"/>
        <v>15.2259179245283</v>
      </c>
      <c r="BX107" s="13">
        <f t="shared" si="64"/>
        <v>10.072476415094339</v>
      </c>
      <c r="BY107" s="13">
        <f t="shared" si="64"/>
        <v>7.9219141509433966</v>
      </c>
      <c r="BZ107" s="13">
        <f t="shared" si="64"/>
        <v>-3.7025320754716988</v>
      </c>
      <c r="CA107" s="13">
        <f t="shared" si="64"/>
        <v>-10.954856603773585</v>
      </c>
      <c r="CB107" s="13">
        <f t="shared" si="64"/>
        <v>-11.264197169811318</v>
      </c>
      <c r="CC107" s="13">
        <f t="shared" si="64"/>
        <v>-13.311631132075471</v>
      </c>
      <c r="CD107" s="13">
        <f t="shared" si="64"/>
        <v>-10.152998113207548</v>
      </c>
      <c r="CE107" s="13">
        <f t="shared" si="64"/>
        <v>-6.2572528301886781</v>
      </c>
      <c r="CF107" s="13">
        <f t="shared" si="64"/>
        <v>-0.49464905660377356</v>
      </c>
      <c r="CG107" s="13">
        <f t="shared" si="64"/>
        <v>10.271845283018866</v>
      </c>
      <c r="CH107" s="13">
        <f t="shared" si="64"/>
        <v>16.422830188679242</v>
      </c>
      <c r="CI107" s="13">
        <f t="shared" si="64"/>
        <v>23.357165094339617</v>
      </c>
      <c r="CJ107" s="13">
        <f t="shared" si="64"/>
        <v>12.044753773584905</v>
      </c>
      <c r="CK107" s="13">
        <f t="shared" si="64"/>
        <v>3.3722849056603765</v>
      </c>
      <c r="CL107" s="13">
        <f t="shared" si="64"/>
        <v>-4.563827358490566</v>
      </c>
      <c r="CM107" s="13">
        <f t="shared" si="64"/>
        <v>-9.800034905660377</v>
      </c>
      <c r="CN107" s="13">
        <f t="shared" si="64"/>
        <v>-10.796700943396226</v>
      </c>
      <c r="CO107" s="13">
        <f t="shared" si="64"/>
        <v>-12.917012264150943</v>
      </c>
      <c r="CP107" s="13">
        <f t="shared" si="64"/>
        <v>-13.782159433962262</v>
      </c>
      <c r="CQ107" s="13">
        <f t="shared" si="64"/>
        <v>-7.4233745283018884</v>
      </c>
      <c r="CR107" s="13">
        <f t="shared" si="64"/>
        <v>-4.4650499999999989</v>
      </c>
      <c r="CS107" s="13">
        <f t="shared" si="64"/>
        <v>8.4643141509433963</v>
      </c>
      <c r="CT107" s="13">
        <f t="shared" si="64"/>
        <v>15.636199056603774</v>
      </c>
      <c r="CU107" s="47"/>
      <c r="CV107" s="17"/>
      <c r="CW107" s="17"/>
      <c r="CX107" s="17"/>
      <c r="CY107" s="17"/>
      <c r="CZ107" s="17"/>
      <c r="DA107" s="17"/>
      <c r="DB107" s="17"/>
      <c r="DC107" s="17"/>
      <c r="DD107" s="17"/>
      <c r="DE107" s="17"/>
      <c r="DF107" s="17"/>
      <c r="DG107" s="17"/>
      <c r="DH107" s="17"/>
      <c r="DI107" s="17"/>
      <c r="DJ107" s="17"/>
      <c r="DK107" s="17"/>
      <c r="DL107" s="17"/>
      <c r="DM107" s="17"/>
      <c r="DN107" s="17"/>
      <c r="DO107" s="17"/>
      <c r="DP107" s="17"/>
      <c r="DQ107" s="17"/>
      <c r="DR107" s="17"/>
      <c r="DS107" s="17"/>
      <c r="DT107" s="17"/>
      <c r="DU107" s="17"/>
      <c r="DV107" s="17"/>
      <c r="DW107" s="17"/>
      <c r="DX107" s="17"/>
      <c r="DY107" s="17"/>
      <c r="DZ107" s="17"/>
      <c r="EA107" s="17"/>
      <c r="EB107" s="17"/>
      <c r="EC107" s="17"/>
      <c r="ED107" s="17"/>
      <c r="EE107" s="17"/>
      <c r="EF107" s="17"/>
      <c r="EG107" s="17"/>
      <c r="EH107" s="17"/>
      <c r="EI107" s="17"/>
      <c r="EJ107" s="17"/>
      <c r="EK107" s="17"/>
      <c r="EL107" s="17"/>
      <c r="EM107" s="17"/>
      <c r="EN107" s="17"/>
      <c r="EO107" s="17"/>
      <c r="EP107" s="17"/>
      <c r="EQ107" s="17"/>
      <c r="ER107" s="17"/>
      <c r="ES107" s="17"/>
      <c r="ET107" s="17"/>
      <c r="EU107" s="17"/>
      <c r="EV107" s="17"/>
      <c r="EW107" s="17"/>
      <c r="EX107" s="17"/>
      <c r="EY107" s="17"/>
      <c r="EZ107" s="17"/>
      <c r="FA107" s="17"/>
      <c r="FB107" s="17"/>
      <c r="FC107" s="17"/>
      <c r="FD107" s="17"/>
      <c r="FE107" s="17"/>
      <c r="FF107" s="17"/>
      <c r="FG107" s="17"/>
      <c r="FH107" s="17"/>
      <c r="FI107" s="17"/>
      <c r="FJ107" s="17"/>
      <c r="FK107" s="17"/>
      <c r="FL107" s="17"/>
      <c r="FM107" s="17"/>
      <c r="FN107" s="17"/>
      <c r="FO107" s="17"/>
      <c r="FP107" s="17"/>
      <c r="FQ107" s="17"/>
      <c r="FR107" s="17"/>
      <c r="FS107" s="17"/>
      <c r="FT107" s="17"/>
      <c r="FU107" s="17"/>
      <c r="FV107" s="17"/>
      <c r="FW107" s="17"/>
      <c r="FX107" s="17"/>
      <c r="FY107" s="17"/>
      <c r="FZ107" s="17"/>
      <c r="GA107" s="17"/>
      <c r="GB107" s="17"/>
      <c r="GC107" s="17"/>
      <c r="GD107" s="17"/>
      <c r="GE107" s="17"/>
      <c r="GF107" s="17"/>
      <c r="GG107" s="17"/>
      <c r="GH107" s="17"/>
      <c r="GI107" s="17"/>
      <c r="GJ107" s="17"/>
      <c r="GK107" s="17"/>
      <c r="GL107" s="17"/>
      <c r="GM107" s="17"/>
      <c r="GN107" s="17"/>
      <c r="GO107" s="17"/>
      <c r="GP107" s="17"/>
      <c r="GQ107" s="17"/>
      <c r="GR107" s="17"/>
      <c r="GS107" s="17"/>
      <c r="GT107" s="17"/>
      <c r="GU107" s="17"/>
      <c r="GV107" s="17"/>
      <c r="GW107" s="17"/>
      <c r="GX107" s="17"/>
      <c r="GY107" s="17"/>
      <c r="GZ107" s="17"/>
      <c r="HA107" s="17"/>
      <c r="HB107" s="17"/>
      <c r="HC107" s="17"/>
      <c r="HD107" s="17"/>
      <c r="HE107" s="17"/>
      <c r="HF107" s="17"/>
      <c r="HG107" s="17"/>
      <c r="HH107" s="17"/>
      <c r="HI107" s="17"/>
      <c r="HJ107" s="17"/>
      <c r="HK107" s="17"/>
      <c r="HL107" s="17"/>
      <c r="HM107" s="17"/>
      <c r="HN107" s="17"/>
      <c r="HO107" s="17"/>
      <c r="HP107" s="17"/>
      <c r="HQ107" s="17"/>
      <c r="HR107" s="17"/>
      <c r="HS107" s="17"/>
      <c r="HT107" s="17"/>
      <c r="HU107" s="17"/>
      <c r="HV107" s="17"/>
      <c r="HW107" s="17"/>
      <c r="HX107" s="17"/>
      <c r="HY107" s="17"/>
      <c r="HZ107" s="17"/>
      <c r="IA107" s="17"/>
      <c r="IB107" s="17"/>
      <c r="IC107" s="17"/>
      <c r="ID107" s="17"/>
      <c r="IE107" s="17"/>
      <c r="IF107" s="17"/>
      <c r="IG107" s="17"/>
      <c r="IH107" s="17"/>
      <c r="II107" s="17"/>
      <c r="IJ107" s="17"/>
      <c r="IK107" s="17"/>
      <c r="IL107" s="17"/>
      <c r="IM107" s="17"/>
      <c r="IN107" s="17"/>
      <c r="IO107" s="17"/>
      <c r="IP107" s="17"/>
      <c r="IQ107" s="17"/>
      <c r="IR107" s="17"/>
      <c r="IS107" s="17"/>
      <c r="IT107" s="17"/>
      <c r="IU107" s="17"/>
      <c r="IV107" s="17"/>
      <c r="IW107" s="17"/>
      <c r="IX107" s="17"/>
      <c r="IY107" s="17"/>
      <c r="IZ107" s="17"/>
      <c r="JA107" s="17"/>
      <c r="JB107" s="17"/>
      <c r="JC107" s="17"/>
      <c r="JD107" s="17"/>
      <c r="JE107" s="17"/>
      <c r="JF107" s="17"/>
    </row>
    <row r="108" spans="1:266" x14ac:dyDescent="0.25">
      <c r="A108" s="5" t="s">
        <v>27</v>
      </c>
      <c r="B108" s="5" t="s">
        <v>79</v>
      </c>
      <c r="C108" s="6">
        <v>15.008984375000001</v>
      </c>
      <c r="D108" s="6">
        <v>10.481354166666666</v>
      </c>
      <c r="E108" s="6">
        <v>4.6655989583333337</v>
      </c>
      <c r="F108" s="6">
        <v>-3.5123177083333332</v>
      </c>
      <c r="G108" s="6">
        <v>-6.4171093749999999</v>
      </c>
      <c r="H108" s="6">
        <v>-8.5630208333333329</v>
      </c>
      <c r="I108" s="6">
        <v>-7.8188281249999996</v>
      </c>
      <c r="J108" s="6">
        <v>-7.6800260416666664</v>
      </c>
      <c r="K108" s="6">
        <v>-3.7880729166666667</v>
      </c>
      <c r="L108" s="6">
        <v>-0.62630208333333337</v>
      </c>
      <c r="M108" s="6">
        <v>3.8813802083333333</v>
      </c>
      <c r="N108" s="6">
        <v>13.977369791666666</v>
      </c>
      <c r="O108" s="6">
        <v>10.155755208333334</v>
      </c>
      <c r="P108" s="6">
        <v>8.4560156249999991</v>
      </c>
      <c r="Q108" s="6">
        <v>2.0803124999999998</v>
      </c>
      <c r="R108" s="6">
        <v>-8.454713541666667</v>
      </c>
      <c r="S108" s="6">
        <v>-8.8164843749999999</v>
      </c>
      <c r="T108" s="6">
        <v>-8.2944531250000004</v>
      </c>
      <c r="U108" s="6">
        <v>-7.4110416666666667</v>
      </c>
      <c r="V108" s="6">
        <v>-6.7351041666666669</v>
      </c>
      <c r="W108" s="6">
        <v>-4.1498437499999996</v>
      </c>
      <c r="X108" s="6">
        <v>-1.1128385416666666</v>
      </c>
      <c r="Y108" s="6">
        <v>4.4603906249999996</v>
      </c>
      <c r="Z108" s="6">
        <v>8.696041666666666</v>
      </c>
      <c r="AA108" s="6">
        <v>10.594192708333333</v>
      </c>
      <c r="AB108" s="6">
        <v>15.530598958333334</v>
      </c>
      <c r="AC108" s="6">
        <v>0.86291666666666667</v>
      </c>
      <c r="AD108" s="6">
        <v>-2.4693489583333332</v>
      </c>
      <c r="AE108" s="6">
        <v>-7.7862499999999999</v>
      </c>
      <c r="AF108" s="6">
        <v>-7.682005208333333</v>
      </c>
      <c r="AG108" s="6">
        <v>-8.1446354166666666</v>
      </c>
      <c r="AH108" s="6">
        <v>-8.7371874999999992</v>
      </c>
      <c r="AI108" s="6">
        <v>-4.6510937500000002</v>
      </c>
      <c r="AJ108" s="6">
        <v>-1.670859375</v>
      </c>
      <c r="AK108" s="6">
        <v>4.852864583333333</v>
      </c>
      <c r="AL108" s="6">
        <v>0</v>
      </c>
      <c r="AM108" s="6">
        <v>14.618567708333334</v>
      </c>
      <c r="AN108" s="6">
        <v>14.333255208333334</v>
      </c>
      <c r="AO108" s="6">
        <v>11.981588541666667</v>
      </c>
      <c r="AP108" s="6">
        <v>-0.84898437500000001</v>
      </c>
      <c r="AQ108" s="6">
        <v>-7.6600781250000001</v>
      </c>
      <c r="AR108" s="6">
        <v>-10.5884375</v>
      </c>
      <c r="AS108" s="6">
        <v>-11.570885416666666</v>
      </c>
      <c r="AT108" s="6">
        <v>-10.505390625</v>
      </c>
      <c r="AU108" s="6">
        <v>-7.256510416666667</v>
      </c>
      <c r="AV108" s="6">
        <v>-4.1340624999999998</v>
      </c>
      <c r="AW108" s="6">
        <v>4.8479687499999997</v>
      </c>
      <c r="AX108" s="6">
        <v>9.3159114583333338</v>
      </c>
      <c r="AY108" s="13">
        <v>9.6579999999999995</v>
      </c>
      <c r="AZ108" s="13">
        <v>8.6549999999999994</v>
      </c>
      <c r="BA108" s="13">
        <v>2.645</v>
      </c>
      <c r="BB108" s="13">
        <v>-5.3550000000000004</v>
      </c>
      <c r="BC108" s="13">
        <v>-7.9870000000000001</v>
      </c>
      <c r="BD108" s="13">
        <v>-8.3460000000000001</v>
      </c>
      <c r="BE108" s="13">
        <v>-8.7539999999999996</v>
      </c>
      <c r="BF108" s="13">
        <v>-7.7759999999999998</v>
      </c>
      <c r="BG108" s="13">
        <v>-3.92</v>
      </c>
      <c r="BH108" s="13">
        <v>-2.8370000000000002</v>
      </c>
      <c r="BI108" s="13">
        <v>4.75</v>
      </c>
      <c r="BJ108" s="13">
        <v>12.489000000000001</v>
      </c>
      <c r="BK108" s="13">
        <v>17.004000000000001</v>
      </c>
      <c r="BL108" s="13">
        <v>17.096</v>
      </c>
      <c r="BM108" s="13">
        <v>8.3810000000000002</v>
      </c>
      <c r="BN108" s="13">
        <v>-0.224</v>
      </c>
      <c r="BO108" s="13">
        <v>-7.6050000000000004</v>
      </c>
      <c r="BP108" s="13">
        <v>-9.1790000000000003</v>
      </c>
      <c r="BQ108" s="13">
        <v>-11.468</v>
      </c>
      <c r="BR108" s="13">
        <v>-10.553000000000001</v>
      </c>
      <c r="BS108" s="13">
        <v>-8.718</v>
      </c>
      <c r="BT108" s="13">
        <v>-2.29</v>
      </c>
      <c r="BU108" s="13">
        <v>4.0990000000000002</v>
      </c>
      <c r="BV108" s="13">
        <v>7.3339999999999996</v>
      </c>
      <c r="BW108" s="13">
        <v>18.678999999999998</v>
      </c>
      <c r="BX108" s="13">
        <v>11.94</v>
      </c>
      <c r="BY108" s="13">
        <v>9.657</v>
      </c>
      <c r="BZ108" s="13">
        <v>-4.1550000000000002</v>
      </c>
      <c r="CA108" s="13">
        <v>-10.382999999999999</v>
      </c>
      <c r="CB108" s="13">
        <v>-12.324999999999999</v>
      </c>
      <c r="CC108" s="13">
        <v>-13.082000000000001</v>
      </c>
      <c r="CD108" s="13">
        <v>-9.5839999999999996</v>
      </c>
      <c r="CE108" s="13">
        <v>-6.032</v>
      </c>
      <c r="CF108" s="13">
        <v>-0.57599999999999996</v>
      </c>
      <c r="CG108" s="13">
        <v>10.91</v>
      </c>
      <c r="CH108" s="13">
        <v>16.940000000000001</v>
      </c>
      <c r="CI108" s="13">
        <v>24.469000000000001</v>
      </c>
      <c r="CJ108" s="13">
        <v>11.484999999999999</v>
      </c>
      <c r="CK108" s="13">
        <v>3.9860000000000002</v>
      </c>
      <c r="CL108" s="13">
        <v>-4.181</v>
      </c>
      <c r="CM108" s="13">
        <v>-9.8510000000000009</v>
      </c>
      <c r="CN108" s="13">
        <v>-11.114000000000001</v>
      </c>
      <c r="CO108" s="13">
        <v>-12.771000000000001</v>
      </c>
      <c r="CP108" s="13">
        <v>-14.561</v>
      </c>
      <c r="CQ108" s="13">
        <v>-7.7409999999999997</v>
      </c>
      <c r="CR108" s="13">
        <v>-4.9050000000000002</v>
      </c>
      <c r="CS108" s="13">
        <v>8.5259999999999998</v>
      </c>
      <c r="CT108" s="13">
        <v>16.094000000000001</v>
      </c>
      <c r="CU108" s="17"/>
      <c r="CV108" s="17"/>
      <c r="CW108" s="17"/>
      <c r="CX108" s="17"/>
      <c r="CY108" s="17"/>
      <c r="CZ108" s="17"/>
      <c r="DA108" s="17"/>
      <c r="DB108" s="17"/>
      <c r="DC108" s="17"/>
      <c r="DD108" s="17"/>
      <c r="DE108" s="17"/>
      <c r="DF108" s="17"/>
      <c r="DG108" s="17"/>
      <c r="DH108" s="17"/>
      <c r="DI108" s="17"/>
      <c r="DJ108" s="17"/>
      <c r="DK108" s="17"/>
      <c r="DL108" s="17"/>
      <c r="DM108" s="17"/>
      <c r="DN108" s="17"/>
      <c r="DO108" s="17"/>
      <c r="DP108" s="17"/>
      <c r="DQ108" s="17"/>
      <c r="DR108" s="17"/>
      <c r="DS108" s="17"/>
      <c r="DT108" s="17"/>
      <c r="DU108" s="17"/>
      <c r="DV108" s="17"/>
      <c r="DW108" s="17"/>
      <c r="DX108" s="17"/>
      <c r="DY108" s="17"/>
      <c r="DZ108" s="17"/>
      <c r="EA108" s="17"/>
      <c r="EB108" s="17"/>
      <c r="EC108" s="17"/>
      <c r="ED108" s="17"/>
      <c r="EE108" s="17"/>
      <c r="EF108" s="17"/>
      <c r="EG108" s="17"/>
      <c r="EH108" s="17"/>
      <c r="EI108" s="17"/>
      <c r="EJ108" s="17"/>
      <c r="EK108" s="17"/>
      <c r="EL108" s="17"/>
      <c r="EM108" s="17"/>
      <c r="EN108" s="17"/>
      <c r="EO108" s="17"/>
      <c r="EP108" s="17"/>
      <c r="EQ108" s="17"/>
      <c r="ER108" s="17"/>
      <c r="ES108" s="17"/>
      <c r="ET108" s="17"/>
      <c r="EU108" s="17"/>
      <c r="EV108" s="17"/>
      <c r="EW108" s="17"/>
      <c r="EX108" s="17"/>
      <c r="EY108" s="17"/>
      <c r="EZ108" s="17"/>
      <c r="FA108" s="17"/>
      <c r="FB108" s="17"/>
      <c r="FC108" s="17"/>
      <c r="FD108" s="17"/>
      <c r="FE108" s="17"/>
      <c r="FF108" s="17"/>
      <c r="FG108" s="17"/>
      <c r="FH108" s="17"/>
      <c r="FI108" s="17"/>
      <c r="FJ108" s="17"/>
      <c r="FK108" s="17"/>
      <c r="FL108" s="17"/>
      <c r="FM108" s="17"/>
      <c r="FN108" s="17"/>
      <c r="FO108" s="17"/>
      <c r="FP108" s="17"/>
      <c r="FQ108" s="17"/>
      <c r="FR108" s="17"/>
      <c r="FS108" s="17"/>
      <c r="FT108" s="17"/>
      <c r="FU108" s="17"/>
      <c r="FV108" s="17"/>
      <c r="FW108" s="17"/>
      <c r="FX108" s="17"/>
      <c r="FY108" s="17"/>
      <c r="FZ108" s="17"/>
      <c r="GA108" s="17"/>
      <c r="GB108" s="17"/>
      <c r="GC108" s="17"/>
      <c r="GD108" s="17"/>
      <c r="GE108" s="17"/>
      <c r="GF108" s="17"/>
      <c r="GG108" s="17"/>
      <c r="GH108" s="17"/>
      <c r="GI108" s="17"/>
      <c r="GJ108" s="17"/>
      <c r="GK108" s="17"/>
      <c r="GL108" s="17"/>
      <c r="GM108" s="17"/>
      <c r="GN108" s="17"/>
      <c r="GO108" s="17"/>
      <c r="GP108" s="17"/>
      <c r="GQ108" s="17"/>
      <c r="GR108" s="17"/>
      <c r="GS108" s="17"/>
      <c r="GT108" s="17"/>
      <c r="GU108" s="17"/>
      <c r="GV108" s="17"/>
      <c r="GW108" s="17"/>
      <c r="GX108" s="17"/>
      <c r="GY108" s="17"/>
      <c r="GZ108" s="17"/>
      <c r="HA108" s="17"/>
      <c r="HB108" s="17"/>
      <c r="HC108" s="17"/>
      <c r="HD108" s="17"/>
      <c r="HE108" s="17"/>
      <c r="HF108" s="17"/>
      <c r="HG108" s="17"/>
      <c r="HH108" s="17"/>
      <c r="HI108" s="17"/>
      <c r="HJ108" s="17"/>
      <c r="HK108" s="17"/>
      <c r="HL108" s="17"/>
      <c r="HM108" s="17"/>
      <c r="HN108" s="17"/>
      <c r="HO108" s="17"/>
      <c r="HP108" s="17"/>
      <c r="HQ108" s="17"/>
      <c r="HR108" s="17"/>
      <c r="HS108" s="17"/>
      <c r="HT108" s="17"/>
      <c r="HU108" s="17"/>
      <c r="HV108" s="17"/>
      <c r="HW108" s="17"/>
      <c r="HX108" s="17"/>
      <c r="HY108" s="17"/>
      <c r="HZ108" s="17"/>
      <c r="IA108" s="17"/>
      <c r="IB108" s="17"/>
      <c r="IC108" s="17"/>
      <c r="ID108" s="17"/>
      <c r="IE108" s="17"/>
      <c r="IF108" s="17"/>
      <c r="IG108" s="17"/>
      <c r="IH108" s="17"/>
      <c r="II108" s="17"/>
      <c r="IJ108" s="17"/>
      <c r="IK108" s="17"/>
      <c r="IL108" s="17"/>
      <c r="IM108" s="17"/>
      <c r="IN108" s="17"/>
      <c r="IO108" s="17"/>
      <c r="IP108" s="17"/>
      <c r="IQ108" s="17"/>
      <c r="IR108" s="17"/>
      <c r="IS108" s="17"/>
      <c r="IT108" s="17"/>
      <c r="IU108" s="17"/>
      <c r="IV108" s="17"/>
      <c r="IW108" s="17"/>
      <c r="IX108" s="17"/>
      <c r="IY108" s="17"/>
      <c r="IZ108" s="17"/>
      <c r="JA108" s="17"/>
      <c r="JB108" s="17"/>
      <c r="JC108" s="17"/>
      <c r="JD108" s="17"/>
      <c r="JE108" s="17"/>
      <c r="JF108" s="17"/>
    </row>
    <row r="109" spans="1:266" x14ac:dyDescent="0.25">
      <c r="A109" s="5" t="s">
        <v>27</v>
      </c>
      <c r="B109" s="5" t="s">
        <v>80</v>
      </c>
      <c r="C109" s="42">
        <f t="shared" ref="C109:BN109" si="65">IF(C$108&gt;=0,C$108, "0")</f>
        <v>15.008984375000001</v>
      </c>
      <c r="D109" s="42">
        <f t="shared" si="65"/>
        <v>10.481354166666666</v>
      </c>
      <c r="E109" s="42">
        <f t="shared" si="65"/>
        <v>4.6655989583333337</v>
      </c>
      <c r="F109" s="42" t="str">
        <f t="shared" si="65"/>
        <v>0</v>
      </c>
      <c r="G109" s="42" t="str">
        <f t="shared" si="65"/>
        <v>0</v>
      </c>
      <c r="H109" s="42" t="str">
        <f t="shared" si="65"/>
        <v>0</v>
      </c>
      <c r="I109" s="42" t="str">
        <f t="shared" si="65"/>
        <v>0</v>
      </c>
      <c r="J109" s="42" t="str">
        <f t="shared" si="65"/>
        <v>0</v>
      </c>
      <c r="K109" s="42" t="str">
        <f t="shared" si="65"/>
        <v>0</v>
      </c>
      <c r="L109" s="42" t="str">
        <f t="shared" si="65"/>
        <v>0</v>
      </c>
      <c r="M109" s="42">
        <f t="shared" si="65"/>
        <v>3.8813802083333333</v>
      </c>
      <c r="N109" s="42">
        <f t="shared" si="65"/>
        <v>13.977369791666666</v>
      </c>
      <c r="O109" s="42">
        <f t="shared" si="65"/>
        <v>10.155755208333334</v>
      </c>
      <c r="P109" s="42">
        <f t="shared" si="65"/>
        <v>8.4560156249999991</v>
      </c>
      <c r="Q109" s="42">
        <f t="shared" si="65"/>
        <v>2.0803124999999998</v>
      </c>
      <c r="R109" s="42" t="str">
        <f t="shared" si="65"/>
        <v>0</v>
      </c>
      <c r="S109" s="42" t="str">
        <f t="shared" si="65"/>
        <v>0</v>
      </c>
      <c r="T109" s="42" t="str">
        <f t="shared" si="65"/>
        <v>0</v>
      </c>
      <c r="U109" s="42" t="str">
        <f t="shared" si="65"/>
        <v>0</v>
      </c>
      <c r="V109" s="42" t="str">
        <f t="shared" si="65"/>
        <v>0</v>
      </c>
      <c r="W109" s="42" t="str">
        <f t="shared" si="65"/>
        <v>0</v>
      </c>
      <c r="X109" s="42" t="str">
        <f t="shared" si="65"/>
        <v>0</v>
      </c>
      <c r="Y109" s="42">
        <f t="shared" si="65"/>
        <v>4.4603906249999996</v>
      </c>
      <c r="Z109" s="42">
        <f t="shared" si="65"/>
        <v>8.696041666666666</v>
      </c>
      <c r="AA109" s="42">
        <f t="shared" si="65"/>
        <v>10.594192708333333</v>
      </c>
      <c r="AB109" s="42">
        <f t="shared" si="65"/>
        <v>15.530598958333334</v>
      </c>
      <c r="AC109" s="42">
        <f t="shared" si="65"/>
        <v>0.86291666666666667</v>
      </c>
      <c r="AD109" s="42" t="str">
        <f t="shared" si="65"/>
        <v>0</v>
      </c>
      <c r="AE109" s="42" t="str">
        <f t="shared" si="65"/>
        <v>0</v>
      </c>
      <c r="AF109" s="42" t="str">
        <f t="shared" si="65"/>
        <v>0</v>
      </c>
      <c r="AG109" s="42" t="str">
        <f t="shared" si="65"/>
        <v>0</v>
      </c>
      <c r="AH109" s="42" t="str">
        <f t="shared" si="65"/>
        <v>0</v>
      </c>
      <c r="AI109" s="42" t="str">
        <f t="shared" si="65"/>
        <v>0</v>
      </c>
      <c r="AJ109" s="42" t="str">
        <f t="shared" si="65"/>
        <v>0</v>
      </c>
      <c r="AK109" s="42">
        <f t="shared" si="65"/>
        <v>4.852864583333333</v>
      </c>
      <c r="AL109" s="42">
        <f t="shared" si="65"/>
        <v>0</v>
      </c>
      <c r="AM109" s="42">
        <f t="shared" si="65"/>
        <v>14.618567708333334</v>
      </c>
      <c r="AN109" s="42">
        <f t="shared" si="65"/>
        <v>14.333255208333334</v>
      </c>
      <c r="AO109" s="42">
        <f t="shared" si="65"/>
        <v>11.981588541666667</v>
      </c>
      <c r="AP109" s="42" t="str">
        <f t="shared" si="65"/>
        <v>0</v>
      </c>
      <c r="AQ109" s="42" t="str">
        <f t="shared" si="65"/>
        <v>0</v>
      </c>
      <c r="AR109" s="42" t="str">
        <f t="shared" si="65"/>
        <v>0</v>
      </c>
      <c r="AS109" s="42" t="str">
        <f t="shared" si="65"/>
        <v>0</v>
      </c>
      <c r="AT109" s="42" t="str">
        <f t="shared" si="65"/>
        <v>0</v>
      </c>
      <c r="AU109" s="42" t="str">
        <f t="shared" si="65"/>
        <v>0</v>
      </c>
      <c r="AV109" s="42" t="str">
        <f t="shared" si="65"/>
        <v>0</v>
      </c>
      <c r="AW109" s="42">
        <f t="shared" si="65"/>
        <v>4.8479687499999997</v>
      </c>
      <c r="AX109" s="42">
        <f t="shared" si="65"/>
        <v>9.3159114583333338</v>
      </c>
      <c r="AY109" s="43">
        <f t="shared" si="65"/>
        <v>9.6579999999999995</v>
      </c>
      <c r="AZ109" s="43">
        <f t="shared" si="65"/>
        <v>8.6549999999999994</v>
      </c>
      <c r="BA109" s="43">
        <f t="shared" si="65"/>
        <v>2.645</v>
      </c>
      <c r="BB109" s="43" t="str">
        <f t="shared" si="65"/>
        <v>0</v>
      </c>
      <c r="BC109" s="43" t="str">
        <f t="shared" si="65"/>
        <v>0</v>
      </c>
      <c r="BD109" s="43" t="str">
        <f t="shared" si="65"/>
        <v>0</v>
      </c>
      <c r="BE109" s="43" t="str">
        <f t="shared" si="65"/>
        <v>0</v>
      </c>
      <c r="BF109" s="43" t="str">
        <f t="shared" si="65"/>
        <v>0</v>
      </c>
      <c r="BG109" s="43" t="str">
        <f t="shared" si="65"/>
        <v>0</v>
      </c>
      <c r="BH109" s="43" t="str">
        <f t="shared" si="65"/>
        <v>0</v>
      </c>
      <c r="BI109" s="43">
        <f t="shared" si="65"/>
        <v>4.75</v>
      </c>
      <c r="BJ109" s="43">
        <f t="shared" si="65"/>
        <v>12.489000000000001</v>
      </c>
      <c r="BK109" s="43">
        <f t="shared" si="65"/>
        <v>17.004000000000001</v>
      </c>
      <c r="BL109" s="43">
        <f t="shared" si="65"/>
        <v>17.096</v>
      </c>
      <c r="BM109" s="43">
        <f t="shared" si="65"/>
        <v>8.3810000000000002</v>
      </c>
      <c r="BN109" s="43" t="str">
        <f t="shared" si="65"/>
        <v>0</v>
      </c>
      <c r="BO109" s="43" t="str">
        <f t="shared" ref="BO109:CT109" si="66">IF(BO$108&gt;=0,BO$108, "0")</f>
        <v>0</v>
      </c>
      <c r="BP109" s="43" t="str">
        <f t="shared" si="66"/>
        <v>0</v>
      </c>
      <c r="BQ109" s="43" t="str">
        <f t="shared" si="66"/>
        <v>0</v>
      </c>
      <c r="BR109" s="43" t="str">
        <f t="shared" si="66"/>
        <v>0</v>
      </c>
      <c r="BS109" s="43" t="str">
        <f t="shared" si="66"/>
        <v>0</v>
      </c>
      <c r="BT109" s="43" t="str">
        <f t="shared" si="66"/>
        <v>0</v>
      </c>
      <c r="BU109" s="43">
        <f t="shared" si="66"/>
        <v>4.0990000000000002</v>
      </c>
      <c r="BV109" s="43">
        <f t="shared" si="66"/>
        <v>7.3339999999999996</v>
      </c>
      <c r="BW109" s="43">
        <f t="shared" si="66"/>
        <v>18.678999999999998</v>
      </c>
      <c r="BX109" s="43">
        <f t="shared" si="66"/>
        <v>11.94</v>
      </c>
      <c r="BY109" s="43">
        <f t="shared" si="66"/>
        <v>9.657</v>
      </c>
      <c r="BZ109" s="43" t="str">
        <f t="shared" si="66"/>
        <v>0</v>
      </c>
      <c r="CA109" s="43" t="str">
        <f t="shared" si="66"/>
        <v>0</v>
      </c>
      <c r="CB109" s="43" t="str">
        <f t="shared" si="66"/>
        <v>0</v>
      </c>
      <c r="CC109" s="43" t="str">
        <f t="shared" si="66"/>
        <v>0</v>
      </c>
      <c r="CD109" s="43" t="str">
        <f t="shared" si="66"/>
        <v>0</v>
      </c>
      <c r="CE109" s="43" t="str">
        <f t="shared" si="66"/>
        <v>0</v>
      </c>
      <c r="CF109" s="43" t="str">
        <f t="shared" si="66"/>
        <v>0</v>
      </c>
      <c r="CG109" s="43">
        <f t="shared" si="66"/>
        <v>10.91</v>
      </c>
      <c r="CH109" s="43">
        <f t="shared" si="66"/>
        <v>16.940000000000001</v>
      </c>
      <c r="CI109" s="43">
        <f t="shared" si="66"/>
        <v>24.469000000000001</v>
      </c>
      <c r="CJ109" s="43">
        <f t="shared" si="66"/>
        <v>11.484999999999999</v>
      </c>
      <c r="CK109" s="43">
        <f t="shared" si="66"/>
        <v>3.9860000000000002</v>
      </c>
      <c r="CL109" s="43" t="str">
        <f t="shared" si="66"/>
        <v>0</v>
      </c>
      <c r="CM109" s="43" t="str">
        <f t="shared" si="66"/>
        <v>0</v>
      </c>
      <c r="CN109" s="43" t="str">
        <f t="shared" si="66"/>
        <v>0</v>
      </c>
      <c r="CO109" s="43" t="str">
        <f t="shared" si="66"/>
        <v>0</v>
      </c>
      <c r="CP109" s="43" t="str">
        <f t="shared" si="66"/>
        <v>0</v>
      </c>
      <c r="CQ109" s="43" t="str">
        <f t="shared" si="66"/>
        <v>0</v>
      </c>
      <c r="CR109" s="43" t="str">
        <f t="shared" si="66"/>
        <v>0</v>
      </c>
      <c r="CS109" s="43">
        <f t="shared" si="66"/>
        <v>8.5259999999999998</v>
      </c>
      <c r="CT109" s="43">
        <f t="shared" si="66"/>
        <v>16.094000000000001</v>
      </c>
      <c r="CU109" s="51">
        <v>18.969745141372254</v>
      </c>
      <c r="CV109" s="17">
        <v>14.584623186930548</v>
      </c>
      <c r="CW109" s="17">
        <v>9.2851609389804679</v>
      </c>
      <c r="CX109" s="17">
        <v>0</v>
      </c>
      <c r="CY109" s="17">
        <v>0</v>
      </c>
      <c r="CZ109" s="17">
        <v>0</v>
      </c>
      <c r="DA109" s="17">
        <v>0</v>
      </c>
      <c r="DB109" s="17">
        <v>0</v>
      </c>
      <c r="DC109" s="17">
        <v>0</v>
      </c>
      <c r="DD109" s="17">
        <v>0</v>
      </c>
      <c r="DE109" s="17">
        <v>7.3085565031046311</v>
      </c>
      <c r="DF109" s="17">
        <v>15.628228903524096</v>
      </c>
      <c r="DG109" s="17">
        <v>17.89030732370167</v>
      </c>
      <c r="DH109" s="17">
        <v>13.303354703307086</v>
      </c>
      <c r="DI109" s="17">
        <v>7.8973278540481608</v>
      </c>
      <c r="DJ109" s="17">
        <v>0</v>
      </c>
      <c r="DK109" s="17">
        <v>0</v>
      </c>
      <c r="DL109" s="17">
        <v>0</v>
      </c>
      <c r="DM109" s="17">
        <v>0</v>
      </c>
      <c r="DN109" s="17">
        <v>0</v>
      </c>
      <c r="DO109" s="17">
        <v>0</v>
      </c>
      <c r="DP109" s="17">
        <v>0</v>
      </c>
      <c r="DQ109" s="17">
        <v>6.1225442826296295</v>
      </c>
      <c r="DR109" s="17">
        <v>13.128215877318983</v>
      </c>
      <c r="DS109" s="17">
        <v>17.615135812111415</v>
      </c>
      <c r="DT109" s="17">
        <v>12.864505284393331</v>
      </c>
      <c r="DU109" s="17">
        <v>7.3521294997002267</v>
      </c>
      <c r="DV109" s="17">
        <v>0</v>
      </c>
      <c r="DW109" s="17">
        <v>0</v>
      </c>
      <c r="DX109" s="17">
        <v>0</v>
      </c>
      <c r="DY109" s="17">
        <v>0</v>
      </c>
      <c r="DZ109" s="17">
        <v>0</v>
      </c>
      <c r="EA109" s="17">
        <v>0</v>
      </c>
      <c r="EB109" s="17">
        <v>0</v>
      </c>
      <c r="EC109" s="17">
        <v>5.6148786725225239</v>
      </c>
      <c r="ED109" s="17">
        <v>12.728076566360556</v>
      </c>
      <c r="EE109" s="17">
        <v>18.00317444814317</v>
      </c>
      <c r="EF109" s="17">
        <v>12.880275988004646</v>
      </c>
      <c r="EG109" s="17">
        <v>7.226669763293982</v>
      </c>
      <c r="EH109" s="17">
        <v>0</v>
      </c>
      <c r="EI109" s="17">
        <v>0</v>
      </c>
      <c r="EJ109" s="17">
        <v>0</v>
      </c>
      <c r="EK109" s="17">
        <v>0</v>
      </c>
      <c r="EL109" s="17">
        <v>0</v>
      </c>
      <c r="EM109" s="17">
        <v>0</v>
      </c>
      <c r="EN109" s="17">
        <v>0</v>
      </c>
      <c r="EO109" s="17">
        <v>6.2505918401877869</v>
      </c>
      <c r="EP109" s="17">
        <v>13.067545043000775</v>
      </c>
      <c r="EQ109" s="17">
        <v>18.009069848964256</v>
      </c>
      <c r="ER109" s="17">
        <v>13.125050789913935</v>
      </c>
      <c r="ES109" s="17">
        <v>7.6438223027843621</v>
      </c>
      <c r="ET109" s="17">
        <v>0</v>
      </c>
      <c r="EU109" s="17">
        <v>0</v>
      </c>
      <c r="EV109" s="17">
        <v>0</v>
      </c>
      <c r="EW109" s="17">
        <v>0</v>
      </c>
      <c r="EX109" s="17">
        <v>0</v>
      </c>
      <c r="EY109" s="17">
        <v>0</v>
      </c>
      <c r="EZ109" s="17">
        <v>0</v>
      </c>
      <c r="FA109" s="17">
        <v>6.2577657210999948</v>
      </c>
      <c r="FB109" s="17">
        <v>13.072621448735266</v>
      </c>
      <c r="FC109" s="17">
        <v>18.165524890889223</v>
      </c>
      <c r="FD109" s="17">
        <v>14.012693396107746</v>
      </c>
      <c r="FE109" s="17">
        <v>8.0131436418041115</v>
      </c>
      <c r="FF109" s="17">
        <v>0</v>
      </c>
      <c r="FG109" s="17">
        <v>0</v>
      </c>
      <c r="FH109" s="17">
        <v>0</v>
      </c>
      <c r="FI109" s="17">
        <v>0</v>
      </c>
      <c r="FJ109" s="17">
        <v>0</v>
      </c>
      <c r="FK109" s="17">
        <v>0</v>
      </c>
      <c r="FL109" s="17">
        <v>0</v>
      </c>
      <c r="FM109" s="17">
        <v>6.4874406672901248</v>
      </c>
      <c r="FN109" s="17">
        <v>13.67059997444122</v>
      </c>
      <c r="FO109" s="17">
        <v>18.955451704831546</v>
      </c>
      <c r="FP109" s="17">
        <v>13.652315865430198</v>
      </c>
      <c r="FQ109" s="17">
        <v>8.4392832058846565</v>
      </c>
      <c r="FR109" s="17">
        <v>0</v>
      </c>
      <c r="FS109" s="17">
        <v>0</v>
      </c>
      <c r="FT109" s="17">
        <v>0</v>
      </c>
      <c r="FU109" s="17">
        <v>0</v>
      </c>
      <c r="FV109" s="17">
        <v>0</v>
      </c>
      <c r="FW109" s="17">
        <v>0</v>
      </c>
      <c r="FX109" s="17">
        <v>0</v>
      </c>
      <c r="FY109" s="17">
        <v>6.57296240898566</v>
      </c>
      <c r="FZ109" s="17">
        <v>12.929105021819193</v>
      </c>
      <c r="GA109" s="17">
        <v>19.510245414001883</v>
      </c>
      <c r="GB109" s="17">
        <v>14.569703317914247</v>
      </c>
      <c r="GC109" s="17">
        <v>8.5435513620945507</v>
      </c>
      <c r="GD109" s="17">
        <v>0</v>
      </c>
      <c r="GE109" s="17">
        <v>0</v>
      </c>
      <c r="GF109" s="17">
        <v>0</v>
      </c>
      <c r="GG109" s="17">
        <v>0</v>
      </c>
      <c r="GH109" s="17">
        <v>0</v>
      </c>
      <c r="GI109" s="17">
        <v>0</v>
      </c>
      <c r="GJ109" s="17">
        <v>0</v>
      </c>
      <c r="GK109" s="17">
        <v>5.6542294670539599</v>
      </c>
      <c r="GL109" s="17">
        <v>13.524639841999742</v>
      </c>
      <c r="GM109" s="17">
        <v>19.696132620465779</v>
      </c>
      <c r="GN109" s="17">
        <v>14.177711356382808</v>
      </c>
      <c r="GO109" s="17">
        <v>7.5558769626283597</v>
      </c>
      <c r="GP109" s="17">
        <v>0</v>
      </c>
      <c r="GQ109" s="17">
        <v>0</v>
      </c>
      <c r="GR109" s="17">
        <v>0</v>
      </c>
      <c r="GS109" s="17">
        <v>0</v>
      </c>
      <c r="GT109" s="17">
        <v>0</v>
      </c>
      <c r="GU109" s="17">
        <v>0</v>
      </c>
      <c r="GV109" s="17">
        <v>0</v>
      </c>
      <c r="GW109" s="17">
        <v>5.3967778284146544</v>
      </c>
      <c r="GX109" s="17">
        <v>13.878299072896708</v>
      </c>
      <c r="GY109" s="17">
        <v>19.713833344684549</v>
      </c>
      <c r="GZ109" s="17">
        <v>13.964799118702762</v>
      </c>
      <c r="HA109" s="17">
        <v>9.1257255376679609</v>
      </c>
      <c r="HB109" s="17">
        <v>9.4531503763592428E-3</v>
      </c>
      <c r="HC109" s="17">
        <v>0</v>
      </c>
      <c r="HD109" s="17">
        <v>0</v>
      </c>
      <c r="HE109" s="17">
        <v>0</v>
      </c>
      <c r="HF109" s="17">
        <v>0</v>
      </c>
      <c r="HG109" s="17">
        <v>0</v>
      </c>
      <c r="HH109" s="17">
        <v>0</v>
      </c>
      <c r="HI109" s="17">
        <v>5.7909453670579065</v>
      </c>
      <c r="HJ109" s="17">
        <v>13.610589890687679</v>
      </c>
      <c r="HK109" s="17">
        <v>19.845295120105948</v>
      </c>
      <c r="HL109" s="17">
        <v>14.118456557656064</v>
      </c>
      <c r="HM109" s="17">
        <v>8.4122071348024505</v>
      </c>
      <c r="HN109" s="17">
        <v>0</v>
      </c>
      <c r="HO109" s="17">
        <v>0</v>
      </c>
      <c r="HP109" s="17">
        <v>0</v>
      </c>
      <c r="HQ109" s="17">
        <v>0</v>
      </c>
      <c r="HR109" s="17">
        <v>0</v>
      </c>
      <c r="HS109" s="17">
        <v>0</v>
      </c>
      <c r="HT109" s="17">
        <v>0</v>
      </c>
      <c r="HU109" s="17">
        <v>5.9048117863151628</v>
      </c>
      <c r="HV109" s="17">
        <v>14.1142693165485</v>
      </c>
      <c r="HW109" s="17">
        <v>20.494273022412042</v>
      </c>
      <c r="HX109" s="17">
        <v>14.820324294837189</v>
      </c>
      <c r="HY109" s="17">
        <v>8.6702793154286368</v>
      </c>
      <c r="HZ109" s="17">
        <v>0</v>
      </c>
      <c r="IA109" s="17">
        <v>0</v>
      </c>
      <c r="IB109" s="17">
        <v>0</v>
      </c>
      <c r="IC109" s="17">
        <v>0</v>
      </c>
      <c r="ID109" s="17">
        <v>0</v>
      </c>
      <c r="IE109" s="17">
        <v>0</v>
      </c>
      <c r="IF109" s="17">
        <v>0</v>
      </c>
      <c r="IG109" s="17">
        <v>6.6560519366903952</v>
      </c>
      <c r="IH109" s="17">
        <v>14.21840664167752</v>
      </c>
      <c r="II109" s="17">
        <v>21.665800053347361</v>
      </c>
      <c r="IJ109" s="17">
        <v>15.077857697739923</v>
      </c>
      <c r="IK109" s="17">
        <v>9.1261269326430323</v>
      </c>
      <c r="IL109" s="17">
        <v>0</v>
      </c>
      <c r="IM109" s="17">
        <v>0</v>
      </c>
      <c r="IN109" s="17">
        <v>0</v>
      </c>
      <c r="IO109" s="17">
        <v>0</v>
      </c>
      <c r="IP109" s="17">
        <v>0</v>
      </c>
      <c r="IQ109" s="17">
        <v>0</v>
      </c>
      <c r="IR109" s="17">
        <v>0</v>
      </c>
      <c r="IS109" s="17">
        <v>6.7300129914766504</v>
      </c>
      <c r="IT109" s="17">
        <v>14.90287368984419</v>
      </c>
      <c r="IU109" s="17">
        <v>20.735274361784796</v>
      </c>
      <c r="IV109" s="17">
        <v>14.887857697739928</v>
      </c>
      <c r="IW109" s="17">
        <v>9.2837934156945217</v>
      </c>
      <c r="IX109" s="17">
        <v>0</v>
      </c>
      <c r="IY109" s="17">
        <v>0</v>
      </c>
      <c r="IZ109" s="17">
        <v>0</v>
      </c>
      <c r="JA109" s="17">
        <v>0</v>
      </c>
      <c r="JB109" s="17">
        <v>0</v>
      </c>
      <c r="JC109" s="17">
        <v>0</v>
      </c>
      <c r="JD109" s="17">
        <v>0</v>
      </c>
      <c r="JE109" s="17">
        <v>5.8953505159375359</v>
      </c>
      <c r="JF109" s="17">
        <v>15.062836269569818</v>
      </c>
    </row>
    <row r="110" spans="1:266" x14ac:dyDescent="0.25">
      <c r="A110" s="5" t="s">
        <v>27</v>
      </c>
      <c r="B110" s="5" t="s">
        <v>81</v>
      </c>
      <c r="C110" s="42" t="str">
        <f t="shared" ref="C110:BN110" si="67">IF(C$108&lt;=0,C$108, "0")</f>
        <v>0</v>
      </c>
      <c r="D110" s="42" t="str">
        <f t="shared" si="67"/>
        <v>0</v>
      </c>
      <c r="E110" s="42" t="str">
        <f t="shared" si="67"/>
        <v>0</v>
      </c>
      <c r="F110" s="42">
        <f t="shared" si="67"/>
        <v>-3.5123177083333332</v>
      </c>
      <c r="G110" s="42">
        <f t="shared" si="67"/>
        <v>-6.4171093749999999</v>
      </c>
      <c r="H110" s="42">
        <f t="shared" si="67"/>
        <v>-8.5630208333333329</v>
      </c>
      <c r="I110" s="42">
        <f t="shared" si="67"/>
        <v>-7.8188281249999996</v>
      </c>
      <c r="J110" s="42">
        <f t="shared" si="67"/>
        <v>-7.6800260416666664</v>
      </c>
      <c r="K110" s="42">
        <f t="shared" si="67"/>
        <v>-3.7880729166666667</v>
      </c>
      <c r="L110" s="42">
        <f t="shared" si="67"/>
        <v>-0.62630208333333337</v>
      </c>
      <c r="M110" s="42" t="str">
        <f t="shared" si="67"/>
        <v>0</v>
      </c>
      <c r="N110" s="42" t="str">
        <f t="shared" si="67"/>
        <v>0</v>
      </c>
      <c r="O110" s="42" t="str">
        <f t="shared" si="67"/>
        <v>0</v>
      </c>
      <c r="P110" s="42" t="str">
        <f t="shared" si="67"/>
        <v>0</v>
      </c>
      <c r="Q110" s="42" t="str">
        <f t="shared" si="67"/>
        <v>0</v>
      </c>
      <c r="R110" s="42">
        <f t="shared" si="67"/>
        <v>-8.454713541666667</v>
      </c>
      <c r="S110" s="42">
        <f t="shared" si="67"/>
        <v>-8.8164843749999999</v>
      </c>
      <c r="T110" s="42">
        <f t="shared" si="67"/>
        <v>-8.2944531250000004</v>
      </c>
      <c r="U110" s="42">
        <f t="shared" si="67"/>
        <v>-7.4110416666666667</v>
      </c>
      <c r="V110" s="42">
        <f t="shared" si="67"/>
        <v>-6.7351041666666669</v>
      </c>
      <c r="W110" s="42">
        <f t="shared" si="67"/>
        <v>-4.1498437499999996</v>
      </c>
      <c r="X110" s="42">
        <f t="shared" si="67"/>
        <v>-1.1128385416666666</v>
      </c>
      <c r="Y110" s="42" t="str">
        <f t="shared" si="67"/>
        <v>0</v>
      </c>
      <c r="Z110" s="42" t="str">
        <f t="shared" si="67"/>
        <v>0</v>
      </c>
      <c r="AA110" s="42" t="str">
        <f t="shared" si="67"/>
        <v>0</v>
      </c>
      <c r="AB110" s="42" t="str">
        <f t="shared" si="67"/>
        <v>0</v>
      </c>
      <c r="AC110" s="42" t="str">
        <f t="shared" si="67"/>
        <v>0</v>
      </c>
      <c r="AD110" s="42">
        <f t="shared" si="67"/>
        <v>-2.4693489583333332</v>
      </c>
      <c r="AE110" s="42">
        <f t="shared" si="67"/>
        <v>-7.7862499999999999</v>
      </c>
      <c r="AF110" s="42">
        <f t="shared" si="67"/>
        <v>-7.682005208333333</v>
      </c>
      <c r="AG110" s="42">
        <f t="shared" si="67"/>
        <v>-8.1446354166666666</v>
      </c>
      <c r="AH110" s="42">
        <f t="shared" si="67"/>
        <v>-8.7371874999999992</v>
      </c>
      <c r="AI110" s="42">
        <f t="shared" si="67"/>
        <v>-4.6510937500000002</v>
      </c>
      <c r="AJ110" s="42">
        <f t="shared" si="67"/>
        <v>-1.670859375</v>
      </c>
      <c r="AK110" s="42" t="str">
        <f t="shared" si="67"/>
        <v>0</v>
      </c>
      <c r="AL110" s="42">
        <f t="shared" si="67"/>
        <v>0</v>
      </c>
      <c r="AM110" s="42" t="str">
        <f t="shared" si="67"/>
        <v>0</v>
      </c>
      <c r="AN110" s="42" t="str">
        <f t="shared" si="67"/>
        <v>0</v>
      </c>
      <c r="AO110" s="42" t="str">
        <f t="shared" si="67"/>
        <v>0</v>
      </c>
      <c r="AP110" s="42">
        <f t="shared" si="67"/>
        <v>-0.84898437500000001</v>
      </c>
      <c r="AQ110" s="42">
        <f t="shared" si="67"/>
        <v>-7.6600781250000001</v>
      </c>
      <c r="AR110" s="42">
        <f t="shared" si="67"/>
        <v>-10.5884375</v>
      </c>
      <c r="AS110" s="42">
        <f t="shared" si="67"/>
        <v>-11.570885416666666</v>
      </c>
      <c r="AT110" s="42">
        <f t="shared" si="67"/>
        <v>-10.505390625</v>
      </c>
      <c r="AU110" s="42">
        <f t="shared" si="67"/>
        <v>-7.256510416666667</v>
      </c>
      <c r="AV110" s="42">
        <f t="shared" si="67"/>
        <v>-4.1340624999999998</v>
      </c>
      <c r="AW110" s="42" t="str">
        <f t="shared" si="67"/>
        <v>0</v>
      </c>
      <c r="AX110" s="42" t="str">
        <f t="shared" si="67"/>
        <v>0</v>
      </c>
      <c r="AY110" s="43" t="str">
        <f t="shared" si="67"/>
        <v>0</v>
      </c>
      <c r="AZ110" s="43" t="str">
        <f t="shared" si="67"/>
        <v>0</v>
      </c>
      <c r="BA110" s="43" t="str">
        <f t="shared" si="67"/>
        <v>0</v>
      </c>
      <c r="BB110" s="43">
        <f t="shared" si="67"/>
        <v>-5.3550000000000004</v>
      </c>
      <c r="BC110" s="43">
        <f t="shared" si="67"/>
        <v>-7.9870000000000001</v>
      </c>
      <c r="BD110" s="43">
        <f t="shared" si="67"/>
        <v>-8.3460000000000001</v>
      </c>
      <c r="BE110" s="43">
        <f t="shared" si="67"/>
        <v>-8.7539999999999996</v>
      </c>
      <c r="BF110" s="43">
        <f t="shared" si="67"/>
        <v>-7.7759999999999998</v>
      </c>
      <c r="BG110" s="43">
        <f t="shared" si="67"/>
        <v>-3.92</v>
      </c>
      <c r="BH110" s="43">
        <f t="shared" si="67"/>
        <v>-2.8370000000000002</v>
      </c>
      <c r="BI110" s="43" t="str">
        <f t="shared" si="67"/>
        <v>0</v>
      </c>
      <c r="BJ110" s="43" t="str">
        <f t="shared" si="67"/>
        <v>0</v>
      </c>
      <c r="BK110" s="43" t="str">
        <f t="shared" si="67"/>
        <v>0</v>
      </c>
      <c r="BL110" s="43" t="str">
        <f t="shared" si="67"/>
        <v>0</v>
      </c>
      <c r="BM110" s="43" t="str">
        <f t="shared" si="67"/>
        <v>0</v>
      </c>
      <c r="BN110" s="43">
        <f t="shared" si="67"/>
        <v>-0.224</v>
      </c>
      <c r="BO110" s="43">
        <f t="shared" ref="BO110:CT110" si="68">IF(BO$108&lt;=0,BO$108, "0")</f>
        <v>-7.6050000000000004</v>
      </c>
      <c r="BP110" s="43">
        <f t="shared" si="68"/>
        <v>-9.1790000000000003</v>
      </c>
      <c r="BQ110" s="43">
        <f t="shared" si="68"/>
        <v>-11.468</v>
      </c>
      <c r="BR110" s="43">
        <f t="shared" si="68"/>
        <v>-10.553000000000001</v>
      </c>
      <c r="BS110" s="43">
        <f t="shared" si="68"/>
        <v>-8.718</v>
      </c>
      <c r="BT110" s="43">
        <f t="shared" si="68"/>
        <v>-2.29</v>
      </c>
      <c r="BU110" s="43" t="str">
        <f t="shared" si="68"/>
        <v>0</v>
      </c>
      <c r="BV110" s="43" t="str">
        <f t="shared" si="68"/>
        <v>0</v>
      </c>
      <c r="BW110" s="43" t="str">
        <f t="shared" si="68"/>
        <v>0</v>
      </c>
      <c r="BX110" s="43" t="str">
        <f t="shared" si="68"/>
        <v>0</v>
      </c>
      <c r="BY110" s="43" t="str">
        <f t="shared" si="68"/>
        <v>0</v>
      </c>
      <c r="BZ110" s="43">
        <f t="shared" si="68"/>
        <v>-4.1550000000000002</v>
      </c>
      <c r="CA110" s="43">
        <f t="shared" si="68"/>
        <v>-10.382999999999999</v>
      </c>
      <c r="CB110" s="43">
        <f t="shared" si="68"/>
        <v>-12.324999999999999</v>
      </c>
      <c r="CC110" s="43">
        <f t="shared" si="68"/>
        <v>-13.082000000000001</v>
      </c>
      <c r="CD110" s="43">
        <f t="shared" si="68"/>
        <v>-9.5839999999999996</v>
      </c>
      <c r="CE110" s="43">
        <f t="shared" si="68"/>
        <v>-6.032</v>
      </c>
      <c r="CF110" s="43">
        <f t="shared" si="68"/>
        <v>-0.57599999999999996</v>
      </c>
      <c r="CG110" s="43" t="str">
        <f t="shared" si="68"/>
        <v>0</v>
      </c>
      <c r="CH110" s="43" t="str">
        <f t="shared" si="68"/>
        <v>0</v>
      </c>
      <c r="CI110" s="43" t="str">
        <f t="shared" si="68"/>
        <v>0</v>
      </c>
      <c r="CJ110" s="43" t="str">
        <f t="shared" si="68"/>
        <v>0</v>
      </c>
      <c r="CK110" s="43" t="str">
        <f t="shared" si="68"/>
        <v>0</v>
      </c>
      <c r="CL110" s="43">
        <f t="shared" si="68"/>
        <v>-4.181</v>
      </c>
      <c r="CM110" s="43">
        <f t="shared" si="68"/>
        <v>-9.8510000000000009</v>
      </c>
      <c r="CN110" s="43">
        <f t="shared" si="68"/>
        <v>-11.114000000000001</v>
      </c>
      <c r="CO110" s="43">
        <f t="shared" si="68"/>
        <v>-12.771000000000001</v>
      </c>
      <c r="CP110" s="43">
        <f t="shared" si="68"/>
        <v>-14.561</v>
      </c>
      <c r="CQ110" s="43">
        <f t="shared" si="68"/>
        <v>-7.7409999999999997</v>
      </c>
      <c r="CR110" s="43">
        <f t="shared" si="68"/>
        <v>-4.9050000000000002</v>
      </c>
      <c r="CS110" s="43" t="str">
        <f t="shared" si="68"/>
        <v>0</v>
      </c>
      <c r="CT110" s="43" t="str">
        <f t="shared" si="68"/>
        <v>0</v>
      </c>
      <c r="CU110" s="51">
        <v>0</v>
      </c>
      <c r="CV110" s="17">
        <v>0</v>
      </c>
      <c r="CW110" s="17">
        <v>0</v>
      </c>
      <c r="CX110" s="17">
        <v>-1.4920743197693231</v>
      </c>
      <c r="CY110" s="17">
        <v>-7.1249664163984061</v>
      </c>
      <c r="CZ110" s="17">
        <v>-10.66329686587348</v>
      </c>
      <c r="DA110" s="17">
        <v>-10.552263228578056</v>
      </c>
      <c r="DB110" s="17">
        <v>-11.908765992962762</v>
      </c>
      <c r="DC110" s="17">
        <v>-8.9102516000107013</v>
      </c>
      <c r="DD110" s="17">
        <v>-0.97695058828971182</v>
      </c>
      <c r="DE110" s="17">
        <v>0</v>
      </c>
      <c r="DF110" s="17">
        <v>0</v>
      </c>
      <c r="DG110" s="17">
        <v>0</v>
      </c>
      <c r="DH110" s="17">
        <v>0</v>
      </c>
      <c r="DI110" s="17">
        <v>0</v>
      </c>
      <c r="DJ110" s="17">
        <v>-2.9476248990723648</v>
      </c>
      <c r="DK110" s="17">
        <v>-8.5809993586126048</v>
      </c>
      <c r="DL110" s="17">
        <v>-12.348486216062316</v>
      </c>
      <c r="DM110" s="17">
        <v>-12.480977374716515</v>
      </c>
      <c r="DN110" s="17">
        <v>-13.860094912029037</v>
      </c>
      <c r="DO110" s="17">
        <v>-10.503171957075288</v>
      </c>
      <c r="DP110" s="17">
        <v>-1.9971230071578088</v>
      </c>
      <c r="DQ110" s="17">
        <v>0</v>
      </c>
      <c r="DR110" s="17">
        <v>0</v>
      </c>
      <c r="DS110" s="17">
        <v>0</v>
      </c>
      <c r="DT110" s="17">
        <v>0</v>
      </c>
      <c r="DU110" s="17">
        <v>0</v>
      </c>
      <c r="DV110" s="17">
        <v>-3.4747669119228504</v>
      </c>
      <c r="DW110" s="17">
        <v>-9.3135378580961419</v>
      </c>
      <c r="DX110" s="17">
        <v>-13.008589065831059</v>
      </c>
      <c r="DY110" s="17">
        <v>-13.148909603295962</v>
      </c>
      <c r="DZ110" s="17">
        <v>-14.522569780256125</v>
      </c>
      <c r="EA110" s="17">
        <v>-11.238082360874497</v>
      </c>
      <c r="EB110" s="17">
        <v>-2.5199931884334421</v>
      </c>
      <c r="EC110" s="17">
        <v>0</v>
      </c>
      <c r="ED110" s="17">
        <v>0</v>
      </c>
      <c r="EE110" s="17">
        <v>0</v>
      </c>
      <c r="EF110" s="17">
        <v>0</v>
      </c>
      <c r="EG110" s="17">
        <v>0</v>
      </c>
      <c r="EH110" s="17">
        <v>-3.3663037316953255</v>
      </c>
      <c r="EI110" s="17">
        <v>-9.302780325453579</v>
      </c>
      <c r="EJ110" s="17">
        <v>-12.888661116789486</v>
      </c>
      <c r="EK110" s="17">
        <v>-13.033238439393356</v>
      </c>
      <c r="EL110" s="17">
        <v>-14.303535859853183</v>
      </c>
      <c r="EM110" s="17">
        <v>-11.257857586834753</v>
      </c>
      <c r="EN110" s="17">
        <v>-2.3857361628677194</v>
      </c>
      <c r="EO110" s="17">
        <v>0</v>
      </c>
      <c r="EP110" s="17">
        <v>0</v>
      </c>
      <c r="EQ110" s="17">
        <v>0</v>
      </c>
      <c r="ER110" s="17">
        <v>0</v>
      </c>
      <c r="ES110" s="17">
        <v>0</v>
      </c>
      <c r="ET110" s="17">
        <v>-3.1183057272721766</v>
      </c>
      <c r="EU110" s="17">
        <v>-8.9314536005113556</v>
      </c>
      <c r="EV110" s="17">
        <v>-12.368670449217992</v>
      </c>
      <c r="EW110" s="17">
        <v>-12.48721412411847</v>
      </c>
      <c r="EX110" s="17">
        <v>-13.930864710185567</v>
      </c>
      <c r="EY110" s="17">
        <v>-10.661034794718077</v>
      </c>
      <c r="EZ110" s="17">
        <v>-2.3860745100085277</v>
      </c>
      <c r="FA110" s="17">
        <v>0</v>
      </c>
      <c r="FB110" s="17">
        <v>0</v>
      </c>
      <c r="FC110" s="17">
        <v>0</v>
      </c>
      <c r="FD110" s="17">
        <v>0</v>
      </c>
      <c r="FE110" s="17">
        <v>0</v>
      </c>
      <c r="FF110" s="17">
        <v>-3.2529176980311827</v>
      </c>
      <c r="FG110" s="17">
        <v>-8.6526676435466108</v>
      </c>
      <c r="FH110" s="17">
        <v>-12.267324054332104</v>
      </c>
      <c r="FI110" s="17">
        <v>-12.374979297950372</v>
      </c>
      <c r="FJ110" s="17">
        <v>-13.662853601682389</v>
      </c>
      <c r="FK110" s="17">
        <v>-10.536159118955368</v>
      </c>
      <c r="FL110" s="17">
        <v>-2.2425327565353288</v>
      </c>
      <c r="FM110" s="17">
        <v>0</v>
      </c>
      <c r="FN110" s="17">
        <v>0</v>
      </c>
      <c r="FO110" s="17">
        <v>0</v>
      </c>
      <c r="FP110" s="17">
        <v>0</v>
      </c>
      <c r="FQ110" s="17">
        <v>0</v>
      </c>
      <c r="FR110" s="17">
        <v>-3.2954807610053236</v>
      </c>
      <c r="FS110" s="17">
        <v>-8.8158292287063134</v>
      </c>
      <c r="FT110" s="17">
        <v>-12.449789646982863</v>
      </c>
      <c r="FU110" s="17">
        <v>-12.546556459318918</v>
      </c>
      <c r="FV110" s="17">
        <v>-14.060197454492945</v>
      </c>
      <c r="FW110" s="17">
        <v>-10.695095430729303</v>
      </c>
      <c r="FX110" s="17">
        <v>-2.3866394892124809</v>
      </c>
      <c r="FY110" s="17">
        <v>0</v>
      </c>
      <c r="FZ110" s="17">
        <v>0</v>
      </c>
      <c r="GA110" s="17">
        <v>0</v>
      </c>
      <c r="GB110" s="17">
        <v>0</v>
      </c>
      <c r="GC110" s="17">
        <v>0</v>
      </c>
      <c r="GD110" s="17">
        <v>-3.1312692251961192</v>
      </c>
      <c r="GE110" s="17">
        <v>-9.0634275236714004</v>
      </c>
      <c r="GF110" s="17">
        <v>-12.729999621646554</v>
      </c>
      <c r="GG110" s="17">
        <v>-12.9719380027004</v>
      </c>
      <c r="GH110" s="17">
        <v>-14.776975112377077</v>
      </c>
      <c r="GI110" s="17">
        <v>-11.107836124516176</v>
      </c>
      <c r="GJ110" s="17">
        <v>-2.356244228753686</v>
      </c>
      <c r="GK110" s="17">
        <v>0</v>
      </c>
      <c r="GL110" s="17">
        <v>0</v>
      </c>
      <c r="GM110" s="17">
        <v>0</v>
      </c>
      <c r="GN110" s="17">
        <v>0</v>
      </c>
      <c r="GO110" s="17">
        <v>0</v>
      </c>
      <c r="GP110" s="17">
        <v>-3.0629129305959446</v>
      </c>
      <c r="GQ110" s="17">
        <v>-8.8543200276267964</v>
      </c>
      <c r="GR110" s="17">
        <v>-12.634453211258586</v>
      </c>
      <c r="GS110" s="17">
        <v>-12.648671117108647</v>
      </c>
      <c r="GT110" s="17">
        <v>-14.369205940007104</v>
      </c>
      <c r="GU110" s="17">
        <v>-10.906099034192152</v>
      </c>
      <c r="GV110" s="17">
        <v>-2.0565343291090405</v>
      </c>
      <c r="GW110" s="17">
        <v>0</v>
      </c>
      <c r="GX110" s="17">
        <v>0</v>
      </c>
      <c r="GY110" s="17">
        <v>0</v>
      </c>
      <c r="GZ110" s="17">
        <v>0</v>
      </c>
      <c r="HA110" s="17">
        <v>0</v>
      </c>
      <c r="HB110" s="17">
        <v>-2.988762237573555</v>
      </c>
      <c r="HC110" s="17">
        <v>-8.8656535635576006</v>
      </c>
      <c r="HD110" s="17">
        <v>-12.607027785673118</v>
      </c>
      <c r="HE110" s="17">
        <v>-12.67669484069606</v>
      </c>
      <c r="HF110" s="17">
        <v>-14.275760519178622</v>
      </c>
      <c r="HG110" s="17">
        <v>-10.778606278340201</v>
      </c>
      <c r="HH110" s="17">
        <v>-2.0790188581209579</v>
      </c>
      <c r="HI110" s="17">
        <v>0</v>
      </c>
      <c r="HJ110" s="17">
        <v>0</v>
      </c>
      <c r="HK110" s="17">
        <v>0</v>
      </c>
      <c r="HL110" s="17">
        <v>0</v>
      </c>
      <c r="HM110" s="17">
        <v>0</v>
      </c>
      <c r="HN110" s="17">
        <v>-2.8619671611728577</v>
      </c>
      <c r="HO110" s="17">
        <v>-8.6678752514719086</v>
      </c>
      <c r="HP110" s="17">
        <v>-12.042629080280701</v>
      </c>
      <c r="HQ110" s="17">
        <v>-12.470344192913805</v>
      </c>
      <c r="HR110" s="17">
        <v>-14.158686145795013</v>
      </c>
      <c r="HS110" s="17">
        <v>-10.940154062707373</v>
      </c>
      <c r="HT110" s="17">
        <v>-2.6442145097333829</v>
      </c>
      <c r="HU110" s="17">
        <v>0</v>
      </c>
      <c r="HV110" s="17">
        <v>0</v>
      </c>
      <c r="HW110" s="17">
        <v>0</v>
      </c>
      <c r="HX110" s="17">
        <v>0</v>
      </c>
      <c r="HY110" s="17">
        <v>0</v>
      </c>
      <c r="HZ110" s="17">
        <v>-3.7114048739050038</v>
      </c>
      <c r="IA110" s="17">
        <v>-9.3095029710756005</v>
      </c>
      <c r="IB110" s="17">
        <v>-12.413615263077732</v>
      </c>
      <c r="IC110" s="17">
        <v>-12.467070992069774</v>
      </c>
      <c r="ID110" s="17">
        <v>-13.994126119018663</v>
      </c>
      <c r="IE110" s="17">
        <v>-11.243541431400731</v>
      </c>
      <c r="IF110" s="17">
        <v>-2.5550762347719052</v>
      </c>
      <c r="IG110" s="17">
        <v>0</v>
      </c>
      <c r="IH110" s="17">
        <v>0</v>
      </c>
      <c r="II110" s="17">
        <v>0</v>
      </c>
      <c r="IJ110" s="17">
        <v>0</v>
      </c>
      <c r="IK110" s="17">
        <v>0</v>
      </c>
      <c r="IL110" s="17">
        <v>-3.5680457037748323</v>
      </c>
      <c r="IM110" s="17">
        <v>-8.6906257658308128</v>
      </c>
      <c r="IN110" s="17">
        <v>-12.209719381768677</v>
      </c>
      <c r="IO110" s="17">
        <v>-12.707519711116509</v>
      </c>
      <c r="IP110" s="17">
        <v>-15.471077988406147</v>
      </c>
      <c r="IQ110" s="17">
        <v>-11.71209455639848</v>
      </c>
      <c r="IR110" s="17">
        <v>-2.4629842339707677</v>
      </c>
      <c r="IS110" s="17">
        <v>0</v>
      </c>
      <c r="IT110" s="17">
        <v>0</v>
      </c>
      <c r="IU110" s="17">
        <v>0</v>
      </c>
      <c r="IV110" s="17">
        <v>0</v>
      </c>
      <c r="IW110" s="17">
        <v>0</v>
      </c>
      <c r="IX110" s="17">
        <v>-3.6403907770654587</v>
      </c>
      <c r="IY110" s="17">
        <v>-10.157504081097221</v>
      </c>
      <c r="IZ110" s="17">
        <v>-12.209719381768673</v>
      </c>
      <c r="JA110" s="17">
        <v>-12.263960422710174</v>
      </c>
      <c r="JB110" s="17">
        <v>-15.485235628265205</v>
      </c>
      <c r="JC110" s="17">
        <v>-11.461317799068112</v>
      </c>
      <c r="JD110" s="17">
        <v>-2.4629842339707597</v>
      </c>
      <c r="JE110" s="17">
        <v>0</v>
      </c>
      <c r="JF110" s="17">
        <v>0</v>
      </c>
    </row>
    <row r="111" spans="1:266" x14ac:dyDescent="0.25">
      <c r="A111" s="5" t="s">
        <v>27</v>
      </c>
      <c r="B111" s="5" t="s">
        <v>82</v>
      </c>
      <c r="C111" s="6">
        <f t="shared" ref="C111:BN111" si="69">C103+C110</f>
        <v>33.363984375000001</v>
      </c>
      <c r="D111" s="6">
        <f t="shared" si="69"/>
        <v>29.917447916666667</v>
      </c>
      <c r="E111" s="6">
        <f t="shared" si="69"/>
        <v>33.663098958333336</v>
      </c>
      <c r="F111" s="6">
        <f t="shared" si="69"/>
        <v>24.495208333333331</v>
      </c>
      <c r="G111" s="6">
        <f t="shared" si="69"/>
        <v>22.299192708333337</v>
      </c>
      <c r="H111" s="6">
        <f t="shared" si="69"/>
        <v>16.982369791666667</v>
      </c>
      <c r="I111" s="6">
        <f t="shared" si="69"/>
        <v>16.063854166666665</v>
      </c>
      <c r="J111" s="6">
        <f t="shared" si="69"/>
        <v>13.81026041666667</v>
      </c>
      <c r="K111" s="6">
        <f t="shared" si="69"/>
        <v>19.784479166666667</v>
      </c>
      <c r="L111" s="6">
        <f t="shared" si="69"/>
        <v>26.212005208333334</v>
      </c>
      <c r="M111" s="6">
        <f t="shared" si="69"/>
        <v>30.292005208333336</v>
      </c>
      <c r="N111" s="6">
        <f t="shared" si="69"/>
        <v>35.302343749999999</v>
      </c>
      <c r="O111" s="6">
        <f t="shared" si="69"/>
        <v>36.349609375</v>
      </c>
      <c r="P111" s="6">
        <f t="shared" si="69"/>
        <v>31.100885416666671</v>
      </c>
      <c r="Q111" s="6">
        <f t="shared" si="69"/>
        <v>32.758489583333329</v>
      </c>
      <c r="R111" s="6">
        <f t="shared" si="69"/>
        <v>20.860156250000003</v>
      </c>
      <c r="S111" s="6">
        <f t="shared" si="69"/>
        <v>19.584635416666664</v>
      </c>
      <c r="T111" s="6">
        <f t="shared" si="69"/>
        <v>16.404791666666664</v>
      </c>
      <c r="U111" s="6">
        <f t="shared" si="69"/>
        <v>15.774999999999999</v>
      </c>
      <c r="V111" s="6">
        <f t="shared" si="69"/>
        <v>14.316302083333333</v>
      </c>
      <c r="W111" s="6">
        <f t="shared" si="69"/>
        <v>16.475416666666668</v>
      </c>
      <c r="X111" s="6">
        <f t="shared" si="69"/>
        <v>21.904947916666668</v>
      </c>
      <c r="Y111" s="6">
        <f t="shared" si="69"/>
        <v>25.823880208333332</v>
      </c>
      <c r="Z111" s="6">
        <f t="shared" si="69"/>
        <v>26.923749999999998</v>
      </c>
      <c r="AA111" s="6">
        <f t="shared" si="69"/>
        <v>28.388541666666669</v>
      </c>
      <c r="AB111" s="6">
        <f t="shared" si="69"/>
        <v>28.580625000000001</v>
      </c>
      <c r="AC111" s="6">
        <f t="shared" si="69"/>
        <v>25.893098958333333</v>
      </c>
      <c r="AD111" s="6">
        <f t="shared" si="69"/>
        <v>24.924921874999995</v>
      </c>
      <c r="AE111" s="6">
        <f t="shared" si="69"/>
        <v>16.817916666666669</v>
      </c>
      <c r="AF111" s="6">
        <f t="shared" si="69"/>
        <v>14.303567708333336</v>
      </c>
      <c r="AG111" s="6">
        <f t="shared" si="69"/>
        <v>14.554739583333337</v>
      </c>
      <c r="AH111" s="6">
        <f t="shared" si="69"/>
        <v>12.6853125</v>
      </c>
      <c r="AI111" s="6">
        <f t="shared" si="69"/>
        <v>16.902786458333331</v>
      </c>
      <c r="AJ111" s="6">
        <f t="shared" si="69"/>
        <v>22.481588541666667</v>
      </c>
      <c r="AK111" s="6">
        <f t="shared" si="69"/>
        <v>24.542031250000001</v>
      </c>
      <c r="AL111" s="6">
        <f t="shared" si="69"/>
        <v>0</v>
      </c>
      <c r="AM111" s="6">
        <f t="shared" si="69"/>
        <v>27.431718749999998</v>
      </c>
      <c r="AN111" s="6">
        <f t="shared" si="69"/>
        <v>24.076276041666663</v>
      </c>
      <c r="AO111" s="6">
        <f t="shared" si="69"/>
        <v>28.129088541666665</v>
      </c>
      <c r="AP111" s="6">
        <f t="shared" si="69"/>
        <v>24.950937500000002</v>
      </c>
      <c r="AQ111" s="6">
        <f t="shared" si="69"/>
        <v>17.278385416666666</v>
      </c>
      <c r="AR111" s="6">
        <f t="shared" si="69"/>
        <v>14.478958333333333</v>
      </c>
      <c r="AS111" s="6">
        <f t="shared" si="69"/>
        <v>14.054557291666665</v>
      </c>
      <c r="AT111" s="6">
        <f t="shared" si="69"/>
        <v>13.094114583333333</v>
      </c>
      <c r="AU111" s="6">
        <f t="shared" si="69"/>
        <v>16.93692708333333</v>
      </c>
      <c r="AV111" s="6">
        <f t="shared" si="69"/>
        <v>18.908359375000003</v>
      </c>
      <c r="AW111" s="6">
        <f t="shared" si="69"/>
        <v>25.251979166666665</v>
      </c>
      <c r="AX111" s="6">
        <f t="shared" si="69"/>
        <v>27.669453124999997</v>
      </c>
      <c r="AY111" s="13">
        <f t="shared" si="69"/>
        <v>25.552999999999997</v>
      </c>
      <c r="AZ111" s="13">
        <f t="shared" si="69"/>
        <v>21.538</v>
      </c>
      <c r="BA111" s="13">
        <f t="shared" si="69"/>
        <v>23.125999999999998</v>
      </c>
      <c r="BB111" s="13">
        <f t="shared" si="69"/>
        <v>16.696999999999999</v>
      </c>
      <c r="BC111" s="13">
        <f t="shared" si="69"/>
        <v>16.098999999999997</v>
      </c>
      <c r="BD111" s="13">
        <f t="shared" si="69"/>
        <v>13.689</v>
      </c>
      <c r="BE111" s="13">
        <f t="shared" si="69"/>
        <v>15.373000000000003</v>
      </c>
      <c r="BF111" s="13">
        <f t="shared" si="69"/>
        <v>12.515000000000001</v>
      </c>
      <c r="BG111" s="13">
        <f t="shared" si="69"/>
        <v>15.786000000000003</v>
      </c>
      <c r="BH111" s="13">
        <f t="shared" si="69"/>
        <v>20.048999999999999</v>
      </c>
      <c r="BI111" s="13">
        <f t="shared" si="69"/>
        <v>24.406000000000002</v>
      </c>
      <c r="BJ111" s="13">
        <f t="shared" si="69"/>
        <v>22.466999999999999</v>
      </c>
      <c r="BK111" s="13">
        <f t="shared" si="69"/>
        <v>21.416</v>
      </c>
      <c r="BL111" s="13">
        <f t="shared" si="69"/>
        <v>18.811999999999998</v>
      </c>
      <c r="BM111" s="13">
        <f t="shared" si="69"/>
        <v>23.597000000000001</v>
      </c>
      <c r="BN111" s="13">
        <f t="shared" si="69"/>
        <v>23.022999999999996</v>
      </c>
      <c r="BO111" s="13">
        <f t="shared" ref="BO111:DZ111" si="70">BO103+BO110</f>
        <v>17.723000000000003</v>
      </c>
      <c r="BP111" s="13">
        <f t="shared" si="70"/>
        <v>14.854000000000001</v>
      </c>
      <c r="BQ111" s="13">
        <f t="shared" si="70"/>
        <v>15.811999999999998</v>
      </c>
      <c r="BR111" s="13">
        <f t="shared" si="70"/>
        <v>14.476999999999997</v>
      </c>
      <c r="BS111" s="13">
        <f t="shared" si="70"/>
        <v>17.300000000000004</v>
      </c>
      <c r="BT111" s="13">
        <f t="shared" si="70"/>
        <v>25.720000000000002</v>
      </c>
      <c r="BU111" s="13">
        <f t="shared" si="70"/>
        <v>25.445</v>
      </c>
      <c r="BV111" s="13">
        <f t="shared" si="70"/>
        <v>26.554000000000002</v>
      </c>
      <c r="BW111" s="13">
        <f t="shared" si="70"/>
        <v>26.752000000000002</v>
      </c>
      <c r="BX111" s="13">
        <f t="shared" si="70"/>
        <v>25.376000000000001</v>
      </c>
      <c r="BY111" s="13">
        <f t="shared" si="70"/>
        <v>26.564</v>
      </c>
      <c r="BZ111" s="13">
        <f t="shared" si="70"/>
        <v>23.852999999999998</v>
      </c>
      <c r="CA111" s="13">
        <f t="shared" si="70"/>
        <v>16.710999999999999</v>
      </c>
      <c r="CB111" s="13">
        <f t="shared" si="70"/>
        <v>15.132000000000005</v>
      </c>
      <c r="CC111" s="13">
        <f t="shared" si="70"/>
        <v>14.701000000000001</v>
      </c>
      <c r="CD111" s="13">
        <f t="shared" si="70"/>
        <v>14.193000000000001</v>
      </c>
      <c r="CE111" s="13">
        <f t="shared" si="70"/>
        <v>17.126000000000001</v>
      </c>
      <c r="CF111" s="13">
        <f t="shared" si="70"/>
        <v>27.851000000000003</v>
      </c>
      <c r="CG111" s="13">
        <f t="shared" si="70"/>
        <v>28.329000000000001</v>
      </c>
      <c r="CH111" s="13">
        <f t="shared" si="70"/>
        <v>28.578000000000003</v>
      </c>
      <c r="CI111" s="13">
        <f t="shared" si="70"/>
        <v>31.001999999999995</v>
      </c>
      <c r="CJ111" s="13">
        <f t="shared" si="70"/>
        <v>27.477</v>
      </c>
      <c r="CK111" s="13">
        <f t="shared" si="70"/>
        <v>28.565999999999999</v>
      </c>
      <c r="CL111" s="13">
        <f t="shared" si="70"/>
        <v>25.456000000000003</v>
      </c>
      <c r="CM111" s="13">
        <f t="shared" si="70"/>
        <v>19.408000000000001</v>
      </c>
      <c r="CN111" s="13">
        <f t="shared" si="70"/>
        <v>16.166999999999998</v>
      </c>
      <c r="CO111" s="13">
        <f t="shared" si="70"/>
        <v>17.264999999999997</v>
      </c>
      <c r="CP111" s="13">
        <f t="shared" si="70"/>
        <v>15.532999999999998</v>
      </c>
      <c r="CQ111" s="13">
        <f t="shared" si="70"/>
        <v>19.856000000000002</v>
      </c>
      <c r="CR111" s="13">
        <f t="shared" si="70"/>
        <v>24.669</v>
      </c>
      <c r="CS111" s="13">
        <f t="shared" si="70"/>
        <v>31.233999999999998</v>
      </c>
      <c r="CT111" s="13">
        <f t="shared" si="70"/>
        <v>31.057000000000002</v>
      </c>
      <c r="CU111" s="17">
        <f t="shared" si="70"/>
        <v>25.470766369808537</v>
      </c>
      <c r="CV111" s="17">
        <f t="shared" si="70"/>
        <v>24.314481650123206</v>
      </c>
      <c r="CW111" s="17">
        <f t="shared" si="70"/>
        <v>23.81628353580756</v>
      </c>
      <c r="CX111" s="17">
        <f t="shared" si="70"/>
        <v>21.336040011409306</v>
      </c>
      <c r="CY111" s="17">
        <f t="shared" si="70"/>
        <v>15.649152123297485</v>
      </c>
      <c r="CZ111" s="17">
        <f t="shared" si="70"/>
        <v>12.027423059891468</v>
      </c>
      <c r="DA111" s="17">
        <f t="shared" si="70"/>
        <v>11.98342129385334</v>
      </c>
      <c r="DB111" s="17">
        <f t="shared" si="70"/>
        <v>10.525394062773595</v>
      </c>
      <c r="DC111" s="17">
        <f t="shared" si="70"/>
        <v>13.958704059734361</v>
      </c>
      <c r="DD111" s="17">
        <f t="shared" si="70"/>
        <v>21.980255258342048</v>
      </c>
      <c r="DE111" s="17">
        <f t="shared" si="70"/>
        <v>24.091234008982727</v>
      </c>
      <c r="DF111" s="17">
        <f t="shared" si="70"/>
        <v>23.57257203782919</v>
      </c>
      <c r="DG111" s="17">
        <f t="shared" si="70"/>
        <v>26.230872733190406</v>
      </c>
      <c r="DH111" s="17">
        <f t="shared" si="70"/>
        <v>25.653833752218898</v>
      </c>
      <c r="DI111" s="17">
        <f t="shared" si="70"/>
        <v>25.204313134963702</v>
      </c>
      <c r="DJ111" s="17">
        <f t="shared" si="70"/>
        <v>21.089966976244394</v>
      </c>
      <c r="DK111" s="17">
        <f t="shared" si="70"/>
        <v>15.366930833165959</v>
      </c>
      <c r="DL111" s="17">
        <f t="shared" si="70"/>
        <v>11.721667547776775</v>
      </c>
      <c r="DM111" s="17">
        <f t="shared" si="70"/>
        <v>11.677351989992614</v>
      </c>
      <c r="DN111" s="17">
        <f t="shared" si="70"/>
        <v>10.217554510286302</v>
      </c>
      <c r="DO111" s="17">
        <f t="shared" si="70"/>
        <v>13.653494239167305</v>
      </c>
      <c r="DP111" s="17">
        <f t="shared" si="70"/>
        <v>21.740811894154717</v>
      </c>
      <c r="DQ111" s="17">
        <f t="shared" si="70"/>
        <v>25.058146530348488</v>
      </c>
      <c r="DR111" s="17">
        <f t="shared" si="70"/>
        <v>25.623620991406856</v>
      </c>
      <c r="DS111" s="17">
        <f t="shared" si="70"/>
        <v>26.215617918719385</v>
      </c>
      <c r="DT111" s="17">
        <f t="shared" si="70"/>
        <v>26.060361822734354</v>
      </c>
      <c r="DU111" s="17">
        <f t="shared" si="70"/>
        <v>25.666001231893276</v>
      </c>
      <c r="DV111" s="17">
        <f t="shared" si="70"/>
        <v>20.915484296219255</v>
      </c>
      <c r="DW111" s="17">
        <f t="shared" si="70"/>
        <v>15.067816669855324</v>
      </c>
      <c r="DX111" s="17">
        <f t="shared" si="70"/>
        <v>11.426875200918841</v>
      </c>
      <c r="DY111" s="17">
        <f t="shared" si="70"/>
        <v>11.382245851388639</v>
      </c>
      <c r="DZ111" s="17">
        <f t="shared" si="70"/>
        <v>9.9206781230557493</v>
      </c>
      <c r="EA111" s="17">
        <f t="shared" ref="EA111:GL111" si="71">EA103+EA110</f>
        <v>13.359247583857012</v>
      </c>
      <c r="EB111" s="17">
        <f t="shared" si="71"/>
        <v>21.460818125388453</v>
      </c>
      <c r="EC111" s="17">
        <f t="shared" si="71"/>
        <v>25.264561862115816</v>
      </c>
      <c r="ED111" s="17">
        <f t="shared" si="71"/>
        <v>25.730689228862442</v>
      </c>
      <c r="EE111" s="17">
        <f t="shared" si="71"/>
        <v>26.030173043310718</v>
      </c>
      <c r="EF111" s="17">
        <f t="shared" si="71"/>
        <v>26.113353159486284</v>
      </c>
      <c r="EG111" s="17">
        <f t="shared" si="71"/>
        <v>25.823665724748324</v>
      </c>
      <c r="EH111" s="17">
        <f t="shared" si="71"/>
        <v>20.60057917812464</v>
      </c>
      <c r="EI111" s="17">
        <f t="shared" si="71"/>
        <v>14.869375195526558</v>
      </c>
      <c r="EJ111" s="17">
        <f t="shared" si="71"/>
        <v>11.156766032811532</v>
      </c>
      <c r="EK111" s="17">
        <f t="shared" si="71"/>
        <v>11.164928328595865</v>
      </c>
      <c r="EL111" s="17">
        <f t="shared" si="71"/>
        <v>9.6270858464939817</v>
      </c>
      <c r="EM111" s="17">
        <f t="shared" si="71"/>
        <v>13.116815498932478</v>
      </c>
      <c r="EN111" s="17">
        <f t="shared" si="71"/>
        <v>21.40418430532155</v>
      </c>
      <c r="EO111" s="17">
        <f t="shared" si="71"/>
        <v>24.631847647010265</v>
      </c>
      <c r="EP111" s="17">
        <f t="shared" si="71"/>
        <v>25.470861577540944</v>
      </c>
      <c r="EQ111" s="17">
        <f t="shared" si="71"/>
        <v>25.83616524155962</v>
      </c>
      <c r="ER111" s="17">
        <f t="shared" si="71"/>
        <v>25.722095421115768</v>
      </c>
      <c r="ES111" s="17">
        <f t="shared" si="71"/>
        <v>25.306274347095819</v>
      </c>
      <c r="ET111" s="17">
        <f t="shared" si="71"/>
        <v>20.616054657668691</v>
      </c>
      <c r="EU111" s="17">
        <f t="shared" si="71"/>
        <v>14.629209424135896</v>
      </c>
      <c r="EV111" s="17">
        <f t="shared" si="71"/>
        <v>10.92826210716054</v>
      </c>
      <c r="EW111" s="17">
        <f t="shared" si="71"/>
        <v>10.912900793765054</v>
      </c>
      <c r="EX111" s="17">
        <f t="shared" si="71"/>
        <v>9.3750988123885293</v>
      </c>
      <c r="EY111" s="17">
        <f t="shared" si="71"/>
        <v>12.915988656464258</v>
      </c>
      <c r="EZ111" s="17">
        <f t="shared" si="71"/>
        <v>21.306035511279994</v>
      </c>
      <c r="FA111" s="17">
        <f t="shared" si="71"/>
        <v>24.452478568936268</v>
      </c>
      <c r="FB111" s="17">
        <f t="shared" si="71"/>
        <v>25.25670435588043</v>
      </c>
      <c r="FC111" s="17">
        <f t="shared" si="71"/>
        <v>26.178697635818544</v>
      </c>
      <c r="FD111" s="17">
        <f t="shared" si="71"/>
        <v>25.076777531247888</v>
      </c>
      <c r="FE111" s="17">
        <f t="shared" si="71"/>
        <v>25.169593669892148</v>
      </c>
      <c r="FF111" s="17">
        <f t="shared" si="71"/>
        <v>20.523800754001076</v>
      </c>
      <c r="FG111" s="17">
        <f t="shared" si="71"/>
        <v>14.644249628282491</v>
      </c>
      <c r="FH111" s="17">
        <f t="shared" si="71"/>
        <v>10.919268026285476</v>
      </c>
      <c r="FI111" s="17">
        <f t="shared" si="71"/>
        <v>10.918540730957361</v>
      </c>
      <c r="FJ111" s="17">
        <f t="shared" si="71"/>
        <v>9.3426216230590207</v>
      </c>
      <c r="FK111" s="17">
        <f t="shared" si="71"/>
        <v>12.934671658771979</v>
      </c>
      <c r="FL111" s="17">
        <f t="shared" si="71"/>
        <v>21.255643550803708</v>
      </c>
      <c r="FM111" s="17">
        <f t="shared" si="71"/>
        <v>24.230975579616839</v>
      </c>
      <c r="FN111" s="17">
        <f t="shared" si="71"/>
        <v>24.848161807741139</v>
      </c>
      <c r="FO111" s="17">
        <f t="shared" si="71"/>
        <v>25.255381574440406</v>
      </c>
      <c r="FP111" s="17">
        <f t="shared" si="71"/>
        <v>25.422177042219012</v>
      </c>
      <c r="FQ111" s="17">
        <f t="shared" si="71"/>
        <v>24.851130226700416</v>
      </c>
      <c r="FR111" s="17">
        <f t="shared" si="71"/>
        <v>20.615546071259885</v>
      </c>
      <c r="FS111" s="17">
        <f t="shared" si="71"/>
        <v>14.679220646897221</v>
      </c>
      <c r="FT111" s="17">
        <f t="shared" si="71"/>
        <v>10.929268149517911</v>
      </c>
      <c r="FU111" s="17">
        <f t="shared" si="71"/>
        <v>10.94317487225716</v>
      </c>
      <c r="FV111" s="17">
        <f t="shared" si="71"/>
        <v>9.329138637836996</v>
      </c>
      <c r="FW111" s="17">
        <f t="shared" si="71"/>
        <v>12.972348865187186</v>
      </c>
      <c r="FX111" s="17">
        <f t="shared" si="71"/>
        <v>21.372178270700754</v>
      </c>
      <c r="FY111" s="17">
        <f t="shared" si="71"/>
        <v>24.345455988176827</v>
      </c>
      <c r="FZ111" s="17">
        <f t="shared" si="71"/>
        <v>25.943274438548233</v>
      </c>
      <c r="GA111" s="17">
        <f t="shared" si="71"/>
        <v>25.163845857474918</v>
      </c>
      <c r="GB111" s="17">
        <f t="shared" si="71"/>
        <v>24.73118096359979</v>
      </c>
      <c r="GC111" s="17">
        <f t="shared" si="71"/>
        <v>24.558382950302125</v>
      </c>
      <c r="GD111" s="17">
        <f t="shared" si="71"/>
        <v>20.772141234569347</v>
      </c>
      <c r="GE111" s="17">
        <f t="shared" si="71"/>
        <v>14.788467887721538</v>
      </c>
      <c r="GF111" s="17">
        <f t="shared" si="71"/>
        <v>11.000236822752365</v>
      </c>
      <c r="GG111" s="17">
        <f t="shared" si="71"/>
        <v>11.028777563558981</v>
      </c>
      <c r="GH111" s="17">
        <f t="shared" si="71"/>
        <v>9.3766242026170055</v>
      </c>
      <c r="GI111" s="17">
        <f t="shared" si="71"/>
        <v>13.07099462160442</v>
      </c>
      <c r="GJ111" s="17">
        <f t="shared" si="71"/>
        <v>21.562989212807391</v>
      </c>
      <c r="GK111" s="17">
        <f t="shared" si="71"/>
        <v>25.531996983426801</v>
      </c>
      <c r="GL111" s="17">
        <f t="shared" si="71"/>
        <v>25.769534891896654</v>
      </c>
      <c r="GM111" s="17">
        <f t="shared" ref="GM111:IX111" si="72">GM103+GM110</f>
        <v>25.829443568841661</v>
      </c>
      <c r="GN111" s="17">
        <f t="shared" si="72"/>
        <v>25.821997966308402</v>
      </c>
      <c r="GO111" s="17">
        <f t="shared" si="72"/>
        <v>26.178634359645116</v>
      </c>
      <c r="GP111" s="17">
        <f t="shared" si="72"/>
        <v>21.169725409402584</v>
      </c>
      <c r="GQ111" s="17">
        <f t="shared" si="72"/>
        <v>15.142929677740971</v>
      </c>
      <c r="GR111" s="17">
        <f t="shared" si="72"/>
        <v>11.348463145087452</v>
      </c>
      <c r="GS111" s="17">
        <f t="shared" si="72"/>
        <v>11.342363425614662</v>
      </c>
      <c r="GT111" s="17">
        <f t="shared" si="72"/>
        <v>9.5143595480735339</v>
      </c>
      <c r="GU111" s="17">
        <f t="shared" si="72"/>
        <v>13.264804776197735</v>
      </c>
      <c r="GV111" s="17">
        <f t="shared" si="72"/>
        <v>21.875821574562341</v>
      </c>
      <c r="GW111" s="17">
        <f t="shared" si="72"/>
        <v>26.361910887142653</v>
      </c>
      <c r="GX111" s="17">
        <f t="shared" si="72"/>
        <v>26.113387845023539</v>
      </c>
      <c r="GY111" s="17">
        <f t="shared" si="72"/>
        <v>26.497733603112945</v>
      </c>
      <c r="GZ111" s="17">
        <f t="shared" si="72"/>
        <v>26.739275329559639</v>
      </c>
      <c r="HA111" s="17">
        <f t="shared" si="72"/>
        <v>25.23997685133692</v>
      </c>
      <c r="HB111" s="17">
        <f t="shared" si="72"/>
        <v>21.471252076505813</v>
      </c>
      <c r="HC111" s="17">
        <f t="shared" si="72"/>
        <v>15.321464480786009</v>
      </c>
      <c r="HD111" s="17">
        <f t="shared" si="72"/>
        <v>11.452141254735903</v>
      </c>
      <c r="HE111" s="17">
        <f t="shared" si="72"/>
        <v>11.505232723492179</v>
      </c>
      <c r="HF111" s="17">
        <f t="shared" si="72"/>
        <v>9.7387460969387618</v>
      </c>
      <c r="HG111" s="17">
        <f t="shared" si="72"/>
        <v>13.584944641319977</v>
      </c>
      <c r="HH111" s="17">
        <f t="shared" si="72"/>
        <v>22.296634533539073</v>
      </c>
      <c r="HI111" s="17">
        <f t="shared" si="72"/>
        <v>26.52383099892803</v>
      </c>
      <c r="HJ111" s="17">
        <f t="shared" si="72"/>
        <v>27.052731041770606</v>
      </c>
      <c r="HK111" s="17">
        <f t="shared" si="72"/>
        <v>27.299269285553347</v>
      </c>
      <c r="HL111" s="17">
        <f t="shared" si="72"/>
        <v>27.338225206648865</v>
      </c>
      <c r="HM111" s="17">
        <f t="shared" si="72"/>
        <v>26.632928511405254</v>
      </c>
      <c r="HN111" s="17">
        <f t="shared" si="72"/>
        <v>21.951087576767982</v>
      </c>
      <c r="HO111" s="17">
        <f t="shared" si="72"/>
        <v>15.685653693143855</v>
      </c>
      <c r="HP111" s="17">
        <f t="shared" si="72"/>
        <v>11.817287103837085</v>
      </c>
      <c r="HQ111" s="17">
        <f t="shared" si="72"/>
        <v>11.879018954035688</v>
      </c>
      <c r="HR111" s="17">
        <f t="shared" si="72"/>
        <v>10.087000677209065</v>
      </c>
      <c r="HS111" s="17">
        <f t="shared" si="72"/>
        <v>13.931461570451686</v>
      </c>
      <c r="HT111" s="17">
        <f t="shared" si="72"/>
        <v>22.71327072308285</v>
      </c>
      <c r="HU111" s="17">
        <f t="shared" si="72"/>
        <v>27.119017286362634</v>
      </c>
      <c r="HV111" s="17">
        <f t="shared" si="72"/>
        <v>27.370186885937009</v>
      </c>
      <c r="HW111" s="17">
        <f t="shared" si="72"/>
        <v>27.550044265176155</v>
      </c>
      <c r="HX111" s="17">
        <f t="shared" si="72"/>
        <v>27.450608663983441</v>
      </c>
      <c r="HY111" s="17">
        <f t="shared" si="72"/>
        <v>27.115933466454937</v>
      </c>
      <c r="HZ111" s="17">
        <f t="shared" si="72"/>
        <v>22.208041783112339</v>
      </c>
      <c r="IA111" s="17">
        <f t="shared" si="72"/>
        <v>15.91032133557866</v>
      </c>
      <c r="IB111" s="17">
        <f t="shared" si="72"/>
        <v>11.915925472704794</v>
      </c>
      <c r="IC111" s="17">
        <f t="shared" si="72"/>
        <v>11.993567669410757</v>
      </c>
      <c r="ID111" s="17">
        <f t="shared" si="72"/>
        <v>10.347187807534631</v>
      </c>
      <c r="IE111" s="17">
        <f t="shared" si="72"/>
        <v>14.169321537336527</v>
      </c>
      <c r="IF111" s="17">
        <f t="shared" si="72"/>
        <v>23.07020472124076</v>
      </c>
      <c r="IG111" s="17">
        <f t="shared" si="72"/>
        <v>27.080882051629356</v>
      </c>
      <c r="IH111" s="17">
        <f t="shared" si="72"/>
        <v>28.091237039785316</v>
      </c>
      <c r="II111" s="17">
        <f t="shared" si="72"/>
        <v>27.112218358647915</v>
      </c>
      <c r="IJ111" s="17">
        <f t="shared" si="72"/>
        <v>27.954624273775515</v>
      </c>
      <c r="IK111" s="17">
        <f t="shared" si="72"/>
        <v>27.348460803095641</v>
      </c>
      <c r="IL111" s="17">
        <f t="shared" si="72"/>
        <v>22.475329305222029</v>
      </c>
      <c r="IM111" s="17">
        <f t="shared" si="72"/>
        <v>16.23331696915724</v>
      </c>
      <c r="IN111" s="17">
        <f t="shared" si="72"/>
        <v>12.335335173139269</v>
      </c>
      <c r="IO111" s="17">
        <f t="shared" si="72"/>
        <v>12.364113821531609</v>
      </c>
      <c r="IP111" s="17">
        <f t="shared" si="72"/>
        <v>10.641423848708541</v>
      </c>
      <c r="IQ111" s="17">
        <f t="shared" si="72"/>
        <v>14.559251891927477</v>
      </c>
      <c r="IR111" s="17">
        <f t="shared" si="72"/>
        <v>23.360609059086194</v>
      </c>
      <c r="IS111" s="17">
        <f t="shared" si="72"/>
        <v>27.667323730664158</v>
      </c>
      <c r="IT111" s="17">
        <f t="shared" si="72"/>
        <v>28.179255288775067</v>
      </c>
      <c r="IU111" s="17">
        <f t="shared" si="72"/>
        <v>28.146214283700402</v>
      </c>
      <c r="IV111" s="17">
        <f t="shared" si="72"/>
        <v>28.144624273775523</v>
      </c>
      <c r="IW111" s="17">
        <f t="shared" si="72"/>
        <v>27.190794320044137</v>
      </c>
      <c r="IX111" s="17">
        <f t="shared" si="72"/>
        <v>22.475329305222033</v>
      </c>
      <c r="IY111" s="17">
        <f t="shared" ref="IY111:JF111" si="73">IY103+IY110</f>
        <v>16.233316969157237</v>
      </c>
      <c r="IZ111" s="17">
        <f t="shared" si="73"/>
        <v>12.335335173139276</v>
      </c>
      <c r="JA111" s="17">
        <f t="shared" si="73"/>
        <v>12.36411382153161</v>
      </c>
      <c r="JB111" s="17">
        <f t="shared" si="73"/>
        <v>10.627266208849488</v>
      </c>
      <c r="JC111" s="17">
        <f t="shared" si="73"/>
        <v>14.55925189192746</v>
      </c>
      <c r="JD111" s="17">
        <f t="shared" si="73"/>
        <v>23.360609059086201</v>
      </c>
      <c r="JE111" s="17">
        <f t="shared" si="73"/>
        <v>28.501986206203281</v>
      </c>
      <c r="JF111" s="17">
        <f t="shared" si="73"/>
        <v>28.019292709049445</v>
      </c>
    </row>
    <row r="112" spans="1:266" x14ac:dyDescent="0.25">
      <c r="A112" s="5" t="s">
        <v>27</v>
      </c>
      <c r="B112" s="5" t="s">
        <v>83</v>
      </c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3"/>
      <c r="CK112" s="13"/>
      <c r="CL112" s="13"/>
      <c r="CM112" s="13"/>
      <c r="CN112" s="13"/>
      <c r="CO112" s="13"/>
      <c r="CP112" s="13"/>
      <c r="CQ112" s="13"/>
      <c r="CR112" s="13"/>
      <c r="CS112" s="13"/>
      <c r="CT112" s="13"/>
      <c r="CU112" s="17">
        <v>5.2275618386243385</v>
      </c>
      <c r="CV112" s="17">
        <v>5.2275618386243385</v>
      </c>
      <c r="CW112" s="17">
        <v>5.2275618386243385</v>
      </c>
      <c r="CX112" s="17">
        <v>4.8434656084656087</v>
      </c>
      <c r="CY112" s="17">
        <v>4.8434656084656087</v>
      </c>
      <c r="CZ112" s="17">
        <v>4.8434656084656087</v>
      </c>
      <c r="DA112" s="17">
        <v>4.8434656084656087</v>
      </c>
      <c r="DB112" s="17">
        <v>4.8434656084656087</v>
      </c>
      <c r="DC112" s="17">
        <v>4.8434656084656078</v>
      </c>
      <c r="DD112" s="17">
        <v>4.8434656084656087</v>
      </c>
      <c r="DE112" s="17">
        <v>5.2275618386243377</v>
      </c>
      <c r="DF112" s="17">
        <v>5.2275618386243394</v>
      </c>
      <c r="DG112" s="17">
        <v>6.004257936507936</v>
      </c>
      <c r="DH112" s="17">
        <v>6.004257936507936</v>
      </c>
      <c r="DI112" s="17">
        <v>6.0042579365079352</v>
      </c>
      <c r="DJ112" s="17">
        <v>5.6029960317460308</v>
      </c>
      <c r="DK112" s="17">
        <v>5.6029960317460308</v>
      </c>
      <c r="DL112" s="17">
        <v>5.6029960317460317</v>
      </c>
      <c r="DM112" s="17">
        <v>5.6029960317460308</v>
      </c>
      <c r="DN112" s="17">
        <v>5.6029960317460308</v>
      </c>
      <c r="DO112" s="17">
        <v>5.6029960317460308</v>
      </c>
      <c r="DP112" s="17">
        <v>5.6029960317460308</v>
      </c>
      <c r="DQ112" s="17">
        <v>6.004257936507936</v>
      </c>
      <c r="DR112" s="17">
        <v>6.004257936507936</v>
      </c>
      <c r="DS112" s="17">
        <v>6.7809540343915335</v>
      </c>
      <c r="DT112" s="17">
        <v>6.7809540343915327</v>
      </c>
      <c r="DU112" s="17">
        <v>6.7809540343915335</v>
      </c>
      <c r="DV112" s="17">
        <v>6.3625264550264538</v>
      </c>
      <c r="DW112" s="17">
        <v>6.3625264550264538</v>
      </c>
      <c r="DX112" s="17">
        <v>6.3625264550264538</v>
      </c>
      <c r="DY112" s="17">
        <v>6.3625264550264538</v>
      </c>
      <c r="DZ112" s="17">
        <v>6.3625264550264538</v>
      </c>
      <c r="EA112" s="17">
        <v>6.3625264550264538</v>
      </c>
      <c r="EB112" s="17">
        <v>6.3625264550264538</v>
      </c>
      <c r="EC112" s="17">
        <v>6.7809540343915335</v>
      </c>
      <c r="ED112" s="17">
        <v>6.7809540343915327</v>
      </c>
      <c r="EE112" s="17">
        <v>7.5500691137566109</v>
      </c>
      <c r="EF112" s="17">
        <v>7.5500691137566127</v>
      </c>
      <c r="EG112" s="17">
        <v>7.5500691137566127</v>
      </c>
      <c r="EH112" s="17">
        <v>7.1153439153439137</v>
      </c>
      <c r="EI112" s="17">
        <v>7.1153439153439137</v>
      </c>
      <c r="EJ112" s="17">
        <v>7.1153439153439137</v>
      </c>
      <c r="EK112" s="17">
        <v>7.1153439153439137</v>
      </c>
      <c r="EL112" s="17">
        <v>7.1153439153439137</v>
      </c>
      <c r="EM112" s="17">
        <v>7.1153439153439137</v>
      </c>
      <c r="EN112" s="17">
        <v>7.1153439153439146</v>
      </c>
      <c r="EO112" s="17">
        <v>7.5500691137566127</v>
      </c>
      <c r="EP112" s="17">
        <v>7.5500691137566109</v>
      </c>
      <c r="EQ112" s="17">
        <v>8.3259318783068785</v>
      </c>
      <c r="ER112" s="17">
        <v>8.3259318783068785</v>
      </c>
      <c r="ES112" s="17">
        <v>8.3259318783068768</v>
      </c>
      <c r="ET112" s="17">
        <v>7.8740410052910033</v>
      </c>
      <c r="EU112" s="17">
        <v>7.8740410052910041</v>
      </c>
      <c r="EV112" s="17">
        <v>7.8740410052910024</v>
      </c>
      <c r="EW112" s="17">
        <v>7.8740410052910041</v>
      </c>
      <c r="EX112" s="17">
        <v>7.8740410052910024</v>
      </c>
      <c r="EY112" s="17">
        <v>7.8740410052910041</v>
      </c>
      <c r="EZ112" s="17">
        <v>7.8740410052910041</v>
      </c>
      <c r="FA112" s="17">
        <v>8.3259318783068785</v>
      </c>
      <c r="FB112" s="17">
        <v>8.3259318783068785</v>
      </c>
      <c r="FC112" s="17">
        <v>9.0950469576719577</v>
      </c>
      <c r="FD112" s="17">
        <v>9.0950469576719577</v>
      </c>
      <c r="FE112" s="17">
        <v>9.0950469576719577</v>
      </c>
      <c r="FF112" s="17">
        <v>8.6268584656084659</v>
      </c>
      <c r="FG112" s="17">
        <v>8.6268584656084641</v>
      </c>
      <c r="FH112" s="17">
        <v>8.6268584656084659</v>
      </c>
      <c r="FI112" s="17">
        <v>8.6268584656084659</v>
      </c>
      <c r="FJ112" s="17">
        <v>8.6268584656084641</v>
      </c>
      <c r="FK112" s="17">
        <v>8.6268584656084659</v>
      </c>
      <c r="FL112" s="17">
        <v>8.6268584656084659</v>
      </c>
      <c r="FM112" s="17">
        <v>9.0950469576719577</v>
      </c>
      <c r="FN112" s="17">
        <v>9.0950469576719577</v>
      </c>
      <c r="FO112" s="17">
        <v>9.8717430555555552</v>
      </c>
      <c r="FP112" s="17">
        <v>9.8717430555555552</v>
      </c>
      <c r="FQ112" s="17">
        <v>9.8717430555555552</v>
      </c>
      <c r="FR112" s="17">
        <v>9.386388888888888</v>
      </c>
      <c r="FS112" s="17">
        <v>9.3863888888888898</v>
      </c>
      <c r="FT112" s="17">
        <v>9.386388888888888</v>
      </c>
      <c r="FU112" s="17">
        <v>9.386388888888888</v>
      </c>
      <c r="FV112" s="17">
        <v>9.386388888888888</v>
      </c>
      <c r="FW112" s="17">
        <v>9.3863888888888898</v>
      </c>
      <c r="FX112" s="17">
        <v>9.386388888888888</v>
      </c>
      <c r="FY112" s="17">
        <v>9.8717430555555552</v>
      </c>
      <c r="FZ112" s="17">
        <v>9.8717430555555552</v>
      </c>
      <c r="GA112" s="17">
        <v>10.64760582010582</v>
      </c>
      <c r="GB112" s="17">
        <v>10.64760582010582</v>
      </c>
      <c r="GC112" s="17">
        <v>10.64760582010582</v>
      </c>
      <c r="GD112" s="17">
        <v>10.145085978835979</v>
      </c>
      <c r="GE112" s="17">
        <v>10.145085978835978</v>
      </c>
      <c r="GF112" s="17">
        <v>10.145085978835978</v>
      </c>
      <c r="GG112" s="17">
        <v>10.145085978835979</v>
      </c>
      <c r="GH112" s="17">
        <v>10.145085978835978</v>
      </c>
      <c r="GI112" s="17">
        <v>10.145085978835979</v>
      </c>
      <c r="GJ112" s="17">
        <v>10.145085978835979</v>
      </c>
      <c r="GK112" s="17">
        <v>10.64760582010582</v>
      </c>
      <c r="GL112" s="17">
        <v>10.647605820105818</v>
      </c>
      <c r="GM112" s="17">
        <v>10.779353439153438</v>
      </c>
      <c r="GN112" s="17">
        <v>10.779353439153438</v>
      </c>
      <c r="GO112" s="17">
        <v>10.779353439153438</v>
      </c>
      <c r="GP112" s="17">
        <v>10.271812169312168</v>
      </c>
      <c r="GQ112" s="17">
        <v>10.271812169312167</v>
      </c>
      <c r="GR112" s="17">
        <v>10.271812169312168</v>
      </c>
      <c r="GS112" s="17">
        <v>10.271812169312168</v>
      </c>
      <c r="GT112" s="17">
        <v>10.271812169312167</v>
      </c>
      <c r="GU112" s="17">
        <v>10.271812169312168</v>
      </c>
      <c r="GV112" s="17">
        <v>10.271812169312168</v>
      </c>
      <c r="GW112" s="17">
        <v>10.779353439153438</v>
      </c>
      <c r="GX112" s="17">
        <v>10.779353439153436</v>
      </c>
      <c r="GY112" s="17">
        <v>10.911920105820101</v>
      </c>
      <c r="GZ112" s="17">
        <v>10.911920105820103</v>
      </c>
      <c r="HA112" s="17">
        <v>10.911920105820103</v>
      </c>
      <c r="HB112" s="17">
        <v>10.399312169312168</v>
      </c>
      <c r="HC112" s="17">
        <v>10.399312169312166</v>
      </c>
      <c r="HD112" s="17">
        <v>10.399312169312168</v>
      </c>
      <c r="HE112" s="17">
        <v>10.399312169312168</v>
      </c>
      <c r="HF112" s="17">
        <v>10.455312169312167</v>
      </c>
      <c r="HG112" s="17">
        <v>10.399312169312168</v>
      </c>
      <c r="HH112" s="17">
        <v>10.399312169312168</v>
      </c>
      <c r="HI112" s="17">
        <v>10.911920105820103</v>
      </c>
      <c r="HJ112" s="17">
        <v>10.911920105820103</v>
      </c>
      <c r="HK112" s="17">
        <v>11.004098558690078</v>
      </c>
      <c r="HL112" s="17">
        <v>11.004098558690078</v>
      </c>
      <c r="HM112" s="17">
        <v>11.004098558690078</v>
      </c>
      <c r="HN112" s="17">
        <v>10.487561706528114</v>
      </c>
      <c r="HO112" s="17">
        <v>10.523054661683332</v>
      </c>
      <c r="HP112" s="17">
        <v>10.487561706528114</v>
      </c>
      <c r="HQ112" s="17">
        <v>10.487561706528115</v>
      </c>
      <c r="HR112" s="17">
        <v>10.543561706528115</v>
      </c>
      <c r="HS112" s="17">
        <v>10.487561706528114</v>
      </c>
      <c r="HT112" s="17">
        <v>10.512862651033686</v>
      </c>
      <c r="HU112" s="17">
        <v>11.004098558690078</v>
      </c>
      <c r="HV112" s="17">
        <v>11.004098558690078</v>
      </c>
      <c r="HW112" s="17">
        <v>11.097110344893389</v>
      </c>
      <c r="HX112" s="17">
        <v>11.097110344893387</v>
      </c>
      <c r="HY112" s="17">
        <v>11.097110344893391</v>
      </c>
      <c r="HZ112" s="17">
        <v>10.844578651819406</v>
      </c>
      <c r="IA112" s="17">
        <v>10.844578651819406</v>
      </c>
      <c r="IB112" s="17">
        <v>10.900578651819405</v>
      </c>
      <c r="IC112" s="17">
        <v>10.900578651819405</v>
      </c>
      <c r="ID112" s="17">
        <v>10.778138621530669</v>
      </c>
      <c r="IE112" s="17">
        <v>10.844578651819406</v>
      </c>
      <c r="IF112" s="17">
        <v>10.844578651819406</v>
      </c>
      <c r="IG112" s="17">
        <v>11.097110344893389</v>
      </c>
      <c r="IH112" s="17">
        <v>11.097110344893389</v>
      </c>
      <c r="II112" s="17">
        <v>11.1901221310967</v>
      </c>
      <c r="IJ112" s="17">
        <v>11.1901221310967</v>
      </c>
      <c r="IK112" s="17">
        <v>11.1901221310967</v>
      </c>
      <c r="IL112" s="17">
        <v>11.1901221310967</v>
      </c>
      <c r="IM112" s="17">
        <v>11.066634500563021</v>
      </c>
      <c r="IN112" s="17">
        <v>10.99168411529525</v>
      </c>
      <c r="IO112" s="17">
        <v>11.05282302758371</v>
      </c>
      <c r="IP112" s="17">
        <v>10.977526475436191</v>
      </c>
      <c r="IQ112" s="17">
        <v>10.99682302758371</v>
      </c>
      <c r="IR112" s="17">
        <v>11.1901221310967</v>
      </c>
      <c r="IS112" s="17">
        <v>11.1901221310967</v>
      </c>
      <c r="IT112" s="17">
        <v>11.1901221310967</v>
      </c>
      <c r="IU112" s="17">
        <v>11.1901221310967</v>
      </c>
      <c r="IV112" s="17">
        <v>11.1901221310967</v>
      </c>
      <c r="IW112" s="17">
        <v>11.1901221310967</v>
      </c>
      <c r="IX112" s="17">
        <v>11.1901221310967</v>
      </c>
      <c r="IY112" s="17">
        <v>11.066634500563019</v>
      </c>
      <c r="IZ112" s="17">
        <v>10.99168411529525</v>
      </c>
      <c r="JA112" s="17">
        <v>11.05282302758371</v>
      </c>
      <c r="JB112" s="17">
        <v>10.99168411529525</v>
      </c>
      <c r="JC112" s="17">
        <v>10.99682302758371</v>
      </c>
      <c r="JD112" s="17">
        <v>11.190122131096702</v>
      </c>
      <c r="JE112" s="17">
        <v>11.1901221310967</v>
      </c>
      <c r="JF112" s="17">
        <v>11.190122131096699</v>
      </c>
    </row>
    <row r="113" spans="1:266" x14ac:dyDescent="0.25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3"/>
      <c r="CK113" s="13"/>
      <c r="CL113" s="13"/>
      <c r="CM113" s="13"/>
      <c r="CN113" s="13"/>
      <c r="CO113" s="13"/>
      <c r="CP113" s="13"/>
      <c r="CQ113" s="13"/>
      <c r="CR113" s="13"/>
      <c r="CS113" s="13"/>
      <c r="CT113" s="13"/>
      <c r="CU113" s="17"/>
      <c r="CV113" s="17"/>
      <c r="CW113" s="17"/>
      <c r="CX113" s="17"/>
      <c r="CY113" s="17"/>
      <c r="CZ113" s="17"/>
      <c r="DA113" s="17"/>
      <c r="DB113" s="17"/>
      <c r="DC113" s="17"/>
      <c r="DD113" s="17"/>
      <c r="DE113" s="17"/>
      <c r="DF113" s="17"/>
      <c r="DG113" s="17"/>
      <c r="DH113" s="17"/>
      <c r="DI113" s="17"/>
      <c r="DJ113" s="17"/>
      <c r="DK113" s="17"/>
      <c r="DL113" s="17"/>
      <c r="DM113" s="17"/>
      <c r="DN113" s="17"/>
      <c r="DO113" s="17"/>
      <c r="DP113" s="17"/>
      <c r="DQ113" s="17"/>
      <c r="DR113" s="17"/>
      <c r="DS113" s="17"/>
      <c r="DT113" s="17"/>
      <c r="DU113" s="17"/>
      <c r="DV113" s="17"/>
      <c r="DW113" s="17"/>
      <c r="DX113" s="17"/>
      <c r="DY113" s="17"/>
      <c r="DZ113" s="17"/>
      <c r="EA113" s="17"/>
      <c r="EB113" s="17"/>
      <c r="EC113" s="17"/>
      <c r="ED113" s="17"/>
      <c r="EE113" s="17"/>
      <c r="EF113" s="17"/>
      <c r="EG113" s="17"/>
      <c r="EH113" s="17"/>
      <c r="EI113" s="17"/>
      <c r="EJ113" s="17"/>
      <c r="EK113" s="17"/>
      <c r="EL113" s="17"/>
      <c r="EM113" s="17"/>
      <c r="EN113" s="17"/>
      <c r="EO113" s="17"/>
      <c r="EP113" s="17"/>
      <c r="EQ113" s="17"/>
      <c r="ER113" s="17"/>
      <c r="ES113" s="17"/>
      <c r="ET113" s="17"/>
      <c r="EU113" s="17"/>
      <c r="EV113" s="17"/>
      <c r="EW113" s="17"/>
      <c r="EX113" s="17"/>
      <c r="EY113" s="17"/>
      <c r="EZ113" s="17"/>
      <c r="FA113" s="17"/>
      <c r="FB113" s="17"/>
      <c r="FC113" s="17"/>
      <c r="FD113" s="17"/>
      <c r="FE113" s="17"/>
      <c r="FF113" s="17"/>
      <c r="FG113" s="17"/>
      <c r="FH113" s="17"/>
      <c r="FI113" s="17"/>
      <c r="FJ113" s="17"/>
      <c r="FK113" s="17"/>
      <c r="FL113" s="17"/>
      <c r="FM113" s="17"/>
      <c r="FN113" s="17"/>
      <c r="FO113" s="17"/>
      <c r="FP113" s="17"/>
      <c r="FQ113" s="17"/>
      <c r="FR113" s="17"/>
      <c r="FS113" s="17"/>
      <c r="FT113" s="17"/>
      <c r="FU113" s="17"/>
      <c r="FV113" s="17"/>
      <c r="FW113" s="17"/>
      <c r="FX113" s="17"/>
      <c r="FY113" s="17"/>
      <c r="FZ113" s="17"/>
      <c r="GA113" s="17"/>
      <c r="GB113" s="17"/>
      <c r="GC113" s="17"/>
      <c r="GD113" s="17"/>
      <c r="GE113" s="17"/>
      <c r="GF113" s="17"/>
      <c r="GG113" s="17"/>
      <c r="GH113" s="17"/>
      <c r="GI113" s="17"/>
      <c r="GJ113" s="17"/>
      <c r="GK113" s="17"/>
      <c r="GL113" s="17"/>
      <c r="GM113" s="17"/>
      <c r="GN113" s="17"/>
      <c r="GO113" s="17"/>
      <c r="GP113" s="17"/>
      <c r="GQ113" s="17"/>
      <c r="GR113" s="17"/>
      <c r="GS113" s="17"/>
      <c r="GT113" s="17"/>
      <c r="GU113" s="17"/>
      <c r="GV113" s="17"/>
      <c r="GW113" s="17"/>
      <c r="GX113" s="17"/>
      <c r="GY113" s="17"/>
      <c r="GZ113" s="17"/>
      <c r="HA113" s="17"/>
      <c r="HB113" s="17"/>
      <c r="HC113" s="17"/>
      <c r="HD113" s="17"/>
      <c r="HE113" s="17"/>
      <c r="HF113" s="17"/>
      <c r="HG113" s="17"/>
      <c r="HH113" s="17"/>
      <c r="HI113" s="17"/>
      <c r="HJ113" s="17"/>
      <c r="HK113" s="17"/>
      <c r="HL113" s="17"/>
      <c r="HM113" s="17"/>
      <c r="HN113" s="17"/>
      <c r="HO113" s="17"/>
      <c r="HP113" s="17"/>
      <c r="HQ113" s="17"/>
      <c r="HR113" s="17"/>
      <c r="HS113" s="17"/>
      <c r="HT113" s="17"/>
      <c r="HU113" s="17"/>
      <c r="HV113" s="17"/>
      <c r="HW113" s="17"/>
      <c r="HX113" s="17"/>
      <c r="HY113" s="17"/>
      <c r="HZ113" s="17"/>
      <c r="IA113" s="17"/>
      <c r="IB113" s="17"/>
      <c r="IC113" s="17"/>
      <c r="ID113" s="17"/>
      <c r="IE113" s="17"/>
      <c r="IF113" s="17"/>
      <c r="IG113" s="17"/>
      <c r="IH113" s="17"/>
      <c r="II113" s="17"/>
      <c r="IJ113" s="17"/>
      <c r="IK113" s="17"/>
      <c r="IL113" s="17"/>
      <c r="IM113" s="17"/>
      <c r="IN113" s="17"/>
      <c r="IO113" s="17"/>
      <c r="IP113" s="17"/>
      <c r="IQ113" s="17"/>
      <c r="IR113" s="17"/>
      <c r="IS113" s="17"/>
      <c r="IT113" s="17"/>
      <c r="IU113" s="17"/>
      <c r="IV113" s="17"/>
      <c r="IW113" s="17"/>
      <c r="IX113" s="17"/>
      <c r="IY113" s="17"/>
      <c r="IZ113" s="17"/>
      <c r="JA113" s="17"/>
      <c r="JB113" s="17"/>
      <c r="JC113" s="17"/>
      <c r="JD113" s="17"/>
      <c r="JE113" s="17"/>
      <c r="JF113" s="17"/>
    </row>
    <row r="114" spans="1:266" x14ac:dyDescent="0.25">
      <c r="A114" s="22"/>
      <c r="B114" s="22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  <c r="BO114" s="19"/>
      <c r="BP114" s="19"/>
      <c r="BQ114" s="19"/>
      <c r="BR114" s="19"/>
      <c r="BS114" s="19"/>
      <c r="BT114" s="19"/>
      <c r="BU114" s="19"/>
      <c r="BV114" s="19"/>
      <c r="BW114" s="19"/>
      <c r="BX114" s="19"/>
      <c r="BY114" s="19"/>
      <c r="BZ114" s="19"/>
      <c r="CA114" s="19"/>
      <c r="CB114" s="19"/>
      <c r="CC114" s="19"/>
      <c r="CD114" s="19"/>
      <c r="CE114" s="19"/>
      <c r="CF114" s="19"/>
      <c r="CG114" s="19"/>
      <c r="CH114" s="19"/>
      <c r="CI114" s="19"/>
      <c r="CJ114" s="19"/>
      <c r="CK114" s="19"/>
      <c r="CL114" s="19"/>
      <c r="CM114" s="19"/>
      <c r="CN114" s="19"/>
      <c r="CO114" s="19"/>
      <c r="CP114" s="19"/>
      <c r="CQ114" s="19"/>
      <c r="CR114" s="19"/>
      <c r="CS114" s="19"/>
      <c r="CT114" s="19"/>
    </row>
    <row r="115" spans="1:266" x14ac:dyDescent="0.25">
      <c r="A115" s="22"/>
      <c r="B115" s="22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  <c r="BO115" s="19"/>
      <c r="BP115" s="19"/>
      <c r="BQ115" s="19"/>
      <c r="BR115" s="19"/>
      <c r="BS115" s="19"/>
      <c r="BT115" s="19"/>
      <c r="BU115" s="19"/>
      <c r="BV115" s="19"/>
      <c r="BW115" s="19"/>
      <c r="BX115" s="19"/>
      <c r="BY115" s="19"/>
      <c r="BZ115" s="19"/>
      <c r="CA115" s="19"/>
      <c r="CB115" s="19"/>
      <c r="CC115" s="19"/>
      <c r="CD115" s="19"/>
      <c r="CE115" s="19"/>
      <c r="CF115" s="19"/>
      <c r="CG115" s="19"/>
      <c r="CH115" s="19"/>
      <c r="CI115" s="19"/>
      <c r="CJ115" s="19"/>
      <c r="CK115" s="19"/>
      <c r="CL115" s="19"/>
      <c r="CM115" s="19"/>
      <c r="CN115" s="19"/>
      <c r="CO115" s="19"/>
      <c r="CP115" s="19"/>
      <c r="CQ115" s="19"/>
      <c r="CR115" s="19"/>
      <c r="CS115" s="19"/>
      <c r="CT115" s="19"/>
    </row>
    <row r="118" spans="1:266" x14ac:dyDescent="0.25"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2"/>
      <c r="AS118" s="22"/>
      <c r="AT118" s="22"/>
      <c r="AU118" s="22"/>
      <c r="AV118" s="22"/>
      <c r="AW118" s="22"/>
      <c r="AX118" s="22"/>
      <c r="AY118" s="22"/>
      <c r="AZ118" s="22"/>
      <c r="BA118" s="22"/>
      <c r="BB118" s="22"/>
      <c r="BC118" s="22"/>
      <c r="BD118" s="22"/>
      <c r="BE118" s="22"/>
      <c r="BF118" s="22"/>
      <c r="BG118" s="22"/>
      <c r="BH118" s="22"/>
      <c r="BI118" s="22"/>
      <c r="BJ118" s="22"/>
      <c r="BK118" s="22"/>
      <c r="BL118" s="22"/>
      <c r="BM118" s="22"/>
      <c r="BN118" s="22"/>
      <c r="BO118" s="22"/>
      <c r="BP118" s="22"/>
      <c r="BQ118" s="22"/>
      <c r="BR118" s="22"/>
      <c r="BS118" s="22"/>
      <c r="BT118" s="22"/>
      <c r="BU118" s="22"/>
      <c r="BV118" s="22"/>
      <c r="BW118" s="22"/>
      <c r="BX118" s="22"/>
      <c r="BY118" s="22"/>
      <c r="BZ118" s="22"/>
      <c r="CA118" s="22"/>
      <c r="CB118" s="22"/>
      <c r="CC118" s="22"/>
      <c r="CD118" s="22"/>
      <c r="CE118" s="22"/>
      <c r="CF118" s="22"/>
      <c r="CG118" s="22"/>
      <c r="CH118" s="22"/>
      <c r="CI118" s="22"/>
      <c r="CJ118" s="22"/>
      <c r="CK118" s="22"/>
      <c r="CL118" s="22"/>
      <c r="CM118" s="22"/>
      <c r="CN118" s="22"/>
      <c r="CO118" s="22"/>
      <c r="CP118" s="22"/>
      <c r="CQ118" s="22"/>
      <c r="CR118" s="22"/>
      <c r="CS118" s="22"/>
      <c r="CT118" s="22"/>
    </row>
    <row r="119" spans="1:266" x14ac:dyDescent="0.25"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22"/>
      <c r="AQ119" s="22"/>
      <c r="AR119" s="22"/>
      <c r="AS119" s="22"/>
      <c r="AT119" s="22"/>
      <c r="AU119" s="22"/>
      <c r="AV119" s="22"/>
      <c r="AW119" s="22"/>
      <c r="AX119" s="22"/>
      <c r="AY119" s="22"/>
      <c r="AZ119" s="22"/>
      <c r="BA119" s="22"/>
      <c r="BB119" s="22"/>
      <c r="BC119" s="22"/>
      <c r="BD119" s="22"/>
      <c r="BE119" s="22"/>
      <c r="BF119" s="22"/>
      <c r="BG119" s="22"/>
      <c r="BH119" s="22"/>
      <c r="BI119" s="22"/>
      <c r="BJ119" s="22"/>
      <c r="BK119" s="22"/>
      <c r="BL119" s="22"/>
      <c r="BM119" s="22"/>
      <c r="BN119" s="22"/>
      <c r="BO119" s="22"/>
      <c r="BP119" s="22"/>
      <c r="BQ119" s="22"/>
      <c r="BR119" s="22"/>
      <c r="BS119" s="22"/>
      <c r="BT119" s="22"/>
      <c r="BU119" s="22"/>
      <c r="BV119" s="22"/>
      <c r="BW119" s="22"/>
      <c r="BX119" s="22"/>
      <c r="BY119" s="22"/>
      <c r="BZ119" s="22"/>
      <c r="CA119" s="22"/>
      <c r="CB119" s="22"/>
      <c r="CC119" s="22"/>
      <c r="CD119" s="22"/>
      <c r="CE119" s="22"/>
      <c r="CF119" s="22"/>
      <c r="CG119" s="22"/>
      <c r="CH119" s="22"/>
      <c r="CI119" s="22"/>
      <c r="CJ119" s="22"/>
      <c r="CK119" s="22"/>
      <c r="CL119" s="22"/>
      <c r="CM119" s="22"/>
      <c r="CN119" s="22"/>
      <c r="CO119" s="22"/>
      <c r="CP119" s="22"/>
      <c r="CQ119" s="22"/>
      <c r="CR119" s="22"/>
      <c r="CS119" s="22"/>
      <c r="CT119" s="22"/>
    </row>
    <row r="120" spans="1:266" x14ac:dyDescent="0.25">
      <c r="A120" s="22"/>
      <c r="B120" s="22"/>
    </row>
    <row r="121" spans="1:266" x14ac:dyDescent="0.25">
      <c r="A121" s="22"/>
      <c r="B121" s="22"/>
    </row>
    <row r="122" spans="1:266" x14ac:dyDescent="0.25">
      <c r="A122" s="22"/>
      <c r="B122" s="22"/>
    </row>
    <row r="123" spans="1:266" x14ac:dyDescent="0.25">
      <c r="A123" s="22"/>
      <c r="B123" s="22"/>
    </row>
    <row r="124" spans="1:266" x14ac:dyDescent="0.25">
      <c r="A124" s="22"/>
      <c r="B124" s="22"/>
    </row>
    <row r="125" spans="1:266" x14ac:dyDescent="0.25">
      <c r="A125" s="22"/>
      <c r="B125" s="22"/>
    </row>
    <row r="130" spans="1:98" x14ac:dyDescent="0.25"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2"/>
      <c r="AP130" s="22"/>
      <c r="AQ130" s="22"/>
      <c r="AR130" s="22"/>
      <c r="AS130" s="22"/>
      <c r="AT130" s="22"/>
      <c r="AU130" s="22"/>
      <c r="AV130" s="22"/>
      <c r="AW130" s="22"/>
      <c r="AX130" s="22"/>
      <c r="AY130" s="22"/>
      <c r="AZ130" s="22"/>
      <c r="BA130" s="22"/>
      <c r="BB130" s="22"/>
      <c r="BC130" s="22"/>
      <c r="BD130" s="22"/>
      <c r="BE130" s="22"/>
      <c r="BF130" s="22"/>
      <c r="BG130" s="22"/>
      <c r="BH130" s="22"/>
      <c r="BI130" s="22"/>
      <c r="BJ130" s="22"/>
      <c r="BK130" s="22"/>
      <c r="BL130" s="22"/>
      <c r="BM130" s="22"/>
      <c r="BN130" s="22"/>
      <c r="BO130" s="22"/>
      <c r="BP130" s="22"/>
      <c r="BQ130" s="22"/>
      <c r="BR130" s="22"/>
      <c r="BS130" s="22"/>
      <c r="BT130" s="22"/>
      <c r="BU130" s="22"/>
      <c r="BV130" s="22"/>
      <c r="BW130" s="22"/>
      <c r="BX130" s="22"/>
      <c r="BY130" s="22"/>
      <c r="BZ130" s="22"/>
      <c r="CA130" s="22"/>
      <c r="CB130" s="22"/>
      <c r="CC130" s="22"/>
      <c r="CD130" s="22"/>
      <c r="CE130" s="22"/>
      <c r="CF130" s="22"/>
      <c r="CG130" s="22"/>
      <c r="CH130" s="22"/>
      <c r="CI130" s="22"/>
      <c r="CJ130" s="22"/>
      <c r="CK130" s="22"/>
      <c r="CL130" s="22"/>
      <c r="CM130" s="22"/>
      <c r="CN130" s="22"/>
      <c r="CO130" s="22"/>
      <c r="CP130" s="22"/>
      <c r="CQ130" s="22"/>
      <c r="CR130" s="22"/>
      <c r="CS130" s="22"/>
      <c r="CT130" s="22"/>
    </row>
    <row r="131" spans="1:98" x14ac:dyDescent="0.25"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2"/>
      <c r="AP131" s="22"/>
      <c r="AQ131" s="22"/>
      <c r="AR131" s="22"/>
      <c r="AS131" s="22"/>
      <c r="AT131" s="22"/>
      <c r="AU131" s="22"/>
      <c r="AV131" s="22"/>
      <c r="AW131" s="22"/>
      <c r="AX131" s="22"/>
      <c r="AY131" s="22"/>
      <c r="AZ131" s="22"/>
      <c r="BA131" s="22"/>
      <c r="BB131" s="22"/>
      <c r="BC131" s="22"/>
      <c r="BD131" s="22"/>
      <c r="BE131" s="22"/>
      <c r="BF131" s="22"/>
      <c r="BG131" s="22"/>
      <c r="BH131" s="22"/>
      <c r="BI131" s="22"/>
      <c r="BJ131" s="22"/>
      <c r="BK131" s="22"/>
      <c r="BL131" s="22"/>
      <c r="BM131" s="22"/>
      <c r="BN131" s="22"/>
      <c r="BO131" s="22"/>
      <c r="BP131" s="22"/>
      <c r="BQ131" s="22"/>
      <c r="BR131" s="22"/>
      <c r="BS131" s="22"/>
      <c r="BT131" s="22"/>
      <c r="BU131" s="22"/>
      <c r="BV131" s="22"/>
      <c r="BW131" s="22"/>
      <c r="BX131" s="22"/>
      <c r="BY131" s="22"/>
      <c r="BZ131" s="22"/>
      <c r="CA131" s="22"/>
      <c r="CB131" s="22"/>
      <c r="CC131" s="22"/>
      <c r="CD131" s="22"/>
      <c r="CE131" s="22"/>
      <c r="CF131" s="22"/>
      <c r="CG131" s="22"/>
      <c r="CH131" s="22"/>
      <c r="CI131" s="22"/>
      <c r="CJ131" s="22"/>
      <c r="CK131" s="22"/>
      <c r="CL131" s="22"/>
      <c r="CM131" s="22"/>
      <c r="CN131" s="22"/>
      <c r="CO131" s="22"/>
      <c r="CP131" s="22"/>
      <c r="CQ131" s="22"/>
      <c r="CR131" s="22"/>
      <c r="CS131" s="22"/>
      <c r="CT131" s="22"/>
    </row>
    <row r="132" spans="1:98" x14ac:dyDescent="0.25">
      <c r="A132" s="22"/>
      <c r="B132" s="22"/>
    </row>
    <row r="133" spans="1:98" x14ac:dyDescent="0.25">
      <c r="A133" s="22"/>
      <c r="B133" s="22"/>
    </row>
    <row r="134" spans="1:98" x14ac:dyDescent="0.25">
      <c r="A134" s="22"/>
      <c r="B134" s="22"/>
    </row>
    <row r="135" spans="1:98" x14ac:dyDescent="0.25">
      <c r="A135" s="22"/>
      <c r="B135" s="22"/>
    </row>
    <row r="136" spans="1:98" x14ac:dyDescent="0.25">
      <c r="A136" s="22"/>
      <c r="B136" s="22"/>
    </row>
    <row r="137" spans="1:98" x14ac:dyDescent="0.25">
      <c r="A137" s="22"/>
      <c r="B137" s="22"/>
    </row>
    <row r="138" spans="1:98" x14ac:dyDescent="0.25">
      <c r="A138" s="22"/>
      <c r="B138" s="22"/>
    </row>
    <row r="248" spans="2:53" x14ac:dyDescent="0.25">
      <c r="B248" s="34"/>
      <c r="C248" s="34"/>
      <c r="D248" s="34"/>
      <c r="E248" s="34"/>
    </row>
    <row r="249" spans="2:53" x14ac:dyDescent="0.25">
      <c r="B249" s="34"/>
      <c r="C249" s="34"/>
      <c r="D249" s="34"/>
      <c r="E249" s="34"/>
      <c r="AY249" s="54"/>
      <c r="AZ249" s="54"/>
      <c r="BA249" s="54"/>
    </row>
    <row r="250" spans="2:53" x14ac:dyDescent="0.25">
      <c r="B250" s="34"/>
      <c r="C250" s="55"/>
      <c r="D250" s="55"/>
      <c r="E250" s="55"/>
    </row>
    <row r="251" spans="2:53" x14ac:dyDescent="0.25">
      <c r="B251" s="34"/>
      <c r="C251" s="55"/>
      <c r="D251" s="55"/>
      <c r="E251" s="55"/>
    </row>
    <row r="252" spans="2:53" x14ac:dyDescent="0.25">
      <c r="B252" s="34"/>
      <c r="C252" s="55"/>
      <c r="D252" s="55"/>
      <c r="E252" s="55"/>
    </row>
    <row r="253" spans="2:53" x14ac:dyDescent="0.25">
      <c r="B253" s="34"/>
      <c r="C253" s="55"/>
      <c r="D253" s="55"/>
      <c r="E253" s="55"/>
    </row>
    <row r="254" spans="2:53" x14ac:dyDescent="0.25">
      <c r="B254" s="34"/>
      <c r="C254" s="55"/>
      <c r="D254" s="55"/>
      <c r="E254" s="55"/>
    </row>
    <row r="255" spans="2:53" x14ac:dyDescent="0.25">
      <c r="B255" s="34"/>
      <c r="C255" s="55"/>
      <c r="D255" s="55"/>
      <c r="E255" s="55"/>
    </row>
    <row r="256" spans="2:53" x14ac:dyDescent="0.25">
      <c r="B256" s="34"/>
      <c r="C256" s="55"/>
      <c r="D256" s="55"/>
      <c r="E256" s="55"/>
    </row>
    <row r="257" spans="2:53" x14ac:dyDescent="0.25">
      <c r="B257" s="34"/>
      <c r="C257" s="55"/>
      <c r="D257" s="55"/>
      <c r="E257" s="55"/>
    </row>
    <row r="258" spans="2:53" x14ac:dyDescent="0.25">
      <c r="B258" s="34"/>
      <c r="C258" s="55"/>
      <c r="D258" s="55"/>
      <c r="E258" s="55"/>
    </row>
    <row r="259" spans="2:53" x14ac:dyDescent="0.25">
      <c r="B259" s="34"/>
      <c r="C259" s="55"/>
      <c r="D259" s="55"/>
      <c r="E259" s="55"/>
    </row>
    <row r="260" spans="2:53" x14ac:dyDescent="0.25">
      <c r="B260" s="34"/>
      <c r="C260" s="55"/>
      <c r="D260" s="55"/>
      <c r="E260" s="55"/>
      <c r="AY260" s="10"/>
      <c r="AZ260" s="10"/>
      <c r="BA260" s="10"/>
    </row>
    <row r="261" spans="2:53" x14ac:dyDescent="0.25">
      <c r="B261" s="34"/>
      <c r="C261" s="55"/>
      <c r="D261" s="55"/>
      <c r="E261" s="55"/>
    </row>
    <row r="262" spans="2:53" x14ac:dyDescent="0.25">
      <c r="B262" s="34"/>
      <c r="C262" s="55"/>
      <c r="D262" s="55"/>
      <c r="E262" s="55"/>
    </row>
    <row r="263" spans="2:53" x14ac:dyDescent="0.25">
      <c r="B263" s="34"/>
      <c r="C263" s="55"/>
      <c r="D263" s="55"/>
      <c r="E263" s="55"/>
    </row>
    <row r="264" spans="2:53" x14ac:dyDescent="0.25">
      <c r="B264" s="34"/>
      <c r="C264" s="55"/>
      <c r="D264" s="55"/>
      <c r="E264" s="55"/>
    </row>
    <row r="265" spans="2:53" x14ac:dyDescent="0.25">
      <c r="B265" s="34"/>
      <c r="C265" s="55"/>
      <c r="D265" s="55"/>
      <c r="E265" s="55"/>
    </row>
    <row r="266" spans="2:53" x14ac:dyDescent="0.25">
      <c r="B266" s="34"/>
      <c r="C266" s="55"/>
      <c r="D266" s="55"/>
      <c r="E266" s="55"/>
    </row>
    <row r="267" spans="2:53" x14ac:dyDescent="0.25">
      <c r="B267" s="34"/>
      <c r="C267" s="55"/>
      <c r="D267" s="55"/>
      <c r="E267" s="55"/>
    </row>
    <row r="268" spans="2:53" x14ac:dyDescent="0.25">
      <c r="B268" s="34"/>
      <c r="C268" s="55"/>
      <c r="D268" s="55"/>
      <c r="E268" s="55"/>
    </row>
    <row r="269" spans="2:53" x14ac:dyDescent="0.25">
      <c r="B269" s="34"/>
      <c r="C269" s="34"/>
      <c r="D269" s="34"/>
      <c r="E269" s="34"/>
      <c r="AY269" s="54"/>
      <c r="AZ269" s="54"/>
      <c r="BA269" s="54"/>
    </row>
    <row r="270" spans="2:53" x14ac:dyDescent="0.25">
      <c r="B270" s="34"/>
      <c r="C270" s="55"/>
      <c r="D270" s="55"/>
      <c r="E270" s="55"/>
    </row>
    <row r="271" spans="2:53" x14ac:dyDescent="0.25">
      <c r="B271" s="34"/>
      <c r="C271" s="55"/>
      <c r="D271" s="55"/>
      <c r="E271" s="55"/>
    </row>
    <row r="272" spans="2:53" x14ac:dyDescent="0.25">
      <c r="B272" s="34"/>
      <c r="C272" s="55"/>
      <c r="D272" s="55"/>
      <c r="E272" s="55"/>
    </row>
    <row r="273" spans="2:53" x14ac:dyDescent="0.25">
      <c r="B273" s="34"/>
      <c r="C273" s="55"/>
      <c r="D273" s="55"/>
      <c r="E273" s="55"/>
    </row>
    <row r="274" spans="2:53" x14ac:dyDescent="0.25">
      <c r="B274" s="34"/>
      <c r="C274" s="55"/>
      <c r="D274" s="55"/>
      <c r="E274" s="55"/>
    </row>
    <row r="275" spans="2:53" x14ac:dyDescent="0.25">
      <c r="B275" s="34"/>
      <c r="C275" s="55"/>
      <c r="D275" s="55"/>
      <c r="E275" s="55"/>
    </row>
    <row r="276" spans="2:53" x14ac:dyDescent="0.25">
      <c r="B276" s="34"/>
      <c r="C276" s="55"/>
      <c r="D276" s="55"/>
      <c r="E276" s="55"/>
    </row>
    <row r="277" spans="2:53" x14ac:dyDescent="0.25">
      <c r="B277" s="34"/>
      <c r="C277" s="55"/>
      <c r="D277" s="55"/>
      <c r="E277" s="55"/>
    </row>
    <row r="278" spans="2:53" x14ac:dyDescent="0.25">
      <c r="B278" s="34"/>
      <c r="C278" s="55"/>
      <c r="D278" s="55"/>
      <c r="E278" s="55"/>
    </row>
    <row r="279" spans="2:53" x14ac:dyDescent="0.25">
      <c r="B279" s="34"/>
      <c r="C279" s="55"/>
      <c r="D279" s="55"/>
      <c r="E279" s="55"/>
    </row>
    <row r="280" spans="2:53" x14ac:dyDescent="0.25">
      <c r="B280" s="34"/>
      <c r="C280" s="55"/>
      <c r="D280" s="55"/>
      <c r="E280" s="55"/>
      <c r="AY280" s="10"/>
      <c r="AZ280" s="10"/>
      <c r="BA280" s="10"/>
    </row>
    <row r="281" spans="2:53" x14ac:dyDescent="0.25">
      <c r="B281" s="34"/>
      <c r="C281" s="55"/>
      <c r="D281" s="55"/>
      <c r="E281" s="55"/>
    </row>
    <row r="282" spans="2:53" x14ac:dyDescent="0.25">
      <c r="B282" s="34"/>
      <c r="C282" s="55"/>
      <c r="D282" s="55"/>
      <c r="E282" s="55"/>
    </row>
    <row r="283" spans="2:53" x14ac:dyDescent="0.25">
      <c r="B283" s="34"/>
      <c r="C283" s="55"/>
      <c r="D283" s="55"/>
      <c r="E283" s="55"/>
    </row>
    <row r="284" spans="2:53" x14ac:dyDescent="0.25">
      <c r="B284" s="34"/>
      <c r="C284" s="55"/>
      <c r="D284" s="55"/>
      <c r="E284" s="55"/>
    </row>
    <row r="285" spans="2:53" x14ac:dyDescent="0.25">
      <c r="B285" s="34"/>
      <c r="C285" s="55"/>
      <c r="D285" s="55"/>
      <c r="E285" s="55"/>
    </row>
    <row r="286" spans="2:53" x14ac:dyDescent="0.25">
      <c r="B286" s="34"/>
      <c r="C286" s="55"/>
      <c r="D286" s="55"/>
      <c r="E286" s="55"/>
    </row>
    <row r="287" spans="2:53" x14ac:dyDescent="0.25">
      <c r="B287" s="34"/>
      <c r="C287" s="55"/>
      <c r="D287" s="55"/>
      <c r="E287" s="55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LC</vt:lpstr>
      <vt:lpstr>LCs+Eurostat</vt:lpstr>
      <vt:lpstr>LDCs</vt:lpstr>
      <vt:lpstr>SCV</vt:lpstr>
      <vt:lpstr>CV</vt:lpstr>
      <vt:lpstr>eurostat vs agsi data check</vt:lpstr>
    </vt:vector>
  </TitlesOfParts>
  <Company>BTU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Iegor</dc:creator>
  <cp:lastModifiedBy>Iegor Riepin</cp:lastModifiedBy>
  <dcterms:created xsi:type="dcterms:W3CDTF">2018-06-13T13:08:30Z</dcterms:created>
  <dcterms:modified xsi:type="dcterms:W3CDTF">2020-10-31T14:57:39Z</dcterms:modified>
</cp:coreProperties>
</file>