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SC Data Analytics\1st Sem\Financial Mathematics\"/>
    </mc:Choice>
  </mc:AlternateContent>
  <xr:revisionPtr revIDLastSave="0" documentId="13_ncr:1_{0D15B8D6-7B54-4D01-A345-6B76BB01E0A5}" xr6:coauthVersionLast="47" xr6:coauthVersionMax="47" xr10:uidLastSave="{00000000-0000-0000-0000-000000000000}"/>
  <bookViews>
    <workbookView xWindow="-108" yWindow="-108" windowWidth="23256" windowHeight="12456" xr2:uid="{6681A431-4144-46D5-AF82-37E9E675DDA0}"/>
  </bookViews>
  <sheets>
    <sheet name="test " sheetId="5" r:id="rId1"/>
    <sheet name="Sheet2" sheetId="6" r:id="rId2"/>
    <sheet name="original project" sheetId="4" r:id="rId3"/>
  </sheets>
  <definedNames>
    <definedName name="solver_adj" localSheetId="2" hidden="1">'original project'!$P$40:$P$44</definedName>
    <definedName name="solver_adj" localSheetId="0" hidden="1">'test '!$P$40:$P$44</definedName>
    <definedName name="solver_cvg" localSheetId="2" hidden="1">0.0001</definedName>
    <definedName name="solver_cvg" localSheetId="0" hidden="1">0.0001</definedName>
    <definedName name="solver_drv" localSheetId="2" hidden="1">1</definedName>
    <definedName name="solver_drv" localSheetId="0" hidden="1">1</definedName>
    <definedName name="solver_eng" localSheetId="2" hidden="1">1</definedName>
    <definedName name="solver_eng" localSheetId="0" hidden="1">1</definedName>
    <definedName name="solver_est" localSheetId="2" hidden="1">1</definedName>
    <definedName name="solver_est" localSheetId="0" hidden="1">1</definedName>
    <definedName name="solver_itr" localSheetId="2" hidden="1">2147483647</definedName>
    <definedName name="solver_itr" localSheetId="0" hidden="1">2147483647</definedName>
    <definedName name="solver_lhs1" localSheetId="2" hidden="1">'original project'!$P$45</definedName>
    <definedName name="solver_lhs1" localSheetId="0" hidden="1">'test '!$P$45</definedName>
    <definedName name="solver_lhs2" localSheetId="2" hidden="1">'original project'!$P$48</definedName>
    <definedName name="solver_lhs2" localSheetId="0" hidden="1">'test '!$P$48</definedName>
    <definedName name="solver_mip" localSheetId="2" hidden="1">2147483647</definedName>
    <definedName name="solver_mip" localSheetId="0" hidden="1">2147483647</definedName>
    <definedName name="solver_mni" localSheetId="2" hidden="1">30</definedName>
    <definedName name="solver_mni" localSheetId="0" hidden="1">30</definedName>
    <definedName name="solver_mrt" localSheetId="2" hidden="1">0.075</definedName>
    <definedName name="solver_mrt" localSheetId="0" hidden="1">0.075</definedName>
    <definedName name="solver_msl" localSheetId="2" hidden="1">2</definedName>
    <definedName name="solver_msl" localSheetId="0" hidden="1">2</definedName>
    <definedName name="solver_neg" localSheetId="2" hidden="1">1</definedName>
    <definedName name="solver_neg" localSheetId="0" hidden="1">1</definedName>
    <definedName name="solver_nod" localSheetId="2" hidden="1">2147483647</definedName>
    <definedName name="solver_nod" localSheetId="0" hidden="1">2147483647</definedName>
    <definedName name="solver_num" localSheetId="2" hidden="1">2</definedName>
    <definedName name="solver_num" localSheetId="0" hidden="1">2</definedName>
    <definedName name="solver_nwt" localSheetId="2" hidden="1">1</definedName>
    <definedName name="solver_nwt" localSheetId="0" hidden="1">1</definedName>
    <definedName name="solver_opt" localSheetId="2" hidden="1">'original project'!$P$50</definedName>
    <definedName name="solver_opt" localSheetId="0" hidden="1">'test '!$P$50</definedName>
    <definedName name="solver_pre" localSheetId="2" hidden="1">0.000001</definedName>
    <definedName name="solver_pre" localSheetId="0" hidden="1">0.000001</definedName>
    <definedName name="solver_rbv" localSheetId="2" hidden="1">1</definedName>
    <definedName name="solver_rbv" localSheetId="0" hidden="1">1</definedName>
    <definedName name="solver_rel1" localSheetId="2" hidden="1">2</definedName>
    <definedName name="solver_rel1" localSheetId="0" hidden="1">2</definedName>
    <definedName name="solver_rel2" localSheetId="2" hidden="1">2</definedName>
    <definedName name="solver_rel2" localSheetId="0" hidden="1">2</definedName>
    <definedName name="solver_rhs1" localSheetId="2" hidden="1">1</definedName>
    <definedName name="solver_rhs1" localSheetId="0" hidden="1">1</definedName>
    <definedName name="solver_rhs2" localSheetId="2" hidden="1">0.45</definedName>
    <definedName name="solver_rhs2" localSheetId="0" hidden="1">0.45</definedName>
    <definedName name="solver_rlx" localSheetId="2" hidden="1">2</definedName>
    <definedName name="solver_rlx" localSheetId="0" hidden="1">2</definedName>
    <definedName name="solver_rsd" localSheetId="2" hidden="1">0</definedName>
    <definedName name="solver_rsd" localSheetId="0" hidden="1">0</definedName>
    <definedName name="solver_scl" localSheetId="2" hidden="1">1</definedName>
    <definedName name="solver_scl" localSheetId="0" hidden="1">1</definedName>
    <definedName name="solver_sho" localSheetId="2" hidden="1">2</definedName>
    <definedName name="solver_sho" localSheetId="0" hidden="1">2</definedName>
    <definedName name="solver_ssz" localSheetId="2" hidden="1">100</definedName>
    <definedName name="solver_ssz" localSheetId="0" hidden="1">100</definedName>
    <definedName name="solver_tim" localSheetId="2" hidden="1">2147483647</definedName>
    <definedName name="solver_tim" localSheetId="0" hidden="1">2147483647</definedName>
    <definedName name="solver_tol" localSheetId="2" hidden="1">0.01</definedName>
    <definedName name="solver_tol" localSheetId="0" hidden="1">0.01</definedName>
    <definedName name="solver_typ" localSheetId="2" hidden="1">1</definedName>
    <definedName name="solver_typ" localSheetId="0" hidden="1">1</definedName>
    <definedName name="solver_val" localSheetId="2" hidden="1">0</definedName>
    <definedName name="solver_val" localSheetId="0" hidden="1">0</definedName>
    <definedName name="solver_ver" localSheetId="2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4" i="5" l="1"/>
  <c r="R64" i="5" s="1"/>
  <c r="Q71" i="5"/>
  <c r="Q55" i="5"/>
  <c r="P55" i="5"/>
  <c r="Q56" i="5"/>
  <c r="P34" i="5"/>
  <c r="P33" i="5" a="1"/>
  <c r="P33" i="5" s="1"/>
  <c r="P32" i="5" a="1"/>
  <c r="P32" i="5" s="1"/>
  <c r="P49" i="5" a="1"/>
  <c r="P49" i="5" s="1"/>
  <c r="Q74" i="5"/>
  <c r="Q72" i="5"/>
  <c r="Q73" i="5"/>
  <c r="Q75" i="5"/>
  <c r="Z21" i="5" l="1"/>
  <c r="Z22" i="5"/>
  <c r="Z23" i="5"/>
  <c r="Z24" i="5"/>
  <c r="Z25" i="5"/>
  <c r="Z26" i="5"/>
  <c r="Z27" i="5"/>
  <c r="Z28" i="5"/>
  <c r="Z29" i="5"/>
  <c r="Z31" i="5"/>
  <c r="Z32" i="5"/>
  <c r="Z33" i="5"/>
  <c r="Z34" i="5"/>
  <c r="Z35" i="5"/>
  <c r="Z36" i="5"/>
  <c r="Z37" i="5"/>
  <c r="Z38" i="5"/>
  <c r="Q11" i="5"/>
  <c r="Q2" i="5"/>
  <c r="P2" i="5"/>
  <c r="I3" i="5"/>
  <c r="S7" i="6"/>
  <c r="S6" i="6"/>
  <c r="S5" i="6"/>
  <c r="S4" i="6"/>
  <c r="S3" i="6"/>
  <c r="N3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91" i="6"/>
  <c r="N92" i="6"/>
  <c r="N93" i="6"/>
  <c r="N94" i="6"/>
  <c r="N95" i="6"/>
  <c r="N96" i="6"/>
  <c r="N97" i="6"/>
  <c r="N98" i="6"/>
  <c r="N99" i="6"/>
  <c r="N100" i="6"/>
  <c r="N101" i="6"/>
  <c r="N102" i="6"/>
  <c r="N103" i="6"/>
  <c r="N104" i="6"/>
  <c r="N105" i="6"/>
  <c r="N106" i="6"/>
  <c r="N107" i="6"/>
  <c r="N108" i="6"/>
  <c r="N109" i="6"/>
  <c r="N110" i="6"/>
  <c r="N111" i="6"/>
  <c r="N112" i="6"/>
  <c r="N113" i="6"/>
  <c r="N114" i="6"/>
  <c r="N115" i="6"/>
  <c r="N116" i="6"/>
  <c r="N117" i="6"/>
  <c r="N118" i="6"/>
  <c r="N119" i="6"/>
  <c r="N120" i="6"/>
  <c r="N121" i="6"/>
  <c r="N122" i="6"/>
  <c r="N123" i="6"/>
  <c r="N124" i="6"/>
  <c r="N125" i="6"/>
  <c r="N126" i="6"/>
  <c r="N127" i="6"/>
  <c r="N128" i="6"/>
  <c r="N129" i="6"/>
  <c r="N130" i="6"/>
  <c r="N131" i="6"/>
  <c r="N132" i="6"/>
  <c r="N133" i="6"/>
  <c r="N134" i="6"/>
  <c r="N135" i="6"/>
  <c r="N136" i="6"/>
  <c r="N137" i="6"/>
  <c r="N138" i="6"/>
  <c r="N139" i="6"/>
  <c r="N140" i="6"/>
  <c r="N141" i="6"/>
  <c r="N142" i="6"/>
  <c r="N143" i="6"/>
  <c r="N144" i="6"/>
  <c r="N145" i="6"/>
  <c r="N146" i="6"/>
  <c r="N147" i="6"/>
  <c r="N148" i="6"/>
  <c r="N149" i="6"/>
  <c r="N150" i="6"/>
  <c r="N151" i="6"/>
  <c r="N152" i="6"/>
  <c r="N153" i="6"/>
  <c r="N154" i="6"/>
  <c r="N155" i="6"/>
  <c r="N156" i="6"/>
  <c r="N157" i="6"/>
  <c r="N158" i="6"/>
  <c r="N159" i="6"/>
  <c r="N160" i="6"/>
  <c r="N161" i="6"/>
  <c r="N162" i="6"/>
  <c r="N163" i="6"/>
  <c r="N164" i="6"/>
  <c r="N165" i="6"/>
  <c r="N166" i="6"/>
  <c r="N167" i="6"/>
  <c r="N168" i="6"/>
  <c r="N169" i="6"/>
  <c r="N170" i="6"/>
  <c r="N171" i="6"/>
  <c r="N172" i="6"/>
  <c r="N173" i="6"/>
  <c r="N174" i="6"/>
  <c r="N175" i="6"/>
  <c r="N176" i="6"/>
  <c r="N177" i="6"/>
  <c r="N178" i="6"/>
  <c r="N179" i="6"/>
  <c r="N180" i="6"/>
  <c r="N181" i="6"/>
  <c r="N182" i="6"/>
  <c r="N183" i="6"/>
  <c r="N184" i="6"/>
  <c r="N185" i="6"/>
  <c r="N186" i="6"/>
  <c r="N187" i="6"/>
  <c r="N188" i="6"/>
  <c r="N189" i="6"/>
  <c r="N190" i="6"/>
  <c r="N191" i="6"/>
  <c r="N192" i="6"/>
  <c r="N193" i="6"/>
  <c r="N194" i="6"/>
  <c r="N195" i="6"/>
  <c r="N196" i="6"/>
  <c r="N197" i="6"/>
  <c r="N198" i="6"/>
  <c r="N199" i="6"/>
  <c r="N200" i="6"/>
  <c r="N201" i="6"/>
  <c r="N202" i="6"/>
  <c r="N203" i="6"/>
  <c r="N204" i="6"/>
  <c r="N205" i="6"/>
  <c r="N206" i="6"/>
  <c r="N207" i="6"/>
  <c r="N208" i="6"/>
  <c r="N209" i="6"/>
  <c r="N210" i="6"/>
  <c r="N211" i="6"/>
  <c r="N212" i="6"/>
  <c r="N213" i="6"/>
  <c r="N214" i="6"/>
  <c r="N215" i="6"/>
  <c r="N216" i="6"/>
  <c r="N217" i="6"/>
  <c r="N218" i="6"/>
  <c r="N219" i="6"/>
  <c r="N220" i="6"/>
  <c r="N221" i="6"/>
  <c r="N222" i="6"/>
  <c r="N223" i="6"/>
  <c r="N224" i="6"/>
  <c r="N225" i="6"/>
  <c r="N226" i="6"/>
  <c r="N227" i="6"/>
  <c r="N228" i="6"/>
  <c r="N229" i="6"/>
  <c r="N230" i="6"/>
  <c r="N231" i="6"/>
  <c r="N232" i="6"/>
  <c r="N233" i="6"/>
  <c r="N234" i="6"/>
  <c r="N235" i="6"/>
  <c r="N236" i="6"/>
  <c r="N237" i="6"/>
  <c r="N238" i="6"/>
  <c r="N239" i="6"/>
  <c r="N240" i="6"/>
  <c r="N241" i="6"/>
  <c r="N242" i="6"/>
  <c r="N243" i="6"/>
  <c r="N244" i="6"/>
  <c r="N245" i="6"/>
  <c r="N246" i="6"/>
  <c r="N247" i="6"/>
  <c r="N248" i="6"/>
  <c r="N249" i="6"/>
  <c r="N250" i="6"/>
  <c r="N251" i="6"/>
  <c r="N252" i="6"/>
  <c r="N253" i="6"/>
  <c r="N254" i="6"/>
  <c r="N255" i="6"/>
  <c r="N256" i="6"/>
  <c r="N257" i="6"/>
  <c r="N258" i="6"/>
  <c r="N259" i="6"/>
  <c r="N260" i="6"/>
  <c r="N261" i="6"/>
  <c r="N262" i="6"/>
  <c r="N263" i="6"/>
  <c r="N264" i="6"/>
  <c r="N265" i="6"/>
  <c r="N266" i="6"/>
  <c r="N267" i="6"/>
  <c r="N268" i="6"/>
  <c r="N269" i="6"/>
  <c r="N270" i="6"/>
  <c r="N271" i="6"/>
  <c r="N272" i="6"/>
  <c r="N273" i="6"/>
  <c r="N274" i="6"/>
  <c r="N275" i="6"/>
  <c r="N276" i="6"/>
  <c r="N277" i="6"/>
  <c r="N278" i="6"/>
  <c r="N279" i="6"/>
  <c r="N280" i="6"/>
  <c r="N281" i="6"/>
  <c r="N282" i="6"/>
  <c r="N283" i="6"/>
  <c r="N284" i="6"/>
  <c r="N285" i="6"/>
  <c r="N286" i="6"/>
  <c r="N287" i="6"/>
  <c r="N288" i="6"/>
  <c r="N289" i="6"/>
  <c r="N290" i="6"/>
  <c r="N291" i="6"/>
  <c r="N292" i="6"/>
  <c r="N293" i="6"/>
  <c r="N294" i="6"/>
  <c r="N295" i="6"/>
  <c r="N296" i="6"/>
  <c r="N297" i="6"/>
  <c r="N298" i="6"/>
  <c r="N299" i="6"/>
  <c r="N300" i="6"/>
  <c r="N301" i="6"/>
  <c r="N302" i="6"/>
  <c r="N303" i="6"/>
  <c r="N304" i="6"/>
  <c r="N305" i="6"/>
  <c r="N306" i="6"/>
  <c r="N307" i="6"/>
  <c r="N308" i="6"/>
  <c r="N309" i="6"/>
  <c r="N310" i="6"/>
  <c r="N311" i="6"/>
  <c r="N312" i="6"/>
  <c r="N313" i="6"/>
  <c r="N314" i="6"/>
  <c r="N315" i="6"/>
  <c r="N316" i="6"/>
  <c r="N317" i="6"/>
  <c r="N318" i="6"/>
  <c r="N319" i="6"/>
  <c r="N320" i="6"/>
  <c r="N321" i="6"/>
  <c r="N322" i="6"/>
  <c r="N323" i="6"/>
  <c r="N324" i="6"/>
  <c r="N325" i="6"/>
  <c r="N326" i="6"/>
  <c r="N327" i="6"/>
  <c r="N328" i="6"/>
  <c r="N329" i="6"/>
  <c r="N330" i="6"/>
  <c r="N331" i="6"/>
  <c r="N332" i="6"/>
  <c r="N333" i="6"/>
  <c r="N334" i="6"/>
  <c r="N335" i="6"/>
  <c r="N336" i="6"/>
  <c r="N337" i="6"/>
  <c r="N338" i="6"/>
  <c r="N339" i="6"/>
  <c r="N340" i="6"/>
  <c r="N341" i="6"/>
  <c r="N342" i="6"/>
  <c r="N343" i="6"/>
  <c r="N344" i="6"/>
  <c r="N345" i="6"/>
  <c r="N346" i="6"/>
  <c r="N347" i="6"/>
  <c r="N348" i="6"/>
  <c r="N349" i="6"/>
  <c r="N350" i="6"/>
  <c r="N351" i="6"/>
  <c r="N352" i="6"/>
  <c r="N353" i="6"/>
  <c r="N354" i="6"/>
  <c r="N355" i="6"/>
  <c r="N356" i="6"/>
  <c r="N357" i="6"/>
  <c r="N358" i="6"/>
  <c r="N359" i="6"/>
  <c r="N360" i="6"/>
  <c r="N361" i="6"/>
  <c r="N362" i="6"/>
  <c r="N363" i="6"/>
  <c r="N364" i="6"/>
  <c r="N365" i="6"/>
  <c r="N366" i="6"/>
  <c r="N367" i="6"/>
  <c r="N368" i="6"/>
  <c r="N369" i="6"/>
  <c r="N370" i="6"/>
  <c r="N371" i="6"/>
  <c r="N372" i="6"/>
  <c r="N373" i="6"/>
  <c r="N374" i="6"/>
  <c r="N375" i="6"/>
  <c r="N376" i="6"/>
  <c r="N377" i="6"/>
  <c r="N378" i="6"/>
  <c r="N379" i="6"/>
  <c r="N380" i="6"/>
  <c r="N381" i="6"/>
  <c r="N382" i="6"/>
  <c r="N383" i="6"/>
  <c r="N384" i="6"/>
  <c r="N385" i="6"/>
  <c r="N386" i="6"/>
  <c r="N387" i="6"/>
  <c r="N388" i="6"/>
  <c r="N389" i="6"/>
  <c r="N390" i="6"/>
  <c r="N391" i="6"/>
  <c r="N392" i="6"/>
  <c r="N393" i="6"/>
  <c r="N394" i="6"/>
  <c r="N395" i="6"/>
  <c r="N396" i="6"/>
  <c r="N397" i="6"/>
  <c r="N398" i="6"/>
  <c r="N399" i="6"/>
  <c r="N400" i="6"/>
  <c r="N401" i="6"/>
  <c r="N402" i="6"/>
  <c r="N403" i="6"/>
  <c r="N404" i="6"/>
  <c r="N405" i="6"/>
  <c r="N406" i="6"/>
  <c r="N407" i="6"/>
  <c r="N408" i="6"/>
  <c r="N409" i="6"/>
  <c r="N410" i="6"/>
  <c r="N411" i="6"/>
  <c r="N412" i="6"/>
  <c r="N413" i="6"/>
  <c r="N414" i="6"/>
  <c r="N415" i="6"/>
  <c r="N416" i="6"/>
  <c r="N417" i="6"/>
  <c r="N418" i="6"/>
  <c r="N419" i="6"/>
  <c r="N420" i="6"/>
  <c r="N421" i="6"/>
  <c r="N422" i="6"/>
  <c r="N423" i="6"/>
  <c r="N424" i="6"/>
  <c r="N425" i="6"/>
  <c r="N426" i="6"/>
  <c r="N427" i="6"/>
  <c r="N428" i="6"/>
  <c r="N429" i="6"/>
  <c r="N430" i="6"/>
  <c r="N431" i="6"/>
  <c r="N432" i="6"/>
  <c r="N433" i="6"/>
  <c r="N434" i="6"/>
  <c r="N435" i="6"/>
  <c r="N436" i="6"/>
  <c r="N437" i="6"/>
  <c r="N438" i="6"/>
  <c r="N439" i="6"/>
  <c r="N440" i="6"/>
  <c r="N441" i="6"/>
  <c r="N442" i="6"/>
  <c r="N443" i="6"/>
  <c r="N444" i="6"/>
  <c r="N445" i="6"/>
  <c r="N446" i="6"/>
  <c r="N447" i="6"/>
  <c r="N448" i="6"/>
  <c r="N449" i="6"/>
  <c r="N450" i="6"/>
  <c r="N451" i="6"/>
  <c r="N452" i="6"/>
  <c r="N453" i="6"/>
  <c r="N454" i="6"/>
  <c r="N455" i="6"/>
  <c r="N456" i="6"/>
  <c r="N457" i="6"/>
  <c r="N458" i="6"/>
  <c r="N459" i="6"/>
  <c r="N460" i="6"/>
  <c r="N461" i="6"/>
  <c r="N462" i="6"/>
  <c r="N463" i="6"/>
  <c r="N464" i="6"/>
  <c r="N465" i="6"/>
  <c r="N466" i="6"/>
  <c r="N467" i="6"/>
  <c r="N468" i="6"/>
  <c r="N469" i="6"/>
  <c r="N470" i="6"/>
  <c r="N471" i="6"/>
  <c r="N472" i="6"/>
  <c r="N473" i="6"/>
  <c r="N474" i="6"/>
  <c r="N475" i="6"/>
  <c r="N476" i="6"/>
  <c r="N477" i="6"/>
  <c r="N478" i="6"/>
  <c r="N479" i="6"/>
  <c r="N480" i="6"/>
  <c r="N481" i="6"/>
  <c r="N482" i="6"/>
  <c r="N483" i="6"/>
  <c r="N484" i="6"/>
  <c r="N485" i="6"/>
  <c r="N486" i="6"/>
  <c r="N487" i="6"/>
  <c r="N488" i="6"/>
  <c r="N489" i="6"/>
  <c r="N490" i="6"/>
  <c r="N491" i="6"/>
  <c r="N492" i="6"/>
  <c r="N493" i="6"/>
  <c r="N494" i="6"/>
  <c r="N495" i="6"/>
  <c r="N496" i="6"/>
  <c r="N497" i="6"/>
  <c r="N498" i="6"/>
  <c r="N499" i="6"/>
  <c r="N500" i="6"/>
  <c r="N501" i="6"/>
  <c r="N502" i="6"/>
  <c r="N503" i="6"/>
  <c r="N504" i="6"/>
  <c r="N505" i="6"/>
  <c r="N506" i="6"/>
  <c r="N507" i="6"/>
  <c r="M507" i="6"/>
  <c r="L507" i="6"/>
  <c r="K507" i="6"/>
  <c r="J507" i="6"/>
  <c r="I507" i="6"/>
  <c r="M506" i="6"/>
  <c r="L506" i="6"/>
  <c r="K506" i="6"/>
  <c r="J506" i="6"/>
  <c r="I506" i="6"/>
  <c r="M505" i="6"/>
  <c r="L505" i="6"/>
  <c r="K505" i="6"/>
  <c r="J505" i="6"/>
  <c r="I505" i="6"/>
  <c r="M504" i="6"/>
  <c r="L504" i="6"/>
  <c r="K504" i="6"/>
  <c r="J504" i="6"/>
  <c r="I504" i="6"/>
  <c r="M503" i="6"/>
  <c r="L503" i="6"/>
  <c r="K503" i="6"/>
  <c r="J503" i="6"/>
  <c r="I503" i="6"/>
  <c r="M502" i="6"/>
  <c r="L502" i="6"/>
  <c r="K502" i="6"/>
  <c r="J502" i="6"/>
  <c r="I502" i="6"/>
  <c r="M501" i="6"/>
  <c r="L501" i="6"/>
  <c r="K501" i="6"/>
  <c r="J501" i="6"/>
  <c r="I501" i="6"/>
  <c r="M500" i="6"/>
  <c r="L500" i="6"/>
  <c r="K500" i="6"/>
  <c r="J500" i="6"/>
  <c r="I500" i="6"/>
  <c r="M499" i="6"/>
  <c r="L499" i="6"/>
  <c r="K499" i="6"/>
  <c r="J499" i="6"/>
  <c r="I499" i="6"/>
  <c r="M498" i="6"/>
  <c r="L498" i="6"/>
  <c r="K498" i="6"/>
  <c r="J498" i="6"/>
  <c r="I498" i="6"/>
  <c r="M497" i="6"/>
  <c r="L497" i="6"/>
  <c r="K497" i="6"/>
  <c r="J497" i="6"/>
  <c r="I497" i="6"/>
  <c r="M496" i="6"/>
  <c r="L496" i="6"/>
  <c r="K496" i="6"/>
  <c r="J496" i="6"/>
  <c r="I496" i="6"/>
  <c r="M495" i="6"/>
  <c r="L495" i="6"/>
  <c r="K495" i="6"/>
  <c r="J495" i="6"/>
  <c r="I495" i="6"/>
  <c r="M494" i="6"/>
  <c r="L494" i="6"/>
  <c r="K494" i="6"/>
  <c r="J494" i="6"/>
  <c r="I494" i="6"/>
  <c r="M493" i="6"/>
  <c r="L493" i="6"/>
  <c r="K493" i="6"/>
  <c r="J493" i="6"/>
  <c r="I493" i="6"/>
  <c r="M492" i="6"/>
  <c r="L492" i="6"/>
  <c r="K492" i="6"/>
  <c r="J492" i="6"/>
  <c r="I492" i="6"/>
  <c r="M491" i="6"/>
  <c r="L491" i="6"/>
  <c r="K491" i="6"/>
  <c r="J491" i="6"/>
  <c r="I491" i="6"/>
  <c r="M490" i="6"/>
  <c r="L490" i="6"/>
  <c r="K490" i="6"/>
  <c r="J490" i="6"/>
  <c r="I490" i="6"/>
  <c r="M489" i="6"/>
  <c r="L489" i="6"/>
  <c r="K489" i="6"/>
  <c r="J489" i="6"/>
  <c r="I489" i="6"/>
  <c r="M488" i="6"/>
  <c r="L488" i="6"/>
  <c r="K488" i="6"/>
  <c r="J488" i="6"/>
  <c r="I488" i="6"/>
  <c r="M487" i="6"/>
  <c r="L487" i="6"/>
  <c r="K487" i="6"/>
  <c r="J487" i="6"/>
  <c r="I487" i="6"/>
  <c r="M486" i="6"/>
  <c r="L486" i="6"/>
  <c r="K486" i="6"/>
  <c r="J486" i="6"/>
  <c r="I486" i="6"/>
  <c r="M485" i="6"/>
  <c r="L485" i="6"/>
  <c r="K485" i="6"/>
  <c r="J485" i="6"/>
  <c r="I485" i="6"/>
  <c r="M484" i="6"/>
  <c r="L484" i="6"/>
  <c r="K484" i="6"/>
  <c r="J484" i="6"/>
  <c r="I484" i="6"/>
  <c r="M483" i="6"/>
  <c r="L483" i="6"/>
  <c r="K483" i="6"/>
  <c r="J483" i="6"/>
  <c r="I483" i="6"/>
  <c r="M482" i="6"/>
  <c r="L482" i="6"/>
  <c r="K482" i="6"/>
  <c r="J482" i="6"/>
  <c r="I482" i="6"/>
  <c r="M481" i="6"/>
  <c r="L481" i="6"/>
  <c r="K481" i="6"/>
  <c r="J481" i="6"/>
  <c r="I481" i="6"/>
  <c r="M480" i="6"/>
  <c r="L480" i="6"/>
  <c r="K480" i="6"/>
  <c r="J480" i="6"/>
  <c r="I480" i="6"/>
  <c r="M479" i="6"/>
  <c r="L479" i="6"/>
  <c r="K479" i="6"/>
  <c r="J479" i="6"/>
  <c r="I479" i="6"/>
  <c r="M478" i="6"/>
  <c r="L478" i="6"/>
  <c r="K478" i="6"/>
  <c r="J478" i="6"/>
  <c r="I478" i="6"/>
  <c r="M477" i="6"/>
  <c r="L477" i="6"/>
  <c r="K477" i="6"/>
  <c r="J477" i="6"/>
  <c r="I477" i="6"/>
  <c r="M476" i="6"/>
  <c r="L476" i="6"/>
  <c r="K476" i="6"/>
  <c r="J476" i="6"/>
  <c r="I476" i="6"/>
  <c r="M475" i="6"/>
  <c r="L475" i="6"/>
  <c r="K475" i="6"/>
  <c r="J475" i="6"/>
  <c r="I475" i="6"/>
  <c r="M474" i="6"/>
  <c r="L474" i="6"/>
  <c r="K474" i="6"/>
  <c r="J474" i="6"/>
  <c r="I474" i="6"/>
  <c r="M473" i="6"/>
  <c r="L473" i="6"/>
  <c r="K473" i="6"/>
  <c r="J473" i="6"/>
  <c r="I473" i="6"/>
  <c r="M472" i="6"/>
  <c r="L472" i="6"/>
  <c r="K472" i="6"/>
  <c r="J472" i="6"/>
  <c r="I472" i="6"/>
  <c r="M471" i="6"/>
  <c r="L471" i="6"/>
  <c r="K471" i="6"/>
  <c r="J471" i="6"/>
  <c r="I471" i="6"/>
  <c r="M470" i="6"/>
  <c r="L470" i="6"/>
  <c r="K470" i="6"/>
  <c r="J470" i="6"/>
  <c r="I470" i="6"/>
  <c r="M469" i="6"/>
  <c r="L469" i="6"/>
  <c r="K469" i="6"/>
  <c r="J469" i="6"/>
  <c r="I469" i="6"/>
  <c r="M468" i="6"/>
  <c r="L468" i="6"/>
  <c r="K468" i="6"/>
  <c r="J468" i="6"/>
  <c r="I468" i="6"/>
  <c r="M467" i="6"/>
  <c r="L467" i="6"/>
  <c r="K467" i="6"/>
  <c r="J467" i="6"/>
  <c r="I467" i="6"/>
  <c r="M466" i="6"/>
  <c r="L466" i="6"/>
  <c r="K466" i="6"/>
  <c r="J466" i="6"/>
  <c r="I466" i="6"/>
  <c r="M465" i="6"/>
  <c r="L465" i="6"/>
  <c r="K465" i="6"/>
  <c r="J465" i="6"/>
  <c r="I465" i="6"/>
  <c r="M464" i="6"/>
  <c r="L464" i="6"/>
  <c r="K464" i="6"/>
  <c r="J464" i="6"/>
  <c r="I464" i="6"/>
  <c r="M463" i="6"/>
  <c r="L463" i="6"/>
  <c r="K463" i="6"/>
  <c r="J463" i="6"/>
  <c r="I463" i="6"/>
  <c r="M462" i="6"/>
  <c r="L462" i="6"/>
  <c r="K462" i="6"/>
  <c r="J462" i="6"/>
  <c r="I462" i="6"/>
  <c r="M461" i="6"/>
  <c r="L461" i="6"/>
  <c r="K461" i="6"/>
  <c r="J461" i="6"/>
  <c r="I461" i="6"/>
  <c r="M460" i="6"/>
  <c r="L460" i="6"/>
  <c r="K460" i="6"/>
  <c r="J460" i="6"/>
  <c r="I460" i="6"/>
  <c r="M459" i="6"/>
  <c r="L459" i="6"/>
  <c r="K459" i="6"/>
  <c r="J459" i="6"/>
  <c r="I459" i="6"/>
  <c r="M458" i="6"/>
  <c r="L458" i="6"/>
  <c r="K458" i="6"/>
  <c r="J458" i="6"/>
  <c r="I458" i="6"/>
  <c r="M457" i="6"/>
  <c r="L457" i="6"/>
  <c r="K457" i="6"/>
  <c r="J457" i="6"/>
  <c r="I457" i="6"/>
  <c r="M456" i="6"/>
  <c r="L456" i="6"/>
  <c r="K456" i="6"/>
  <c r="J456" i="6"/>
  <c r="I456" i="6"/>
  <c r="M455" i="6"/>
  <c r="L455" i="6"/>
  <c r="K455" i="6"/>
  <c r="J455" i="6"/>
  <c r="I455" i="6"/>
  <c r="M454" i="6"/>
  <c r="L454" i="6"/>
  <c r="K454" i="6"/>
  <c r="J454" i="6"/>
  <c r="I454" i="6"/>
  <c r="M453" i="6"/>
  <c r="L453" i="6"/>
  <c r="K453" i="6"/>
  <c r="J453" i="6"/>
  <c r="I453" i="6"/>
  <c r="M452" i="6"/>
  <c r="L452" i="6"/>
  <c r="K452" i="6"/>
  <c r="J452" i="6"/>
  <c r="I452" i="6"/>
  <c r="M451" i="6"/>
  <c r="L451" i="6"/>
  <c r="K451" i="6"/>
  <c r="J451" i="6"/>
  <c r="I451" i="6"/>
  <c r="M450" i="6"/>
  <c r="L450" i="6"/>
  <c r="K450" i="6"/>
  <c r="J450" i="6"/>
  <c r="I450" i="6"/>
  <c r="M449" i="6"/>
  <c r="L449" i="6"/>
  <c r="K449" i="6"/>
  <c r="J449" i="6"/>
  <c r="I449" i="6"/>
  <c r="M448" i="6"/>
  <c r="L448" i="6"/>
  <c r="K448" i="6"/>
  <c r="J448" i="6"/>
  <c r="I448" i="6"/>
  <c r="M447" i="6"/>
  <c r="L447" i="6"/>
  <c r="K447" i="6"/>
  <c r="J447" i="6"/>
  <c r="I447" i="6"/>
  <c r="M446" i="6"/>
  <c r="L446" i="6"/>
  <c r="K446" i="6"/>
  <c r="J446" i="6"/>
  <c r="I446" i="6"/>
  <c r="M445" i="6"/>
  <c r="L445" i="6"/>
  <c r="K445" i="6"/>
  <c r="J445" i="6"/>
  <c r="I445" i="6"/>
  <c r="M444" i="6"/>
  <c r="L444" i="6"/>
  <c r="K444" i="6"/>
  <c r="J444" i="6"/>
  <c r="I444" i="6"/>
  <c r="M443" i="6"/>
  <c r="L443" i="6"/>
  <c r="K443" i="6"/>
  <c r="J443" i="6"/>
  <c r="I443" i="6"/>
  <c r="M442" i="6"/>
  <c r="L442" i="6"/>
  <c r="K442" i="6"/>
  <c r="J442" i="6"/>
  <c r="I442" i="6"/>
  <c r="M441" i="6"/>
  <c r="L441" i="6"/>
  <c r="K441" i="6"/>
  <c r="J441" i="6"/>
  <c r="I441" i="6"/>
  <c r="M440" i="6"/>
  <c r="L440" i="6"/>
  <c r="K440" i="6"/>
  <c r="J440" i="6"/>
  <c r="I440" i="6"/>
  <c r="M439" i="6"/>
  <c r="L439" i="6"/>
  <c r="K439" i="6"/>
  <c r="J439" i="6"/>
  <c r="I439" i="6"/>
  <c r="M438" i="6"/>
  <c r="L438" i="6"/>
  <c r="K438" i="6"/>
  <c r="J438" i="6"/>
  <c r="I438" i="6"/>
  <c r="M437" i="6"/>
  <c r="L437" i="6"/>
  <c r="K437" i="6"/>
  <c r="J437" i="6"/>
  <c r="I437" i="6"/>
  <c r="M436" i="6"/>
  <c r="L436" i="6"/>
  <c r="K436" i="6"/>
  <c r="J436" i="6"/>
  <c r="I436" i="6"/>
  <c r="M435" i="6"/>
  <c r="L435" i="6"/>
  <c r="K435" i="6"/>
  <c r="J435" i="6"/>
  <c r="I435" i="6"/>
  <c r="M434" i="6"/>
  <c r="L434" i="6"/>
  <c r="K434" i="6"/>
  <c r="J434" i="6"/>
  <c r="I434" i="6"/>
  <c r="M433" i="6"/>
  <c r="L433" i="6"/>
  <c r="K433" i="6"/>
  <c r="J433" i="6"/>
  <c r="I433" i="6"/>
  <c r="M432" i="6"/>
  <c r="L432" i="6"/>
  <c r="K432" i="6"/>
  <c r="J432" i="6"/>
  <c r="I432" i="6"/>
  <c r="M431" i="6"/>
  <c r="L431" i="6"/>
  <c r="K431" i="6"/>
  <c r="J431" i="6"/>
  <c r="I431" i="6"/>
  <c r="M430" i="6"/>
  <c r="L430" i="6"/>
  <c r="K430" i="6"/>
  <c r="J430" i="6"/>
  <c r="I430" i="6"/>
  <c r="M429" i="6"/>
  <c r="L429" i="6"/>
  <c r="K429" i="6"/>
  <c r="J429" i="6"/>
  <c r="I429" i="6"/>
  <c r="M428" i="6"/>
  <c r="L428" i="6"/>
  <c r="K428" i="6"/>
  <c r="J428" i="6"/>
  <c r="I428" i="6"/>
  <c r="M427" i="6"/>
  <c r="L427" i="6"/>
  <c r="K427" i="6"/>
  <c r="J427" i="6"/>
  <c r="I427" i="6"/>
  <c r="M426" i="6"/>
  <c r="L426" i="6"/>
  <c r="K426" i="6"/>
  <c r="J426" i="6"/>
  <c r="I426" i="6"/>
  <c r="M425" i="6"/>
  <c r="L425" i="6"/>
  <c r="K425" i="6"/>
  <c r="J425" i="6"/>
  <c r="I425" i="6"/>
  <c r="M424" i="6"/>
  <c r="L424" i="6"/>
  <c r="K424" i="6"/>
  <c r="J424" i="6"/>
  <c r="I424" i="6"/>
  <c r="M423" i="6"/>
  <c r="L423" i="6"/>
  <c r="K423" i="6"/>
  <c r="J423" i="6"/>
  <c r="I423" i="6"/>
  <c r="M422" i="6"/>
  <c r="L422" i="6"/>
  <c r="K422" i="6"/>
  <c r="J422" i="6"/>
  <c r="I422" i="6"/>
  <c r="M421" i="6"/>
  <c r="L421" i="6"/>
  <c r="K421" i="6"/>
  <c r="J421" i="6"/>
  <c r="I421" i="6"/>
  <c r="M420" i="6"/>
  <c r="L420" i="6"/>
  <c r="K420" i="6"/>
  <c r="J420" i="6"/>
  <c r="I420" i="6"/>
  <c r="M419" i="6"/>
  <c r="L419" i="6"/>
  <c r="K419" i="6"/>
  <c r="J419" i="6"/>
  <c r="I419" i="6"/>
  <c r="M418" i="6"/>
  <c r="L418" i="6"/>
  <c r="K418" i="6"/>
  <c r="J418" i="6"/>
  <c r="I418" i="6"/>
  <c r="M417" i="6"/>
  <c r="L417" i="6"/>
  <c r="K417" i="6"/>
  <c r="J417" i="6"/>
  <c r="I417" i="6"/>
  <c r="M416" i="6"/>
  <c r="L416" i="6"/>
  <c r="K416" i="6"/>
  <c r="J416" i="6"/>
  <c r="I416" i="6"/>
  <c r="M415" i="6"/>
  <c r="L415" i="6"/>
  <c r="K415" i="6"/>
  <c r="J415" i="6"/>
  <c r="I415" i="6"/>
  <c r="M414" i="6"/>
  <c r="L414" i="6"/>
  <c r="K414" i="6"/>
  <c r="J414" i="6"/>
  <c r="I414" i="6"/>
  <c r="M413" i="6"/>
  <c r="L413" i="6"/>
  <c r="K413" i="6"/>
  <c r="J413" i="6"/>
  <c r="I413" i="6"/>
  <c r="M412" i="6"/>
  <c r="L412" i="6"/>
  <c r="K412" i="6"/>
  <c r="J412" i="6"/>
  <c r="I412" i="6"/>
  <c r="M411" i="6"/>
  <c r="L411" i="6"/>
  <c r="K411" i="6"/>
  <c r="J411" i="6"/>
  <c r="I411" i="6"/>
  <c r="M410" i="6"/>
  <c r="L410" i="6"/>
  <c r="K410" i="6"/>
  <c r="J410" i="6"/>
  <c r="I410" i="6"/>
  <c r="M409" i="6"/>
  <c r="L409" i="6"/>
  <c r="K409" i="6"/>
  <c r="J409" i="6"/>
  <c r="I409" i="6"/>
  <c r="M408" i="6"/>
  <c r="L408" i="6"/>
  <c r="K408" i="6"/>
  <c r="J408" i="6"/>
  <c r="I408" i="6"/>
  <c r="M407" i="6"/>
  <c r="L407" i="6"/>
  <c r="K407" i="6"/>
  <c r="J407" i="6"/>
  <c r="I407" i="6"/>
  <c r="M406" i="6"/>
  <c r="L406" i="6"/>
  <c r="K406" i="6"/>
  <c r="J406" i="6"/>
  <c r="I406" i="6"/>
  <c r="M405" i="6"/>
  <c r="L405" i="6"/>
  <c r="K405" i="6"/>
  <c r="J405" i="6"/>
  <c r="I405" i="6"/>
  <c r="M404" i="6"/>
  <c r="L404" i="6"/>
  <c r="K404" i="6"/>
  <c r="J404" i="6"/>
  <c r="I404" i="6"/>
  <c r="M403" i="6"/>
  <c r="L403" i="6"/>
  <c r="K403" i="6"/>
  <c r="J403" i="6"/>
  <c r="I403" i="6"/>
  <c r="M402" i="6"/>
  <c r="L402" i="6"/>
  <c r="K402" i="6"/>
  <c r="J402" i="6"/>
  <c r="I402" i="6"/>
  <c r="M401" i="6"/>
  <c r="L401" i="6"/>
  <c r="K401" i="6"/>
  <c r="J401" i="6"/>
  <c r="I401" i="6"/>
  <c r="M400" i="6"/>
  <c r="L400" i="6"/>
  <c r="K400" i="6"/>
  <c r="J400" i="6"/>
  <c r="I400" i="6"/>
  <c r="M399" i="6"/>
  <c r="L399" i="6"/>
  <c r="K399" i="6"/>
  <c r="J399" i="6"/>
  <c r="I399" i="6"/>
  <c r="M398" i="6"/>
  <c r="L398" i="6"/>
  <c r="K398" i="6"/>
  <c r="J398" i="6"/>
  <c r="I398" i="6"/>
  <c r="M397" i="6"/>
  <c r="L397" i="6"/>
  <c r="K397" i="6"/>
  <c r="J397" i="6"/>
  <c r="I397" i="6"/>
  <c r="M396" i="6"/>
  <c r="L396" i="6"/>
  <c r="K396" i="6"/>
  <c r="J396" i="6"/>
  <c r="I396" i="6"/>
  <c r="M395" i="6"/>
  <c r="L395" i="6"/>
  <c r="K395" i="6"/>
  <c r="J395" i="6"/>
  <c r="I395" i="6"/>
  <c r="M394" i="6"/>
  <c r="L394" i="6"/>
  <c r="K394" i="6"/>
  <c r="J394" i="6"/>
  <c r="I394" i="6"/>
  <c r="M393" i="6"/>
  <c r="L393" i="6"/>
  <c r="K393" i="6"/>
  <c r="J393" i="6"/>
  <c r="I393" i="6"/>
  <c r="M392" i="6"/>
  <c r="L392" i="6"/>
  <c r="K392" i="6"/>
  <c r="J392" i="6"/>
  <c r="I392" i="6"/>
  <c r="M391" i="6"/>
  <c r="L391" i="6"/>
  <c r="K391" i="6"/>
  <c r="J391" i="6"/>
  <c r="I391" i="6"/>
  <c r="M390" i="6"/>
  <c r="L390" i="6"/>
  <c r="K390" i="6"/>
  <c r="J390" i="6"/>
  <c r="I390" i="6"/>
  <c r="M389" i="6"/>
  <c r="L389" i="6"/>
  <c r="K389" i="6"/>
  <c r="J389" i="6"/>
  <c r="I389" i="6"/>
  <c r="M388" i="6"/>
  <c r="L388" i="6"/>
  <c r="K388" i="6"/>
  <c r="J388" i="6"/>
  <c r="I388" i="6"/>
  <c r="M387" i="6"/>
  <c r="L387" i="6"/>
  <c r="K387" i="6"/>
  <c r="J387" i="6"/>
  <c r="I387" i="6"/>
  <c r="M386" i="6"/>
  <c r="L386" i="6"/>
  <c r="K386" i="6"/>
  <c r="J386" i="6"/>
  <c r="I386" i="6"/>
  <c r="M385" i="6"/>
  <c r="L385" i="6"/>
  <c r="K385" i="6"/>
  <c r="J385" i="6"/>
  <c r="I385" i="6"/>
  <c r="M384" i="6"/>
  <c r="L384" i="6"/>
  <c r="K384" i="6"/>
  <c r="J384" i="6"/>
  <c r="I384" i="6"/>
  <c r="M383" i="6"/>
  <c r="L383" i="6"/>
  <c r="K383" i="6"/>
  <c r="J383" i="6"/>
  <c r="I383" i="6"/>
  <c r="M382" i="6"/>
  <c r="L382" i="6"/>
  <c r="K382" i="6"/>
  <c r="J382" i="6"/>
  <c r="I382" i="6"/>
  <c r="M381" i="6"/>
  <c r="L381" i="6"/>
  <c r="K381" i="6"/>
  <c r="J381" i="6"/>
  <c r="I381" i="6"/>
  <c r="M380" i="6"/>
  <c r="L380" i="6"/>
  <c r="K380" i="6"/>
  <c r="J380" i="6"/>
  <c r="I380" i="6"/>
  <c r="M379" i="6"/>
  <c r="L379" i="6"/>
  <c r="K379" i="6"/>
  <c r="J379" i="6"/>
  <c r="I379" i="6"/>
  <c r="M378" i="6"/>
  <c r="L378" i="6"/>
  <c r="K378" i="6"/>
  <c r="J378" i="6"/>
  <c r="I378" i="6"/>
  <c r="M377" i="6"/>
  <c r="L377" i="6"/>
  <c r="K377" i="6"/>
  <c r="J377" i="6"/>
  <c r="I377" i="6"/>
  <c r="M376" i="6"/>
  <c r="L376" i="6"/>
  <c r="K376" i="6"/>
  <c r="J376" i="6"/>
  <c r="I376" i="6"/>
  <c r="M375" i="6"/>
  <c r="L375" i="6"/>
  <c r="K375" i="6"/>
  <c r="J375" i="6"/>
  <c r="I375" i="6"/>
  <c r="M374" i="6"/>
  <c r="L374" i="6"/>
  <c r="K374" i="6"/>
  <c r="J374" i="6"/>
  <c r="I374" i="6"/>
  <c r="M373" i="6"/>
  <c r="L373" i="6"/>
  <c r="K373" i="6"/>
  <c r="J373" i="6"/>
  <c r="I373" i="6"/>
  <c r="M372" i="6"/>
  <c r="L372" i="6"/>
  <c r="K372" i="6"/>
  <c r="J372" i="6"/>
  <c r="I372" i="6"/>
  <c r="M371" i="6"/>
  <c r="L371" i="6"/>
  <c r="K371" i="6"/>
  <c r="J371" i="6"/>
  <c r="I371" i="6"/>
  <c r="M370" i="6"/>
  <c r="L370" i="6"/>
  <c r="K370" i="6"/>
  <c r="J370" i="6"/>
  <c r="I370" i="6"/>
  <c r="M369" i="6"/>
  <c r="L369" i="6"/>
  <c r="K369" i="6"/>
  <c r="J369" i="6"/>
  <c r="I369" i="6"/>
  <c r="M368" i="6"/>
  <c r="L368" i="6"/>
  <c r="K368" i="6"/>
  <c r="J368" i="6"/>
  <c r="I368" i="6"/>
  <c r="M367" i="6"/>
  <c r="L367" i="6"/>
  <c r="K367" i="6"/>
  <c r="J367" i="6"/>
  <c r="I367" i="6"/>
  <c r="M366" i="6"/>
  <c r="L366" i="6"/>
  <c r="K366" i="6"/>
  <c r="J366" i="6"/>
  <c r="I366" i="6"/>
  <c r="M365" i="6"/>
  <c r="L365" i="6"/>
  <c r="K365" i="6"/>
  <c r="J365" i="6"/>
  <c r="I365" i="6"/>
  <c r="M364" i="6"/>
  <c r="L364" i="6"/>
  <c r="K364" i="6"/>
  <c r="J364" i="6"/>
  <c r="I364" i="6"/>
  <c r="M363" i="6"/>
  <c r="L363" i="6"/>
  <c r="K363" i="6"/>
  <c r="J363" i="6"/>
  <c r="I363" i="6"/>
  <c r="M362" i="6"/>
  <c r="L362" i="6"/>
  <c r="K362" i="6"/>
  <c r="J362" i="6"/>
  <c r="I362" i="6"/>
  <c r="M361" i="6"/>
  <c r="L361" i="6"/>
  <c r="K361" i="6"/>
  <c r="J361" i="6"/>
  <c r="I361" i="6"/>
  <c r="M360" i="6"/>
  <c r="L360" i="6"/>
  <c r="K360" i="6"/>
  <c r="J360" i="6"/>
  <c r="I360" i="6"/>
  <c r="M359" i="6"/>
  <c r="L359" i="6"/>
  <c r="K359" i="6"/>
  <c r="J359" i="6"/>
  <c r="I359" i="6"/>
  <c r="M358" i="6"/>
  <c r="L358" i="6"/>
  <c r="K358" i="6"/>
  <c r="J358" i="6"/>
  <c r="I358" i="6"/>
  <c r="M357" i="6"/>
  <c r="L357" i="6"/>
  <c r="K357" i="6"/>
  <c r="J357" i="6"/>
  <c r="I357" i="6"/>
  <c r="M356" i="6"/>
  <c r="L356" i="6"/>
  <c r="K356" i="6"/>
  <c r="J356" i="6"/>
  <c r="I356" i="6"/>
  <c r="M355" i="6"/>
  <c r="L355" i="6"/>
  <c r="K355" i="6"/>
  <c r="J355" i="6"/>
  <c r="I355" i="6"/>
  <c r="M354" i="6"/>
  <c r="L354" i="6"/>
  <c r="K354" i="6"/>
  <c r="J354" i="6"/>
  <c r="I354" i="6"/>
  <c r="M353" i="6"/>
  <c r="L353" i="6"/>
  <c r="K353" i="6"/>
  <c r="J353" i="6"/>
  <c r="I353" i="6"/>
  <c r="M352" i="6"/>
  <c r="L352" i="6"/>
  <c r="K352" i="6"/>
  <c r="J352" i="6"/>
  <c r="I352" i="6"/>
  <c r="M351" i="6"/>
  <c r="L351" i="6"/>
  <c r="K351" i="6"/>
  <c r="J351" i="6"/>
  <c r="I351" i="6"/>
  <c r="M350" i="6"/>
  <c r="L350" i="6"/>
  <c r="K350" i="6"/>
  <c r="J350" i="6"/>
  <c r="I350" i="6"/>
  <c r="M349" i="6"/>
  <c r="L349" i="6"/>
  <c r="K349" i="6"/>
  <c r="J349" i="6"/>
  <c r="I349" i="6"/>
  <c r="M348" i="6"/>
  <c r="L348" i="6"/>
  <c r="K348" i="6"/>
  <c r="J348" i="6"/>
  <c r="I348" i="6"/>
  <c r="M347" i="6"/>
  <c r="L347" i="6"/>
  <c r="K347" i="6"/>
  <c r="J347" i="6"/>
  <c r="I347" i="6"/>
  <c r="M346" i="6"/>
  <c r="L346" i="6"/>
  <c r="K346" i="6"/>
  <c r="J346" i="6"/>
  <c r="I346" i="6"/>
  <c r="M345" i="6"/>
  <c r="L345" i="6"/>
  <c r="K345" i="6"/>
  <c r="J345" i="6"/>
  <c r="I345" i="6"/>
  <c r="M344" i="6"/>
  <c r="L344" i="6"/>
  <c r="K344" i="6"/>
  <c r="J344" i="6"/>
  <c r="I344" i="6"/>
  <c r="M343" i="6"/>
  <c r="L343" i="6"/>
  <c r="K343" i="6"/>
  <c r="J343" i="6"/>
  <c r="I343" i="6"/>
  <c r="M342" i="6"/>
  <c r="L342" i="6"/>
  <c r="K342" i="6"/>
  <c r="J342" i="6"/>
  <c r="I342" i="6"/>
  <c r="M341" i="6"/>
  <c r="L341" i="6"/>
  <c r="K341" i="6"/>
  <c r="J341" i="6"/>
  <c r="I341" i="6"/>
  <c r="M340" i="6"/>
  <c r="L340" i="6"/>
  <c r="K340" i="6"/>
  <c r="J340" i="6"/>
  <c r="I340" i="6"/>
  <c r="M339" i="6"/>
  <c r="L339" i="6"/>
  <c r="K339" i="6"/>
  <c r="J339" i="6"/>
  <c r="I339" i="6"/>
  <c r="M338" i="6"/>
  <c r="L338" i="6"/>
  <c r="K338" i="6"/>
  <c r="J338" i="6"/>
  <c r="I338" i="6"/>
  <c r="M337" i="6"/>
  <c r="L337" i="6"/>
  <c r="K337" i="6"/>
  <c r="J337" i="6"/>
  <c r="I337" i="6"/>
  <c r="M336" i="6"/>
  <c r="L336" i="6"/>
  <c r="K336" i="6"/>
  <c r="J336" i="6"/>
  <c r="I336" i="6"/>
  <c r="M335" i="6"/>
  <c r="L335" i="6"/>
  <c r="K335" i="6"/>
  <c r="J335" i="6"/>
  <c r="I335" i="6"/>
  <c r="M334" i="6"/>
  <c r="L334" i="6"/>
  <c r="K334" i="6"/>
  <c r="J334" i="6"/>
  <c r="I334" i="6"/>
  <c r="M333" i="6"/>
  <c r="L333" i="6"/>
  <c r="K333" i="6"/>
  <c r="J333" i="6"/>
  <c r="I333" i="6"/>
  <c r="M332" i="6"/>
  <c r="L332" i="6"/>
  <c r="K332" i="6"/>
  <c r="J332" i="6"/>
  <c r="I332" i="6"/>
  <c r="M331" i="6"/>
  <c r="L331" i="6"/>
  <c r="K331" i="6"/>
  <c r="J331" i="6"/>
  <c r="I331" i="6"/>
  <c r="M330" i="6"/>
  <c r="L330" i="6"/>
  <c r="K330" i="6"/>
  <c r="J330" i="6"/>
  <c r="I330" i="6"/>
  <c r="M329" i="6"/>
  <c r="L329" i="6"/>
  <c r="K329" i="6"/>
  <c r="J329" i="6"/>
  <c r="I329" i="6"/>
  <c r="M328" i="6"/>
  <c r="L328" i="6"/>
  <c r="K328" i="6"/>
  <c r="J328" i="6"/>
  <c r="I328" i="6"/>
  <c r="M327" i="6"/>
  <c r="L327" i="6"/>
  <c r="K327" i="6"/>
  <c r="J327" i="6"/>
  <c r="I327" i="6"/>
  <c r="M326" i="6"/>
  <c r="L326" i="6"/>
  <c r="K326" i="6"/>
  <c r="J326" i="6"/>
  <c r="I326" i="6"/>
  <c r="M325" i="6"/>
  <c r="L325" i="6"/>
  <c r="K325" i="6"/>
  <c r="J325" i="6"/>
  <c r="I325" i="6"/>
  <c r="M324" i="6"/>
  <c r="L324" i="6"/>
  <c r="K324" i="6"/>
  <c r="J324" i="6"/>
  <c r="I324" i="6"/>
  <c r="M323" i="6"/>
  <c r="L323" i="6"/>
  <c r="K323" i="6"/>
  <c r="J323" i="6"/>
  <c r="I323" i="6"/>
  <c r="M322" i="6"/>
  <c r="L322" i="6"/>
  <c r="K322" i="6"/>
  <c r="J322" i="6"/>
  <c r="I322" i="6"/>
  <c r="M321" i="6"/>
  <c r="L321" i="6"/>
  <c r="K321" i="6"/>
  <c r="J321" i="6"/>
  <c r="I321" i="6"/>
  <c r="M320" i="6"/>
  <c r="L320" i="6"/>
  <c r="K320" i="6"/>
  <c r="J320" i="6"/>
  <c r="I320" i="6"/>
  <c r="M319" i="6"/>
  <c r="L319" i="6"/>
  <c r="K319" i="6"/>
  <c r="J319" i="6"/>
  <c r="I319" i="6"/>
  <c r="M318" i="6"/>
  <c r="L318" i="6"/>
  <c r="K318" i="6"/>
  <c r="J318" i="6"/>
  <c r="I318" i="6"/>
  <c r="M317" i="6"/>
  <c r="L317" i="6"/>
  <c r="K317" i="6"/>
  <c r="J317" i="6"/>
  <c r="I317" i="6"/>
  <c r="M316" i="6"/>
  <c r="L316" i="6"/>
  <c r="K316" i="6"/>
  <c r="J316" i="6"/>
  <c r="I316" i="6"/>
  <c r="M315" i="6"/>
  <c r="L315" i="6"/>
  <c r="K315" i="6"/>
  <c r="J315" i="6"/>
  <c r="I315" i="6"/>
  <c r="M314" i="6"/>
  <c r="L314" i="6"/>
  <c r="K314" i="6"/>
  <c r="J314" i="6"/>
  <c r="I314" i="6"/>
  <c r="M313" i="6"/>
  <c r="L313" i="6"/>
  <c r="K313" i="6"/>
  <c r="J313" i="6"/>
  <c r="I313" i="6"/>
  <c r="M312" i="6"/>
  <c r="L312" i="6"/>
  <c r="K312" i="6"/>
  <c r="J312" i="6"/>
  <c r="I312" i="6"/>
  <c r="M311" i="6"/>
  <c r="L311" i="6"/>
  <c r="K311" i="6"/>
  <c r="J311" i="6"/>
  <c r="I311" i="6"/>
  <c r="M310" i="6"/>
  <c r="L310" i="6"/>
  <c r="K310" i="6"/>
  <c r="J310" i="6"/>
  <c r="I310" i="6"/>
  <c r="M309" i="6"/>
  <c r="L309" i="6"/>
  <c r="K309" i="6"/>
  <c r="J309" i="6"/>
  <c r="I309" i="6"/>
  <c r="M308" i="6"/>
  <c r="L308" i="6"/>
  <c r="K308" i="6"/>
  <c r="J308" i="6"/>
  <c r="I308" i="6"/>
  <c r="M307" i="6"/>
  <c r="L307" i="6"/>
  <c r="K307" i="6"/>
  <c r="J307" i="6"/>
  <c r="I307" i="6"/>
  <c r="M306" i="6"/>
  <c r="L306" i="6"/>
  <c r="K306" i="6"/>
  <c r="J306" i="6"/>
  <c r="I306" i="6"/>
  <c r="M305" i="6"/>
  <c r="L305" i="6"/>
  <c r="K305" i="6"/>
  <c r="J305" i="6"/>
  <c r="I305" i="6"/>
  <c r="M304" i="6"/>
  <c r="L304" i="6"/>
  <c r="K304" i="6"/>
  <c r="J304" i="6"/>
  <c r="I304" i="6"/>
  <c r="M303" i="6"/>
  <c r="L303" i="6"/>
  <c r="K303" i="6"/>
  <c r="J303" i="6"/>
  <c r="I303" i="6"/>
  <c r="M302" i="6"/>
  <c r="L302" i="6"/>
  <c r="K302" i="6"/>
  <c r="J302" i="6"/>
  <c r="I302" i="6"/>
  <c r="M301" i="6"/>
  <c r="L301" i="6"/>
  <c r="K301" i="6"/>
  <c r="J301" i="6"/>
  <c r="I301" i="6"/>
  <c r="M300" i="6"/>
  <c r="L300" i="6"/>
  <c r="K300" i="6"/>
  <c r="J300" i="6"/>
  <c r="I300" i="6"/>
  <c r="M299" i="6"/>
  <c r="L299" i="6"/>
  <c r="K299" i="6"/>
  <c r="J299" i="6"/>
  <c r="I299" i="6"/>
  <c r="M298" i="6"/>
  <c r="L298" i="6"/>
  <c r="K298" i="6"/>
  <c r="J298" i="6"/>
  <c r="I298" i="6"/>
  <c r="M297" i="6"/>
  <c r="L297" i="6"/>
  <c r="K297" i="6"/>
  <c r="J297" i="6"/>
  <c r="I297" i="6"/>
  <c r="M296" i="6"/>
  <c r="L296" i="6"/>
  <c r="K296" i="6"/>
  <c r="J296" i="6"/>
  <c r="I296" i="6"/>
  <c r="M295" i="6"/>
  <c r="L295" i="6"/>
  <c r="K295" i="6"/>
  <c r="J295" i="6"/>
  <c r="I295" i="6"/>
  <c r="M294" i="6"/>
  <c r="L294" i="6"/>
  <c r="K294" i="6"/>
  <c r="J294" i="6"/>
  <c r="I294" i="6"/>
  <c r="M293" i="6"/>
  <c r="L293" i="6"/>
  <c r="K293" i="6"/>
  <c r="J293" i="6"/>
  <c r="I293" i="6"/>
  <c r="M292" i="6"/>
  <c r="L292" i="6"/>
  <c r="K292" i="6"/>
  <c r="J292" i="6"/>
  <c r="I292" i="6"/>
  <c r="M291" i="6"/>
  <c r="L291" i="6"/>
  <c r="K291" i="6"/>
  <c r="J291" i="6"/>
  <c r="I291" i="6"/>
  <c r="M290" i="6"/>
  <c r="L290" i="6"/>
  <c r="K290" i="6"/>
  <c r="J290" i="6"/>
  <c r="I290" i="6"/>
  <c r="M289" i="6"/>
  <c r="L289" i="6"/>
  <c r="K289" i="6"/>
  <c r="J289" i="6"/>
  <c r="I289" i="6"/>
  <c r="M288" i="6"/>
  <c r="L288" i="6"/>
  <c r="K288" i="6"/>
  <c r="J288" i="6"/>
  <c r="I288" i="6"/>
  <c r="M287" i="6"/>
  <c r="L287" i="6"/>
  <c r="K287" i="6"/>
  <c r="J287" i="6"/>
  <c r="I287" i="6"/>
  <c r="M286" i="6"/>
  <c r="L286" i="6"/>
  <c r="K286" i="6"/>
  <c r="J286" i="6"/>
  <c r="I286" i="6"/>
  <c r="M285" i="6"/>
  <c r="L285" i="6"/>
  <c r="K285" i="6"/>
  <c r="J285" i="6"/>
  <c r="I285" i="6"/>
  <c r="M284" i="6"/>
  <c r="L284" i="6"/>
  <c r="K284" i="6"/>
  <c r="J284" i="6"/>
  <c r="I284" i="6"/>
  <c r="M283" i="6"/>
  <c r="L283" i="6"/>
  <c r="K283" i="6"/>
  <c r="J283" i="6"/>
  <c r="I283" i="6"/>
  <c r="M282" i="6"/>
  <c r="L282" i="6"/>
  <c r="K282" i="6"/>
  <c r="J282" i="6"/>
  <c r="I282" i="6"/>
  <c r="M281" i="6"/>
  <c r="L281" i="6"/>
  <c r="K281" i="6"/>
  <c r="J281" i="6"/>
  <c r="I281" i="6"/>
  <c r="M280" i="6"/>
  <c r="L280" i="6"/>
  <c r="K280" i="6"/>
  <c r="J280" i="6"/>
  <c r="I280" i="6"/>
  <c r="M279" i="6"/>
  <c r="L279" i="6"/>
  <c r="K279" i="6"/>
  <c r="J279" i="6"/>
  <c r="I279" i="6"/>
  <c r="M278" i="6"/>
  <c r="L278" i="6"/>
  <c r="K278" i="6"/>
  <c r="J278" i="6"/>
  <c r="I278" i="6"/>
  <c r="M277" i="6"/>
  <c r="L277" i="6"/>
  <c r="K277" i="6"/>
  <c r="J277" i="6"/>
  <c r="I277" i="6"/>
  <c r="M276" i="6"/>
  <c r="L276" i="6"/>
  <c r="K276" i="6"/>
  <c r="J276" i="6"/>
  <c r="I276" i="6"/>
  <c r="M275" i="6"/>
  <c r="L275" i="6"/>
  <c r="K275" i="6"/>
  <c r="J275" i="6"/>
  <c r="I275" i="6"/>
  <c r="M274" i="6"/>
  <c r="L274" i="6"/>
  <c r="K274" i="6"/>
  <c r="J274" i="6"/>
  <c r="I274" i="6"/>
  <c r="M273" i="6"/>
  <c r="L273" i="6"/>
  <c r="K273" i="6"/>
  <c r="J273" i="6"/>
  <c r="I273" i="6"/>
  <c r="M272" i="6"/>
  <c r="L272" i="6"/>
  <c r="K272" i="6"/>
  <c r="J272" i="6"/>
  <c r="I272" i="6"/>
  <c r="M271" i="6"/>
  <c r="L271" i="6"/>
  <c r="K271" i="6"/>
  <c r="J271" i="6"/>
  <c r="I271" i="6"/>
  <c r="M270" i="6"/>
  <c r="L270" i="6"/>
  <c r="K270" i="6"/>
  <c r="J270" i="6"/>
  <c r="I270" i="6"/>
  <c r="M269" i="6"/>
  <c r="L269" i="6"/>
  <c r="K269" i="6"/>
  <c r="J269" i="6"/>
  <c r="I269" i="6"/>
  <c r="M268" i="6"/>
  <c r="L268" i="6"/>
  <c r="K268" i="6"/>
  <c r="J268" i="6"/>
  <c r="I268" i="6"/>
  <c r="M267" i="6"/>
  <c r="L267" i="6"/>
  <c r="K267" i="6"/>
  <c r="J267" i="6"/>
  <c r="I267" i="6"/>
  <c r="M266" i="6"/>
  <c r="L266" i="6"/>
  <c r="K266" i="6"/>
  <c r="J266" i="6"/>
  <c r="I266" i="6"/>
  <c r="M265" i="6"/>
  <c r="L265" i="6"/>
  <c r="K265" i="6"/>
  <c r="J265" i="6"/>
  <c r="I265" i="6"/>
  <c r="M264" i="6"/>
  <c r="L264" i="6"/>
  <c r="K264" i="6"/>
  <c r="J264" i="6"/>
  <c r="I264" i="6"/>
  <c r="M263" i="6"/>
  <c r="L263" i="6"/>
  <c r="K263" i="6"/>
  <c r="J263" i="6"/>
  <c r="I263" i="6"/>
  <c r="M262" i="6"/>
  <c r="L262" i="6"/>
  <c r="K262" i="6"/>
  <c r="J262" i="6"/>
  <c r="I262" i="6"/>
  <c r="M261" i="6"/>
  <c r="L261" i="6"/>
  <c r="K261" i="6"/>
  <c r="J261" i="6"/>
  <c r="I261" i="6"/>
  <c r="M260" i="6"/>
  <c r="L260" i="6"/>
  <c r="K260" i="6"/>
  <c r="J260" i="6"/>
  <c r="I260" i="6"/>
  <c r="M259" i="6"/>
  <c r="L259" i="6"/>
  <c r="K259" i="6"/>
  <c r="J259" i="6"/>
  <c r="I259" i="6"/>
  <c r="M258" i="6"/>
  <c r="L258" i="6"/>
  <c r="K258" i="6"/>
  <c r="J258" i="6"/>
  <c r="I258" i="6"/>
  <c r="M257" i="6"/>
  <c r="L257" i="6"/>
  <c r="K257" i="6"/>
  <c r="J257" i="6"/>
  <c r="I257" i="6"/>
  <c r="M256" i="6"/>
  <c r="L256" i="6"/>
  <c r="K256" i="6"/>
  <c r="J256" i="6"/>
  <c r="I256" i="6"/>
  <c r="M255" i="6"/>
  <c r="L255" i="6"/>
  <c r="K255" i="6"/>
  <c r="J255" i="6"/>
  <c r="I255" i="6"/>
  <c r="M254" i="6"/>
  <c r="L254" i="6"/>
  <c r="K254" i="6"/>
  <c r="J254" i="6"/>
  <c r="I254" i="6"/>
  <c r="M253" i="6"/>
  <c r="L253" i="6"/>
  <c r="K253" i="6"/>
  <c r="J253" i="6"/>
  <c r="I253" i="6"/>
  <c r="M252" i="6"/>
  <c r="L252" i="6"/>
  <c r="K252" i="6"/>
  <c r="J252" i="6"/>
  <c r="I252" i="6"/>
  <c r="M251" i="6"/>
  <c r="L251" i="6"/>
  <c r="K251" i="6"/>
  <c r="J251" i="6"/>
  <c r="I251" i="6"/>
  <c r="M250" i="6"/>
  <c r="L250" i="6"/>
  <c r="K250" i="6"/>
  <c r="J250" i="6"/>
  <c r="I250" i="6"/>
  <c r="M249" i="6"/>
  <c r="L249" i="6"/>
  <c r="K249" i="6"/>
  <c r="J249" i="6"/>
  <c r="I249" i="6"/>
  <c r="M248" i="6"/>
  <c r="L248" i="6"/>
  <c r="K248" i="6"/>
  <c r="J248" i="6"/>
  <c r="I248" i="6"/>
  <c r="M247" i="6"/>
  <c r="L247" i="6"/>
  <c r="K247" i="6"/>
  <c r="J247" i="6"/>
  <c r="I247" i="6"/>
  <c r="M246" i="6"/>
  <c r="L246" i="6"/>
  <c r="K246" i="6"/>
  <c r="J246" i="6"/>
  <c r="I246" i="6"/>
  <c r="M245" i="6"/>
  <c r="L245" i="6"/>
  <c r="K245" i="6"/>
  <c r="J245" i="6"/>
  <c r="I245" i="6"/>
  <c r="M244" i="6"/>
  <c r="L244" i="6"/>
  <c r="K244" i="6"/>
  <c r="J244" i="6"/>
  <c r="I244" i="6"/>
  <c r="M243" i="6"/>
  <c r="L243" i="6"/>
  <c r="K243" i="6"/>
  <c r="J243" i="6"/>
  <c r="I243" i="6"/>
  <c r="M242" i="6"/>
  <c r="L242" i="6"/>
  <c r="K242" i="6"/>
  <c r="J242" i="6"/>
  <c r="I242" i="6"/>
  <c r="M241" i="6"/>
  <c r="L241" i="6"/>
  <c r="K241" i="6"/>
  <c r="J241" i="6"/>
  <c r="I241" i="6"/>
  <c r="M240" i="6"/>
  <c r="L240" i="6"/>
  <c r="K240" i="6"/>
  <c r="J240" i="6"/>
  <c r="I240" i="6"/>
  <c r="M239" i="6"/>
  <c r="L239" i="6"/>
  <c r="K239" i="6"/>
  <c r="J239" i="6"/>
  <c r="I239" i="6"/>
  <c r="M238" i="6"/>
  <c r="L238" i="6"/>
  <c r="K238" i="6"/>
  <c r="J238" i="6"/>
  <c r="I238" i="6"/>
  <c r="M237" i="6"/>
  <c r="L237" i="6"/>
  <c r="K237" i="6"/>
  <c r="J237" i="6"/>
  <c r="I237" i="6"/>
  <c r="M236" i="6"/>
  <c r="L236" i="6"/>
  <c r="K236" i="6"/>
  <c r="J236" i="6"/>
  <c r="I236" i="6"/>
  <c r="M235" i="6"/>
  <c r="L235" i="6"/>
  <c r="K235" i="6"/>
  <c r="J235" i="6"/>
  <c r="I235" i="6"/>
  <c r="M234" i="6"/>
  <c r="L234" i="6"/>
  <c r="K234" i="6"/>
  <c r="J234" i="6"/>
  <c r="I234" i="6"/>
  <c r="M233" i="6"/>
  <c r="L233" i="6"/>
  <c r="K233" i="6"/>
  <c r="J233" i="6"/>
  <c r="I233" i="6"/>
  <c r="M232" i="6"/>
  <c r="L232" i="6"/>
  <c r="K232" i="6"/>
  <c r="J232" i="6"/>
  <c r="I232" i="6"/>
  <c r="M231" i="6"/>
  <c r="L231" i="6"/>
  <c r="K231" i="6"/>
  <c r="J231" i="6"/>
  <c r="I231" i="6"/>
  <c r="M230" i="6"/>
  <c r="L230" i="6"/>
  <c r="K230" i="6"/>
  <c r="J230" i="6"/>
  <c r="I230" i="6"/>
  <c r="M229" i="6"/>
  <c r="L229" i="6"/>
  <c r="K229" i="6"/>
  <c r="J229" i="6"/>
  <c r="I229" i="6"/>
  <c r="M228" i="6"/>
  <c r="L228" i="6"/>
  <c r="K228" i="6"/>
  <c r="J228" i="6"/>
  <c r="I228" i="6"/>
  <c r="M227" i="6"/>
  <c r="L227" i="6"/>
  <c r="K227" i="6"/>
  <c r="J227" i="6"/>
  <c r="I227" i="6"/>
  <c r="M226" i="6"/>
  <c r="L226" i="6"/>
  <c r="K226" i="6"/>
  <c r="J226" i="6"/>
  <c r="I226" i="6"/>
  <c r="M225" i="6"/>
  <c r="L225" i="6"/>
  <c r="K225" i="6"/>
  <c r="J225" i="6"/>
  <c r="I225" i="6"/>
  <c r="M224" i="6"/>
  <c r="L224" i="6"/>
  <c r="K224" i="6"/>
  <c r="J224" i="6"/>
  <c r="I224" i="6"/>
  <c r="M223" i="6"/>
  <c r="L223" i="6"/>
  <c r="K223" i="6"/>
  <c r="J223" i="6"/>
  <c r="I223" i="6"/>
  <c r="M222" i="6"/>
  <c r="L222" i="6"/>
  <c r="K222" i="6"/>
  <c r="J222" i="6"/>
  <c r="I222" i="6"/>
  <c r="M221" i="6"/>
  <c r="L221" i="6"/>
  <c r="K221" i="6"/>
  <c r="J221" i="6"/>
  <c r="I221" i="6"/>
  <c r="M220" i="6"/>
  <c r="L220" i="6"/>
  <c r="K220" i="6"/>
  <c r="J220" i="6"/>
  <c r="I220" i="6"/>
  <c r="M219" i="6"/>
  <c r="L219" i="6"/>
  <c r="K219" i="6"/>
  <c r="J219" i="6"/>
  <c r="I219" i="6"/>
  <c r="M218" i="6"/>
  <c r="L218" i="6"/>
  <c r="K218" i="6"/>
  <c r="J218" i="6"/>
  <c r="I218" i="6"/>
  <c r="M217" i="6"/>
  <c r="L217" i="6"/>
  <c r="K217" i="6"/>
  <c r="J217" i="6"/>
  <c r="I217" i="6"/>
  <c r="M216" i="6"/>
  <c r="L216" i="6"/>
  <c r="K216" i="6"/>
  <c r="J216" i="6"/>
  <c r="I216" i="6"/>
  <c r="M215" i="6"/>
  <c r="L215" i="6"/>
  <c r="K215" i="6"/>
  <c r="J215" i="6"/>
  <c r="I215" i="6"/>
  <c r="M214" i="6"/>
  <c r="L214" i="6"/>
  <c r="K214" i="6"/>
  <c r="J214" i="6"/>
  <c r="I214" i="6"/>
  <c r="M213" i="6"/>
  <c r="L213" i="6"/>
  <c r="K213" i="6"/>
  <c r="J213" i="6"/>
  <c r="I213" i="6"/>
  <c r="M212" i="6"/>
  <c r="L212" i="6"/>
  <c r="K212" i="6"/>
  <c r="J212" i="6"/>
  <c r="I212" i="6"/>
  <c r="M211" i="6"/>
  <c r="L211" i="6"/>
  <c r="K211" i="6"/>
  <c r="J211" i="6"/>
  <c r="I211" i="6"/>
  <c r="M210" i="6"/>
  <c r="L210" i="6"/>
  <c r="K210" i="6"/>
  <c r="J210" i="6"/>
  <c r="I210" i="6"/>
  <c r="M209" i="6"/>
  <c r="L209" i="6"/>
  <c r="K209" i="6"/>
  <c r="J209" i="6"/>
  <c r="I209" i="6"/>
  <c r="M208" i="6"/>
  <c r="L208" i="6"/>
  <c r="K208" i="6"/>
  <c r="J208" i="6"/>
  <c r="I208" i="6"/>
  <c r="M207" i="6"/>
  <c r="L207" i="6"/>
  <c r="K207" i="6"/>
  <c r="J207" i="6"/>
  <c r="I207" i="6"/>
  <c r="M206" i="6"/>
  <c r="L206" i="6"/>
  <c r="K206" i="6"/>
  <c r="J206" i="6"/>
  <c r="I206" i="6"/>
  <c r="M205" i="6"/>
  <c r="L205" i="6"/>
  <c r="K205" i="6"/>
  <c r="J205" i="6"/>
  <c r="I205" i="6"/>
  <c r="M204" i="6"/>
  <c r="L204" i="6"/>
  <c r="K204" i="6"/>
  <c r="J204" i="6"/>
  <c r="I204" i="6"/>
  <c r="M203" i="6"/>
  <c r="L203" i="6"/>
  <c r="K203" i="6"/>
  <c r="J203" i="6"/>
  <c r="I203" i="6"/>
  <c r="M202" i="6"/>
  <c r="L202" i="6"/>
  <c r="K202" i="6"/>
  <c r="J202" i="6"/>
  <c r="I202" i="6"/>
  <c r="M201" i="6"/>
  <c r="L201" i="6"/>
  <c r="K201" i="6"/>
  <c r="J201" i="6"/>
  <c r="I201" i="6"/>
  <c r="M200" i="6"/>
  <c r="L200" i="6"/>
  <c r="K200" i="6"/>
  <c r="J200" i="6"/>
  <c r="I200" i="6"/>
  <c r="M199" i="6"/>
  <c r="L199" i="6"/>
  <c r="K199" i="6"/>
  <c r="J199" i="6"/>
  <c r="I199" i="6"/>
  <c r="M198" i="6"/>
  <c r="L198" i="6"/>
  <c r="K198" i="6"/>
  <c r="J198" i="6"/>
  <c r="I198" i="6"/>
  <c r="M197" i="6"/>
  <c r="L197" i="6"/>
  <c r="K197" i="6"/>
  <c r="J197" i="6"/>
  <c r="I197" i="6"/>
  <c r="M196" i="6"/>
  <c r="L196" i="6"/>
  <c r="K196" i="6"/>
  <c r="J196" i="6"/>
  <c r="I196" i="6"/>
  <c r="M195" i="6"/>
  <c r="L195" i="6"/>
  <c r="K195" i="6"/>
  <c r="J195" i="6"/>
  <c r="I195" i="6"/>
  <c r="M194" i="6"/>
  <c r="L194" i="6"/>
  <c r="K194" i="6"/>
  <c r="J194" i="6"/>
  <c r="I194" i="6"/>
  <c r="M193" i="6"/>
  <c r="L193" i="6"/>
  <c r="K193" i="6"/>
  <c r="J193" i="6"/>
  <c r="I193" i="6"/>
  <c r="M192" i="6"/>
  <c r="L192" i="6"/>
  <c r="K192" i="6"/>
  <c r="J192" i="6"/>
  <c r="I192" i="6"/>
  <c r="M191" i="6"/>
  <c r="L191" i="6"/>
  <c r="K191" i="6"/>
  <c r="J191" i="6"/>
  <c r="I191" i="6"/>
  <c r="M190" i="6"/>
  <c r="L190" i="6"/>
  <c r="K190" i="6"/>
  <c r="J190" i="6"/>
  <c r="I190" i="6"/>
  <c r="M189" i="6"/>
  <c r="L189" i="6"/>
  <c r="K189" i="6"/>
  <c r="J189" i="6"/>
  <c r="I189" i="6"/>
  <c r="M188" i="6"/>
  <c r="L188" i="6"/>
  <c r="K188" i="6"/>
  <c r="J188" i="6"/>
  <c r="I188" i="6"/>
  <c r="M187" i="6"/>
  <c r="L187" i="6"/>
  <c r="K187" i="6"/>
  <c r="J187" i="6"/>
  <c r="I187" i="6"/>
  <c r="M186" i="6"/>
  <c r="L186" i="6"/>
  <c r="K186" i="6"/>
  <c r="J186" i="6"/>
  <c r="I186" i="6"/>
  <c r="M185" i="6"/>
  <c r="L185" i="6"/>
  <c r="K185" i="6"/>
  <c r="J185" i="6"/>
  <c r="I185" i="6"/>
  <c r="M184" i="6"/>
  <c r="L184" i="6"/>
  <c r="K184" i="6"/>
  <c r="J184" i="6"/>
  <c r="I184" i="6"/>
  <c r="M183" i="6"/>
  <c r="L183" i="6"/>
  <c r="K183" i="6"/>
  <c r="J183" i="6"/>
  <c r="I183" i="6"/>
  <c r="M182" i="6"/>
  <c r="L182" i="6"/>
  <c r="K182" i="6"/>
  <c r="J182" i="6"/>
  <c r="I182" i="6"/>
  <c r="M181" i="6"/>
  <c r="L181" i="6"/>
  <c r="K181" i="6"/>
  <c r="J181" i="6"/>
  <c r="I181" i="6"/>
  <c r="M180" i="6"/>
  <c r="L180" i="6"/>
  <c r="K180" i="6"/>
  <c r="J180" i="6"/>
  <c r="I180" i="6"/>
  <c r="M179" i="6"/>
  <c r="L179" i="6"/>
  <c r="K179" i="6"/>
  <c r="J179" i="6"/>
  <c r="I179" i="6"/>
  <c r="M178" i="6"/>
  <c r="L178" i="6"/>
  <c r="K178" i="6"/>
  <c r="J178" i="6"/>
  <c r="I178" i="6"/>
  <c r="M177" i="6"/>
  <c r="L177" i="6"/>
  <c r="K177" i="6"/>
  <c r="J177" i="6"/>
  <c r="I177" i="6"/>
  <c r="M176" i="6"/>
  <c r="L176" i="6"/>
  <c r="K176" i="6"/>
  <c r="J176" i="6"/>
  <c r="I176" i="6"/>
  <c r="M175" i="6"/>
  <c r="L175" i="6"/>
  <c r="K175" i="6"/>
  <c r="J175" i="6"/>
  <c r="I175" i="6"/>
  <c r="M174" i="6"/>
  <c r="L174" i="6"/>
  <c r="K174" i="6"/>
  <c r="J174" i="6"/>
  <c r="I174" i="6"/>
  <c r="M173" i="6"/>
  <c r="L173" i="6"/>
  <c r="K173" i="6"/>
  <c r="J173" i="6"/>
  <c r="I173" i="6"/>
  <c r="M172" i="6"/>
  <c r="L172" i="6"/>
  <c r="K172" i="6"/>
  <c r="J172" i="6"/>
  <c r="I172" i="6"/>
  <c r="M171" i="6"/>
  <c r="L171" i="6"/>
  <c r="K171" i="6"/>
  <c r="J171" i="6"/>
  <c r="I171" i="6"/>
  <c r="M170" i="6"/>
  <c r="L170" i="6"/>
  <c r="K170" i="6"/>
  <c r="J170" i="6"/>
  <c r="I170" i="6"/>
  <c r="M169" i="6"/>
  <c r="L169" i="6"/>
  <c r="K169" i="6"/>
  <c r="J169" i="6"/>
  <c r="I169" i="6"/>
  <c r="M168" i="6"/>
  <c r="L168" i="6"/>
  <c r="K168" i="6"/>
  <c r="J168" i="6"/>
  <c r="I168" i="6"/>
  <c r="M167" i="6"/>
  <c r="L167" i="6"/>
  <c r="K167" i="6"/>
  <c r="J167" i="6"/>
  <c r="I167" i="6"/>
  <c r="M166" i="6"/>
  <c r="L166" i="6"/>
  <c r="K166" i="6"/>
  <c r="J166" i="6"/>
  <c r="I166" i="6"/>
  <c r="M165" i="6"/>
  <c r="L165" i="6"/>
  <c r="K165" i="6"/>
  <c r="J165" i="6"/>
  <c r="I165" i="6"/>
  <c r="M164" i="6"/>
  <c r="L164" i="6"/>
  <c r="K164" i="6"/>
  <c r="J164" i="6"/>
  <c r="I164" i="6"/>
  <c r="M163" i="6"/>
  <c r="L163" i="6"/>
  <c r="K163" i="6"/>
  <c r="J163" i="6"/>
  <c r="I163" i="6"/>
  <c r="M162" i="6"/>
  <c r="L162" i="6"/>
  <c r="K162" i="6"/>
  <c r="J162" i="6"/>
  <c r="I162" i="6"/>
  <c r="M161" i="6"/>
  <c r="L161" i="6"/>
  <c r="K161" i="6"/>
  <c r="J161" i="6"/>
  <c r="I161" i="6"/>
  <c r="M160" i="6"/>
  <c r="L160" i="6"/>
  <c r="K160" i="6"/>
  <c r="J160" i="6"/>
  <c r="I160" i="6"/>
  <c r="M159" i="6"/>
  <c r="L159" i="6"/>
  <c r="K159" i="6"/>
  <c r="J159" i="6"/>
  <c r="I159" i="6"/>
  <c r="M158" i="6"/>
  <c r="L158" i="6"/>
  <c r="K158" i="6"/>
  <c r="J158" i="6"/>
  <c r="I158" i="6"/>
  <c r="M157" i="6"/>
  <c r="L157" i="6"/>
  <c r="K157" i="6"/>
  <c r="J157" i="6"/>
  <c r="I157" i="6"/>
  <c r="M156" i="6"/>
  <c r="L156" i="6"/>
  <c r="K156" i="6"/>
  <c r="J156" i="6"/>
  <c r="I156" i="6"/>
  <c r="M155" i="6"/>
  <c r="L155" i="6"/>
  <c r="K155" i="6"/>
  <c r="J155" i="6"/>
  <c r="I155" i="6"/>
  <c r="M154" i="6"/>
  <c r="L154" i="6"/>
  <c r="K154" i="6"/>
  <c r="J154" i="6"/>
  <c r="I154" i="6"/>
  <c r="M153" i="6"/>
  <c r="L153" i="6"/>
  <c r="K153" i="6"/>
  <c r="J153" i="6"/>
  <c r="I153" i="6"/>
  <c r="M152" i="6"/>
  <c r="L152" i="6"/>
  <c r="K152" i="6"/>
  <c r="J152" i="6"/>
  <c r="I152" i="6"/>
  <c r="M151" i="6"/>
  <c r="L151" i="6"/>
  <c r="K151" i="6"/>
  <c r="J151" i="6"/>
  <c r="I151" i="6"/>
  <c r="M150" i="6"/>
  <c r="L150" i="6"/>
  <c r="K150" i="6"/>
  <c r="J150" i="6"/>
  <c r="I150" i="6"/>
  <c r="M149" i="6"/>
  <c r="L149" i="6"/>
  <c r="K149" i="6"/>
  <c r="J149" i="6"/>
  <c r="I149" i="6"/>
  <c r="M148" i="6"/>
  <c r="L148" i="6"/>
  <c r="K148" i="6"/>
  <c r="J148" i="6"/>
  <c r="I148" i="6"/>
  <c r="M147" i="6"/>
  <c r="L147" i="6"/>
  <c r="K147" i="6"/>
  <c r="J147" i="6"/>
  <c r="I147" i="6"/>
  <c r="M146" i="6"/>
  <c r="L146" i="6"/>
  <c r="K146" i="6"/>
  <c r="J146" i="6"/>
  <c r="I146" i="6"/>
  <c r="M145" i="6"/>
  <c r="L145" i="6"/>
  <c r="K145" i="6"/>
  <c r="J145" i="6"/>
  <c r="I145" i="6"/>
  <c r="M144" i="6"/>
  <c r="L144" i="6"/>
  <c r="K144" i="6"/>
  <c r="J144" i="6"/>
  <c r="I144" i="6"/>
  <c r="M143" i="6"/>
  <c r="L143" i="6"/>
  <c r="K143" i="6"/>
  <c r="J143" i="6"/>
  <c r="I143" i="6"/>
  <c r="M142" i="6"/>
  <c r="L142" i="6"/>
  <c r="K142" i="6"/>
  <c r="J142" i="6"/>
  <c r="I142" i="6"/>
  <c r="M141" i="6"/>
  <c r="L141" i="6"/>
  <c r="K141" i="6"/>
  <c r="J141" i="6"/>
  <c r="I141" i="6"/>
  <c r="M140" i="6"/>
  <c r="L140" i="6"/>
  <c r="K140" i="6"/>
  <c r="J140" i="6"/>
  <c r="I140" i="6"/>
  <c r="M139" i="6"/>
  <c r="L139" i="6"/>
  <c r="K139" i="6"/>
  <c r="J139" i="6"/>
  <c r="I139" i="6"/>
  <c r="M138" i="6"/>
  <c r="L138" i="6"/>
  <c r="K138" i="6"/>
  <c r="J138" i="6"/>
  <c r="I138" i="6"/>
  <c r="M137" i="6"/>
  <c r="L137" i="6"/>
  <c r="K137" i="6"/>
  <c r="J137" i="6"/>
  <c r="I137" i="6"/>
  <c r="M136" i="6"/>
  <c r="L136" i="6"/>
  <c r="K136" i="6"/>
  <c r="J136" i="6"/>
  <c r="I136" i="6"/>
  <c r="M135" i="6"/>
  <c r="L135" i="6"/>
  <c r="K135" i="6"/>
  <c r="J135" i="6"/>
  <c r="I135" i="6"/>
  <c r="M134" i="6"/>
  <c r="L134" i="6"/>
  <c r="K134" i="6"/>
  <c r="J134" i="6"/>
  <c r="I134" i="6"/>
  <c r="M133" i="6"/>
  <c r="L133" i="6"/>
  <c r="K133" i="6"/>
  <c r="J133" i="6"/>
  <c r="I133" i="6"/>
  <c r="M132" i="6"/>
  <c r="L132" i="6"/>
  <c r="K132" i="6"/>
  <c r="J132" i="6"/>
  <c r="I132" i="6"/>
  <c r="M131" i="6"/>
  <c r="L131" i="6"/>
  <c r="K131" i="6"/>
  <c r="J131" i="6"/>
  <c r="I131" i="6"/>
  <c r="M130" i="6"/>
  <c r="L130" i="6"/>
  <c r="K130" i="6"/>
  <c r="J130" i="6"/>
  <c r="I130" i="6"/>
  <c r="M129" i="6"/>
  <c r="L129" i="6"/>
  <c r="K129" i="6"/>
  <c r="J129" i="6"/>
  <c r="I129" i="6"/>
  <c r="M128" i="6"/>
  <c r="L128" i="6"/>
  <c r="K128" i="6"/>
  <c r="J128" i="6"/>
  <c r="I128" i="6"/>
  <c r="M127" i="6"/>
  <c r="L127" i="6"/>
  <c r="K127" i="6"/>
  <c r="J127" i="6"/>
  <c r="I127" i="6"/>
  <c r="M126" i="6"/>
  <c r="L126" i="6"/>
  <c r="K126" i="6"/>
  <c r="J126" i="6"/>
  <c r="I126" i="6"/>
  <c r="M125" i="6"/>
  <c r="L125" i="6"/>
  <c r="K125" i="6"/>
  <c r="J125" i="6"/>
  <c r="I125" i="6"/>
  <c r="M124" i="6"/>
  <c r="L124" i="6"/>
  <c r="K124" i="6"/>
  <c r="J124" i="6"/>
  <c r="I124" i="6"/>
  <c r="M123" i="6"/>
  <c r="L123" i="6"/>
  <c r="K123" i="6"/>
  <c r="J123" i="6"/>
  <c r="I123" i="6"/>
  <c r="M122" i="6"/>
  <c r="L122" i="6"/>
  <c r="K122" i="6"/>
  <c r="J122" i="6"/>
  <c r="I122" i="6"/>
  <c r="M121" i="6"/>
  <c r="L121" i="6"/>
  <c r="K121" i="6"/>
  <c r="J121" i="6"/>
  <c r="I121" i="6"/>
  <c r="M120" i="6"/>
  <c r="L120" i="6"/>
  <c r="K120" i="6"/>
  <c r="J120" i="6"/>
  <c r="I120" i="6"/>
  <c r="M119" i="6"/>
  <c r="L119" i="6"/>
  <c r="K119" i="6"/>
  <c r="J119" i="6"/>
  <c r="I119" i="6"/>
  <c r="M118" i="6"/>
  <c r="L118" i="6"/>
  <c r="K118" i="6"/>
  <c r="J118" i="6"/>
  <c r="I118" i="6"/>
  <c r="M117" i="6"/>
  <c r="L117" i="6"/>
  <c r="K117" i="6"/>
  <c r="J117" i="6"/>
  <c r="I117" i="6"/>
  <c r="M116" i="6"/>
  <c r="L116" i="6"/>
  <c r="K116" i="6"/>
  <c r="J116" i="6"/>
  <c r="I116" i="6"/>
  <c r="M115" i="6"/>
  <c r="L115" i="6"/>
  <c r="K115" i="6"/>
  <c r="J115" i="6"/>
  <c r="I115" i="6"/>
  <c r="M114" i="6"/>
  <c r="L114" i="6"/>
  <c r="K114" i="6"/>
  <c r="J114" i="6"/>
  <c r="I114" i="6"/>
  <c r="M113" i="6"/>
  <c r="L113" i="6"/>
  <c r="K113" i="6"/>
  <c r="J113" i="6"/>
  <c r="I113" i="6"/>
  <c r="M112" i="6"/>
  <c r="L112" i="6"/>
  <c r="K112" i="6"/>
  <c r="J112" i="6"/>
  <c r="I112" i="6"/>
  <c r="M111" i="6"/>
  <c r="L111" i="6"/>
  <c r="K111" i="6"/>
  <c r="J111" i="6"/>
  <c r="I111" i="6"/>
  <c r="M110" i="6"/>
  <c r="L110" i="6"/>
  <c r="K110" i="6"/>
  <c r="J110" i="6"/>
  <c r="I110" i="6"/>
  <c r="M109" i="6"/>
  <c r="L109" i="6"/>
  <c r="K109" i="6"/>
  <c r="J109" i="6"/>
  <c r="I109" i="6"/>
  <c r="M108" i="6"/>
  <c r="L108" i="6"/>
  <c r="K108" i="6"/>
  <c r="J108" i="6"/>
  <c r="I108" i="6"/>
  <c r="M107" i="6"/>
  <c r="L107" i="6"/>
  <c r="K107" i="6"/>
  <c r="J107" i="6"/>
  <c r="I107" i="6"/>
  <c r="M106" i="6"/>
  <c r="L106" i="6"/>
  <c r="K106" i="6"/>
  <c r="J106" i="6"/>
  <c r="I106" i="6"/>
  <c r="M105" i="6"/>
  <c r="L105" i="6"/>
  <c r="K105" i="6"/>
  <c r="J105" i="6"/>
  <c r="I105" i="6"/>
  <c r="M104" i="6"/>
  <c r="L104" i="6"/>
  <c r="K104" i="6"/>
  <c r="J104" i="6"/>
  <c r="I104" i="6"/>
  <c r="M103" i="6"/>
  <c r="L103" i="6"/>
  <c r="K103" i="6"/>
  <c r="J103" i="6"/>
  <c r="I103" i="6"/>
  <c r="M102" i="6"/>
  <c r="L102" i="6"/>
  <c r="K102" i="6"/>
  <c r="J102" i="6"/>
  <c r="I102" i="6"/>
  <c r="M101" i="6"/>
  <c r="L101" i="6"/>
  <c r="K101" i="6"/>
  <c r="J101" i="6"/>
  <c r="I101" i="6"/>
  <c r="M100" i="6"/>
  <c r="L100" i="6"/>
  <c r="K100" i="6"/>
  <c r="J100" i="6"/>
  <c r="I100" i="6"/>
  <c r="M99" i="6"/>
  <c r="L99" i="6"/>
  <c r="K99" i="6"/>
  <c r="J99" i="6"/>
  <c r="I99" i="6"/>
  <c r="M98" i="6"/>
  <c r="L98" i="6"/>
  <c r="K98" i="6"/>
  <c r="J98" i="6"/>
  <c r="I98" i="6"/>
  <c r="M97" i="6"/>
  <c r="L97" i="6"/>
  <c r="K97" i="6"/>
  <c r="J97" i="6"/>
  <c r="I97" i="6"/>
  <c r="M96" i="6"/>
  <c r="L96" i="6"/>
  <c r="K96" i="6"/>
  <c r="J96" i="6"/>
  <c r="I96" i="6"/>
  <c r="M95" i="6"/>
  <c r="L95" i="6"/>
  <c r="K95" i="6"/>
  <c r="J95" i="6"/>
  <c r="I95" i="6"/>
  <c r="M94" i="6"/>
  <c r="L94" i="6"/>
  <c r="K94" i="6"/>
  <c r="J94" i="6"/>
  <c r="I94" i="6"/>
  <c r="M93" i="6"/>
  <c r="L93" i="6"/>
  <c r="K93" i="6"/>
  <c r="J93" i="6"/>
  <c r="I93" i="6"/>
  <c r="M92" i="6"/>
  <c r="L92" i="6"/>
  <c r="K92" i="6"/>
  <c r="J92" i="6"/>
  <c r="I92" i="6"/>
  <c r="M91" i="6"/>
  <c r="L91" i="6"/>
  <c r="K91" i="6"/>
  <c r="J91" i="6"/>
  <c r="I91" i="6"/>
  <c r="M90" i="6"/>
  <c r="L90" i="6"/>
  <c r="K90" i="6"/>
  <c r="J90" i="6"/>
  <c r="I90" i="6"/>
  <c r="M89" i="6"/>
  <c r="L89" i="6"/>
  <c r="K89" i="6"/>
  <c r="J89" i="6"/>
  <c r="I89" i="6"/>
  <c r="M88" i="6"/>
  <c r="L88" i="6"/>
  <c r="K88" i="6"/>
  <c r="J88" i="6"/>
  <c r="I88" i="6"/>
  <c r="M87" i="6"/>
  <c r="L87" i="6"/>
  <c r="K87" i="6"/>
  <c r="J87" i="6"/>
  <c r="I87" i="6"/>
  <c r="M86" i="6"/>
  <c r="L86" i="6"/>
  <c r="K86" i="6"/>
  <c r="J86" i="6"/>
  <c r="I86" i="6"/>
  <c r="M85" i="6"/>
  <c r="L85" i="6"/>
  <c r="K85" i="6"/>
  <c r="J85" i="6"/>
  <c r="I85" i="6"/>
  <c r="M84" i="6"/>
  <c r="L84" i="6"/>
  <c r="K84" i="6"/>
  <c r="J84" i="6"/>
  <c r="I84" i="6"/>
  <c r="M83" i="6"/>
  <c r="L83" i="6"/>
  <c r="K83" i="6"/>
  <c r="J83" i="6"/>
  <c r="I83" i="6"/>
  <c r="M82" i="6"/>
  <c r="L82" i="6"/>
  <c r="K82" i="6"/>
  <c r="J82" i="6"/>
  <c r="I82" i="6"/>
  <c r="M81" i="6"/>
  <c r="L81" i="6"/>
  <c r="K81" i="6"/>
  <c r="J81" i="6"/>
  <c r="I81" i="6"/>
  <c r="M80" i="6"/>
  <c r="L80" i="6"/>
  <c r="K80" i="6"/>
  <c r="J80" i="6"/>
  <c r="I80" i="6"/>
  <c r="M79" i="6"/>
  <c r="L79" i="6"/>
  <c r="K79" i="6"/>
  <c r="J79" i="6"/>
  <c r="I79" i="6"/>
  <c r="M78" i="6"/>
  <c r="L78" i="6"/>
  <c r="K78" i="6"/>
  <c r="J78" i="6"/>
  <c r="I78" i="6"/>
  <c r="M77" i="6"/>
  <c r="L77" i="6"/>
  <c r="K77" i="6"/>
  <c r="J77" i="6"/>
  <c r="I77" i="6"/>
  <c r="M76" i="6"/>
  <c r="L76" i="6"/>
  <c r="K76" i="6"/>
  <c r="J76" i="6"/>
  <c r="I76" i="6"/>
  <c r="M75" i="6"/>
  <c r="L75" i="6"/>
  <c r="K75" i="6"/>
  <c r="J75" i="6"/>
  <c r="I75" i="6"/>
  <c r="M74" i="6"/>
  <c r="L74" i="6"/>
  <c r="K74" i="6"/>
  <c r="J74" i="6"/>
  <c r="I74" i="6"/>
  <c r="M73" i="6"/>
  <c r="L73" i="6"/>
  <c r="K73" i="6"/>
  <c r="J73" i="6"/>
  <c r="I73" i="6"/>
  <c r="M72" i="6"/>
  <c r="L72" i="6"/>
  <c r="K72" i="6"/>
  <c r="J72" i="6"/>
  <c r="I72" i="6"/>
  <c r="M71" i="6"/>
  <c r="L71" i="6"/>
  <c r="K71" i="6"/>
  <c r="J71" i="6"/>
  <c r="I71" i="6"/>
  <c r="M70" i="6"/>
  <c r="L70" i="6"/>
  <c r="K70" i="6"/>
  <c r="J70" i="6"/>
  <c r="I70" i="6"/>
  <c r="M69" i="6"/>
  <c r="L69" i="6"/>
  <c r="K69" i="6"/>
  <c r="J69" i="6"/>
  <c r="I69" i="6"/>
  <c r="M68" i="6"/>
  <c r="L68" i="6"/>
  <c r="K68" i="6"/>
  <c r="J68" i="6"/>
  <c r="I68" i="6"/>
  <c r="M67" i="6"/>
  <c r="L67" i="6"/>
  <c r="K67" i="6"/>
  <c r="J67" i="6"/>
  <c r="I67" i="6"/>
  <c r="M66" i="6"/>
  <c r="L66" i="6"/>
  <c r="K66" i="6"/>
  <c r="J66" i="6"/>
  <c r="I66" i="6"/>
  <c r="M65" i="6"/>
  <c r="L65" i="6"/>
  <c r="K65" i="6"/>
  <c r="J65" i="6"/>
  <c r="I65" i="6"/>
  <c r="M64" i="6"/>
  <c r="L64" i="6"/>
  <c r="K64" i="6"/>
  <c r="J64" i="6"/>
  <c r="I64" i="6"/>
  <c r="M63" i="6"/>
  <c r="L63" i="6"/>
  <c r="K63" i="6"/>
  <c r="J63" i="6"/>
  <c r="I63" i="6"/>
  <c r="M62" i="6"/>
  <c r="L62" i="6"/>
  <c r="K62" i="6"/>
  <c r="J62" i="6"/>
  <c r="I62" i="6"/>
  <c r="M61" i="6"/>
  <c r="L61" i="6"/>
  <c r="K61" i="6"/>
  <c r="J61" i="6"/>
  <c r="I61" i="6"/>
  <c r="M60" i="6"/>
  <c r="L60" i="6"/>
  <c r="K60" i="6"/>
  <c r="J60" i="6"/>
  <c r="I60" i="6"/>
  <c r="M59" i="6"/>
  <c r="L59" i="6"/>
  <c r="K59" i="6"/>
  <c r="J59" i="6"/>
  <c r="I59" i="6"/>
  <c r="M58" i="6"/>
  <c r="L58" i="6"/>
  <c r="K58" i="6"/>
  <c r="J58" i="6"/>
  <c r="I58" i="6"/>
  <c r="M57" i="6"/>
  <c r="L57" i="6"/>
  <c r="K57" i="6"/>
  <c r="J57" i="6"/>
  <c r="I57" i="6"/>
  <c r="M56" i="6"/>
  <c r="L56" i="6"/>
  <c r="K56" i="6"/>
  <c r="J56" i="6"/>
  <c r="I56" i="6"/>
  <c r="M55" i="6"/>
  <c r="L55" i="6"/>
  <c r="K55" i="6"/>
  <c r="J55" i="6"/>
  <c r="I55" i="6"/>
  <c r="M54" i="6"/>
  <c r="L54" i="6"/>
  <c r="K54" i="6"/>
  <c r="J54" i="6"/>
  <c r="I54" i="6"/>
  <c r="M53" i="6"/>
  <c r="L53" i="6"/>
  <c r="K53" i="6"/>
  <c r="J53" i="6"/>
  <c r="I53" i="6"/>
  <c r="M52" i="6"/>
  <c r="L52" i="6"/>
  <c r="K52" i="6"/>
  <c r="J52" i="6"/>
  <c r="I52" i="6"/>
  <c r="M51" i="6"/>
  <c r="L51" i="6"/>
  <c r="K51" i="6"/>
  <c r="J51" i="6"/>
  <c r="I51" i="6"/>
  <c r="M50" i="6"/>
  <c r="L50" i="6"/>
  <c r="K50" i="6"/>
  <c r="J50" i="6"/>
  <c r="I50" i="6"/>
  <c r="M49" i="6"/>
  <c r="L49" i="6"/>
  <c r="K49" i="6"/>
  <c r="J49" i="6"/>
  <c r="I49" i="6"/>
  <c r="M48" i="6"/>
  <c r="L48" i="6"/>
  <c r="K48" i="6"/>
  <c r="J48" i="6"/>
  <c r="I48" i="6"/>
  <c r="M47" i="6"/>
  <c r="L47" i="6"/>
  <c r="K47" i="6"/>
  <c r="J47" i="6"/>
  <c r="I47" i="6"/>
  <c r="M46" i="6"/>
  <c r="L46" i="6"/>
  <c r="K46" i="6"/>
  <c r="J46" i="6"/>
  <c r="I46" i="6"/>
  <c r="M45" i="6"/>
  <c r="L45" i="6"/>
  <c r="K45" i="6"/>
  <c r="J45" i="6"/>
  <c r="I45" i="6"/>
  <c r="M44" i="6"/>
  <c r="L44" i="6"/>
  <c r="K44" i="6"/>
  <c r="J44" i="6"/>
  <c r="I44" i="6"/>
  <c r="M43" i="6"/>
  <c r="L43" i="6"/>
  <c r="K43" i="6"/>
  <c r="J43" i="6"/>
  <c r="I43" i="6"/>
  <c r="M42" i="6"/>
  <c r="L42" i="6"/>
  <c r="K42" i="6"/>
  <c r="J42" i="6"/>
  <c r="I42" i="6"/>
  <c r="M41" i="6"/>
  <c r="L41" i="6"/>
  <c r="K41" i="6"/>
  <c r="J41" i="6"/>
  <c r="I41" i="6"/>
  <c r="M40" i="6"/>
  <c r="L40" i="6"/>
  <c r="K40" i="6"/>
  <c r="J40" i="6"/>
  <c r="I40" i="6"/>
  <c r="M39" i="6"/>
  <c r="L39" i="6"/>
  <c r="K39" i="6"/>
  <c r="J39" i="6"/>
  <c r="I39" i="6"/>
  <c r="M38" i="6"/>
  <c r="L38" i="6"/>
  <c r="K38" i="6"/>
  <c r="J38" i="6"/>
  <c r="I38" i="6"/>
  <c r="M37" i="6"/>
  <c r="L37" i="6"/>
  <c r="K37" i="6"/>
  <c r="J37" i="6"/>
  <c r="I37" i="6"/>
  <c r="M36" i="6"/>
  <c r="L36" i="6"/>
  <c r="K36" i="6"/>
  <c r="J36" i="6"/>
  <c r="I36" i="6"/>
  <c r="M35" i="6"/>
  <c r="L35" i="6"/>
  <c r="K35" i="6"/>
  <c r="J35" i="6"/>
  <c r="I35" i="6"/>
  <c r="M34" i="6"/>
  <c r="L34" i="6"/>
  <c r="K34" i="6"/>
  <c r="J34" i="6"/>
  <c r="I34" i="6"/>
  <c r="M33" i="6"/>
  <c r="L33" i="6"/>
  <c r="K33" i="6"/>
  <c r="J33" i="6"/>
  <c r="I33" i="6"/>
  <c r="M32" i="6"/>
  <c r="L32" i="6"/>
  <c r="K32" i="6"/>
  <c r="J32" i="6"/>
  <c r="I32" i="6"/>
  <c r="M31" i="6"/>
  <c r="L31" i="6"/>
  <c r="K31" i="6"/>
  <c r="J31" i="6"/>
  <c r="I31" i="6"/>
  <c r="M30" i="6"/>
  <c r="L30" i="6"/>
  <c r="K30" i="6"/>
  <c r="J30" i="6"/>
  <c r="I30" i="6"/>
  <c r="M29" i="6"/>
  <c r="L29" i="6"/>
  <c r="K29" i="6"/>
  <c r="J29" i="6"/>
  <c r="I29" i="6"/>
  <c r="M28" i="6"/>
  <c r="L28" i="6"/>
  <c r="K28" i="6"/>
  <c r="J28" i="6"/>
  <c r="I28" i="6"/>
  <c r="M27" i="6"/>
  <c r="L27" i="6"/>
  <c r="K27" i="6"/>
  <c r="J27" i="6"/>
  <c r="I27" i="6"/>
  <c r="M26" i="6"/>
  <c r="L26" i="6"/>
  <c r="K26" i="6"/>
  <c r="J26" i="6"/>
  <c r="I26" i="6"/>
  <c r="M25" i="6"/>
  <c r="L25" i="6"/>
  <c r="K25" i="6"/>
  <c r="J25" i="6"/>
  <c r="I25" i="6"/>
  <c r="M24" i="6"/>
  <c r="L24" i="6"/>
  <c r="K24" i="6"/>
  <c r="J24" i="6"/>
  <c r="I24" i="6"/>
  <c r="M23" i="6"/>
  <c r="L23" i="6"/>
  <c r="K23" i="6"/>
  <c r="J23" i="6"/>
  <c r="I23" i="6"/>
  <c r="M22" i="6"/>
  <c r="L22" i="6"/>
  <c r="K22" i="6"/>
  <c r="J22" i="6"/>
  <c r="I22" i="6"/>
  <c r="M21" i="6"/>
  <c r="L21" i="6"/>
  <c r="K21" i="6"/>
  <c r="J21" i="6"/>
  <c r="I21" i="6"/>
  <c r="M20" i="6"/>
  <c r="L20" i="6"/>
  <c r="K20" i="6"/>
  <c r="J20" i="6"/>
  <c r="I20" i="6"/>
  <c r="M19" i="6"/>
  <c r="L19" i="6"/>
  <c r="K19" i="6"/>
  <c r="J19" i="6"/>
  <c r="I19" i="6"/>
  <c r="M18" i="6"/>
  <c r="L18" i="6"/>
  <c r="K18" i="6"/>
  <c r="J18" i="6"/>
  <c r="I18" i="6"/>
  <c r="M17" i="6"/>
  <c r="L17" i="6"/>
  <c r="K17" i="6"/>
  <c r="J17" i="6"/>
  <c r="I17" i="6"/>
  <c r="M16" i="6"/>
  <c r="L16" i="6"/>
  <c r="K16" i="6"/>
  <c r="J16" i="6"/>
  <c r="I16" i="6"/>
  <c r="M15" i="6"/>
  <c r="L15" i="6"/>
  <c r="K15" i="6"/>
  <c r="J15" i="6"/>
  <c r="I15" i="6"/>
  <c r="M14" i="6"/>
  <c r="L14" i="6"/>
  <c r="K14" i="6"/>
  <c r="J14" i="6"/>
  <c r="I14" i="6"/>
  <c r="M13" i="6"/>
  <c r="L13" i="6"/>
  <c r="K13" i="6"/>
  <c r="J13" i="6"/>
  <c r="I13" i="6"/>
  <c r="M12" i="6"/>
  <c r="L12" i="6"/>
  <c r="K12" i="6"/>
  <c r="J12" i="6"/>
  <c r="I12" i="6"/>
  <c r="M11" i="6"/>
  <c r="L11" i="6"/>
  <c r="K11" i="6"/>
  <c r="J11" i="6"/>
  <c r="I11" i="6"/>
  <c r="M10" i="6"/>
  <c r="L10" i="6"/>
  <c r="K10" i="6"/>
  <c r="J10" i="6"/>
  <c r="I10" i="6"/>
  <c r="M9" i="6"/>
  <c r="L9" i="6"/>
  <c r="K9" i="6"/>
  <c r="J9" i="6"/>
  <c r="I9" i="6"/>
  <c r="M8" i="6"/>
  <c r="L8" i="6"/>
  <c r="K8" i="6"/>
  <c r="J8" i="6"/>
  <c r="I8" i="6"/>
  <c r="M7" i="6"/>
  <c r="L7" i="6"/>
  <c r="K7" i="6"/>
  <c r="J7" i="6"/>
  <c r="I7" i="6"/>
  <c r="M6" i="6"/>
  <c r="L6" i="6"/>
  <c r="K6" i="6"/>
  <c r="J6" i="6"/>
  <c r="I6" i="6"/>
  <c r="M5" i="6"/>
  <c r="L5" i="6"/>
  <c r="K5" i="6"/>
  <c r="J5" i="6"/>
  <c r="I5" i="6"/>
  <c r="M4" i="6"/>
  <c r="L4" i="6"/>
  <c r="K4" i="6"/>
  <c r="J4" i="6"/>
  <c r="I4" i="6"/>
  <c r="M3" i="6"/>
  <c r="L3" i="6"/>
  <c r="K3" i="6"/>
  <c r="J3" i="6"/>
  <c r="I3" i="6"/>
  <c r="Y7" i="5" a="1"/>
  <c r="Y7" i="5" s="1"/>
  <c r="X6" i="5" a="1"/>
  <c r="X6" i="5" s="1"/>
  <c r="W5" i="5" a="1"/>
  <c r="W5" i="5" s="1"/>
  <c r="V4" i="5" a="1"/>
  <c r="V4" i="5" s="1"/>
  <c r="M507" i="5"/>
  <c r="L507" i="5"/>
  <c r="K507" i="5"/>
  <c r="J507" i="5"/>
  <c r="I507" i="5"/>
  <c r="M506" i="5"/>
  <c r="L506" i="5"/>
  <c r="K506" i="5"/>
  <c r="J506" i="5"/>
  <c r="I506" i="5"/>
  <c r="M505" i="5"/>
  <c r="L505" i="5"/>
  <c r="K505" i="5"/>
  <c r="J505" i="5"/>
  <c r="I505" i="5"/>
  <c r="M504" i="5"/>
  <c r="L504" i="5"/>
  <c r="K504" i="5"/>
  <c r="J504" i="5"/>
  <c r="I504" i="5"/>
  <c r="M503" i="5"/>
  <c r="L503" i="5"/>
  <c r="K503" i="5"/>
  <c r="J503" i="5"/>
  <c r="I503" i="5"/>
  <c r="M502" i="5"/>
  <c r="L502" i="5"/>
  <c r="K502" i="5"/>
  <c r="J502" i="5"/>
  <c r="I502" i="5"/>
  <c r="M501" i="5"/>
  <c r="L501" i="5"/>
  <c r="K501" i="5"/>
  <c r="J501" i="5"/>
  <c r="I501" i="5"/>
  <c r="M500" i="5"/>
  <c r="L500" i="5"/>
  <c r="K500" i="5"/>
  <c r="J500" i="5"/>
  <c r="I500" i="5"/>
  <c r="M499" i="5"/>
  <c r="L499" i="5"/>
  <c r="K499" i="5"/>
  <c r="J499" i="5"/>
  <c r="I499" i="5"/>
  <c r="M498" i="5"/>
  <c r="L498" i="5"/>
  <c r="K498" i="5"/>
  <c r="J498" i="5"/>
  <c r="I498" i="5"/>
  <c r="M497" i="5"/>
  <c r="L497" i="5"/>
  <c r="K497" i="5"/>
  <c r="J497" i="5"/>
  <c r="I497" i="5"/>
  <c r="M496" i="5"/>
  <c r="L496" i="5"/>
  <c r="K496" i="5"/>
  <c r="J496" i="5"/>
  <c r="I496" i="5"/>
  <c r="M495" i="5"/>
  <c r="L495" i="5"/>
  <c r="K495" i="5"/>
  <c r="J495" i="5"/>
  <c r="I495" i="5"/>
  <c r="M494" i="5"/>
  <c r="L494" i="5"/>
  <c r="K494" i="5"/>
  <c r="J494" i="5"/>
  <c r="I494" i="5"/>
  <c r="M493" i="5"/>
  <c r="L493" i="5"/>
  <c r="K493" i="5"/>
  <c r="J493" i="5"/>
  <c r="I493" i="5"/>
  <c r="M492" i="5"/>
  <c r="L492" i="5"/>
  <c r="K492" i="5"/>
  <c r="J492" i="5"/>
  <c r="I492" i="5"/>
  <c r="M491" i="5"/>
  <c r="L491" i="5"/>
  <c r="K491" i="5"/>
  <c r="J491" i="5"/>
  <c r="I491" i="5"/>
  <c r="M490" i="5"/>
  <c r="L490" i="5"/>
  <c r="K490" i="5"/>
  <c r="J490" i="5"/>
  <c r="I490" i="5"/>
  <c r="M489" i="5"/>
  <c r="L489" i="5"/>
  <c r="K489" i="5"/>
  <c r="J489" i="5"/>
  <c r="I489" i="5"/>
  <c r="M488" i="5"/>
  <c r="L488" i="5"/>
  <c r="K488" i="5"/>
  <c r="J488" i="5"/>
  <c r="I488" i="5"/>
  <c r="M487" i="5"/>
  <c r="L487" i="5"/>
  <c r="K487" i="5"/>
  <c r="J487" i="5"/>
  <c r="I487" i="5"/>
  <c r="M486" i="5"/>
  <c r="L486" i="5"/>
  <c r="K486" i="5"/>
  <c r="J486" i="5"/>
  <c r="I486" i="5"/>
  <c r="M485" i="5"/>
  <c r="L485" i="5"/>
  <c r="K485" i="5"/>
  <c r="J485" i="5"/>
  <c r="I485" i="5"/>
  <c r="M484" i="5"/>
  <c r="L484" i="5"/>
  <c r="K484" i="5"/>
  <c r="J484" i="5"/>
  <c r="I484" i="5"/>
  <c r="M483" i="5"/>
  <c r="L483" i="5"/>
  <c r="K483" i="5"/>
  <c r="J483" i="5"/>
  <c r="I483" i="5"/>
  <c r="M482" i="5"/>
  <c r="L482" i="5"/>
  <c r="K482" i="5"/>
  <c r="J482" i="5"/>
  <c r="I482" i="5"/>
  <c r="M481" i="5"/>
  <c r="L481" i="5"/>
  <c r="K481" i="5"/>
  <c r="J481" i="5"/>
  <c r="I481" i="5"/>
  <c r="M480" i="5"/>
  <c r="L480" i="5"/>
  <c r="K480" i="5"/>
  <c r="J480" i="5"/>
  <c r="I480" i="5"/>
  <c r="M479" i="5"/>
  <c r="L479" i="5"/>
  <c r="K479" i="5"/>
  <c r="J479" i="5"/>
  <c r="I479" i="5"/>
  <c r="M478" i="5"/>
  <c r="L478" i="5"/>
  <c r="K478" i="5"/>
  <c r="J478" i="5"/>
  <c r="I478" i="5"/>
  <c r="M477" i="5"/>
  <c r="L477" i="5"/>
  <c r="K477" i="5"/>
  <c r="J477" i="5"/>
  <c r="I477" i="5"/>
  <c r="M476" i="5"/>
  <c r="L476" i="5"/>
  <c r="K476" i="5"/>
  <c r="J476" i="5"/>
  <c r="I476" i="5"/>
  <c r="M475" i="5"/>
  <c r="L475" i="5"/>
  <c r="K475" i="5"/>
  <c r="J475" i="5"/>
  <c r="I475" i="5"/>
  <c r="M474" i="5"/>
  <c r="L474" i="5"/>
  <c r="K474" i="5"/>
  <c r="J474" i="5"/>
  <c r="I474" i="5"/>
  <c r="M473" i="5"/>
  <c r="L473" i="5"/>
  <c r="K473" i="5"/>
  <c r="J473" i="5"/>
  <c r="I473" i="5"/>
  <c r="M472" i="5"/>
  <c r="L472" i="5"/>
  <c r="K472" i="5"/>
  <c r="J472" i="5"/>
  <c r="I472" i="5"/>
  <c r="M471" i="5"/>
  <c r="L471" i="5"/>
  <c r="K471" i="5"/>
  <c r="J471" i="5"/>
  <c r="I471" i="5"/>
  <c r="M470" i="5"/>
  <c r="L470" i="5"/>
  <c r="K470" i="5"/>
  <c r="J470" i="5"/>
  <c r="I470" i="5"/>
  <c r="M469" i="5"/>
  <c r="L469" i="5"/>
  <c r="K469" i="5"/>
  <c r="J469" i="5"/>
  <c r="I469" i="5"/>
  <c r="M468" i="5"/>
  <c r="L468" i="5"/>
  <c r="K468" i="5"/>
  <c r="J468" i="5"/>
  <c r="I468" i="5"/>
  <c r="M467" i="5"/>
  <c r="L467" i="5"/>
  <c r="K467" i="5"/>
  <c r="J467" i="5"/>
  <c r="I467" i="5"/>
  <c r="M466" i="5"/>
  <c r="L466" i="5"/>
  <c r="K466" i="5"/>
  <c r="J466" i="5"/>
  <c r="I466" i="5"/>
  <c r="M465" i="5"/>
  <c r="L465" i="5"/>
  <c r="K465" i="5"/>
  <c r="J465" i="5"/>
  <c r="I465" i="5"/>
  <c r="M464" i="5"/>
  <c r="L464" i="5"/>
  <c r="K464" i="5"/>
  <c r="J464" i="5"/>
  <c r="I464" i="5"/>
  <c r="M463" i="5"/>
  <c r="L463" i="5"/>
  <c r="K463" i="5"/>
  <c r="J463" i="5"/>
  <c r="I463" i="5"/>
  <c r="M462" i="5"/>
  <c r="L462" i="5"/>
  <c r="K462" i="5"/>
  <c r="J462" i="5"/>
  <c r="I462" i="5"/>
  <c r="M461" i="5"/>
  <c r="L461" i="5"/>
  <c r="K461" i="5"/>
  <c r="J461" i="5"/>
  <c r="I461" i="5"/>
  <c r="M460" i="5"/>
  <c r="L460" i="5"/>
  <c r="K460" i="5"/>
  <c r="J460" i="5"/>
  <c r="I460" i="5"/>
  <c r="M459" i="5"/>
  <c r="L459" i="5"/>
  <c r="K459" i="5"/>
  <c r="J459" i="5"/>
  <c r="I459" i="5"/>
  <c r="M458" i="5"/>
  <c r="L458" i="5"/>
  <c r="K458" i="5"/>
  <c r="J458" i="5"/>
  <c r="I458" i="5"/>
  <c r="M457" i="5"/>
  <c r="L457" i="5"/>
  <c r="K457" i="5"/>
  <c r="J457" i="5"/>
  <c r="I457" i="5"/>
  <c r="M456" i="5"/>
  <c r="L456" i="5"/>
  <c r="K456" i="5"/>
  <c r="J456" i="5"/>
  <c r="I456" i="5"/>
  <c r="M455" i="5"/>
  <c r="L455" i="5"/>
  <c r="K455" i="5"/>
  <c r="J455" i="5"/>
  <c r="I455" i="5"/>
  <c r="M454" i="5"/>
  <c r="L454" i="5"/>
  <c r="K454" i="5"/>
  <c r="J454" i="5"/>
  <c r="I454" i="5"/>
  <c r="M453" i="5"/>
  <c r="L453" i="5"/>
  <c r="K453" i="5"/>
  <c r="J453" i="5"/>
  <c r="I453" i="5"/>
  <c r="M452" i="5"/>
  <c r="L452" i="5"/>
  <c r="K452" i="5"/>
  <c r="J452" i="5"/>
  <c r="I452" i="5"/>
  <c r="M451" i="5"/>
  <c r="L451" i="5"/>
  <c r="K451" i="5"/>
  <c r="J451" i="5"/>
  <c r="I451" i="5"/>
  <c r="M450" i="5"/>
  <c r="L450" i="5"/>
  <c r="K450" i="5"/>
  <c r="J450" i="5"/>
  <c r="I450" i="5"/>
  <c r="M449" i="5"/>
  <c r="L449" i="5"/>
  <c r="K449" i="5"/>
  <c r="J449" i="5"/>
  <c r="I449" i="5"/>
  <c r="M448" i="5"/>
  <c r="L448" i="5"/>
  <c r="K448" i="5"/>
  <c r="J448" i="5"/>
  <c r="I448" i="5"/>
  <c r="M447" i="5"/>
  <c r="L447" i="5"/>
  <c r="K447" i="5"/>
  <c r="J447" i="5"/>
  <c r="I447" i="5"/>
  <c r="M446" i="5"/>
  <c r="L446" i="5"/>
  <c r="K446" i="5"/>
  <c r="J446" i="5"/>
  <c r="I446" i="5"/>
  <c r="M445" i="5"/>
  <c r="L445" i="5"/>
  <c r="K445" i="5"/>
  <c r="J445" i="5"/>
  <c r="I445" i="5"/>
  <c r="M444" i="5"/>
  <c r="L444" i="5"/>
  <c r="K444" i="5"/>
  <c r="J444" i="5"/>
  <c r="I444" i="5"/>
  <c r="M443" i="5"/>
  <c r="L443" i="5"/>
  <c r="K443" i="5"/>
  <c r="J443" i="5"/>
  <c r="I443" i="5"/>
  <c r="M442" i="5"/>
  <c r="L442" i="5"/>
  <c r="K442" i="5"/>
  <c r="J442" i="5"/>
  <c r="I442" i="5"/>
  <c r="M441" i="5"/>
  <c r="L441" i="5"/>
  <c r="K441" i="5"/>
  <c r="J441" i="5"/>
  <c r="I441" i="5"/>
  <c r="M440" i="5"/>
  <c r="L440" i="5"/>
  <c r="K440" i="5"/>
  <c r="J440" i="5"/>
  <c r="I440" i="5"/>
  <c r="M439" i="5"/>
  <c r="L439" i="5"/>
  <c r="K439" i="5"/>
  <c r="J439" i="5"/>
  <c r="I439" i="5"/>
  <c r="M438" i="5"/>
  <c r="L438" i="5"/>
  <c r="K438" i="5"/>
  <c r="J438" i="5"/>
  <c r="I438" i="5"/>
  <c r="M437" i="5"/>
  <c r="L437" i="5"/>
  <c r="K437" i="5"/>
  <c r="J437" i="5"/>
  <c r="I437" i="5"/>
  <c r="M436" i="5"/>
  <c r="L436" i="5"/>
  <c r="K436" i="5"/>
  <c r="J436" i="5"/>
  <c r="I436" i="5"/>
  <c r="M435" i="5"/>
  <c r="L435" i="5"/>
  <c r="K435" i="5"/>
  <c r="J435" i="5"/>
  <c r="I435" i="5"/>
  <c r="M434" i="5"/>
  <c r="L434" i="5"/>
  <c r="K434" i="5"/>
  <c r="J434" i="5"/>
  <c r="I434" i="5"/>
  <c r="M433" i="5"/>
  <c r="L433" i="5"/>
  <c r="K433" i="5"/>
  <c r="J433" i="5"/>
  <c r="I433" i="5"/>
  <c r="M432" i="5"/>
  <c r="L432" i="5"/>
  <c r="K432" i="5"/>
  <c r="J432" i="5"/>
  <c r="I432" i="5"/>
  <c r="M431" i="5"/>
  <c r="L431" i="5"/>
  <c r="K431" i="5"/>
  <c r="J431" i="5"/>
  <c r="I431" i="5"/>
  <c r="M430" i="5"/>
  <c r="L430" i="5"/>
  <c r="K430" i="5"/>
  <c r="J430" i="5"/>
  <c r="I430" i="5"/>
  <c r="M429" i="5"/>
  <c r="L429" i="5"/>
  <c r="K429" i="5"/>
  <c r="J429" i="5"/>
  <c r="I429" i="5"/>
  <c r="M428" i="5"/>
  <c r="L428" i="5"/>
  <c r="K428" i="5"/>
  <c r="J428" i="5"/>
  <c r="I428" i="5"/>
  <c r="M427" i="5"/>
  <c r="L427" i="5"/>
  <c r="K427" i="5"/>
  <c r="J427" i="5"/>
  <c r="I427" i="5"/>
  <c r="M426" i="5"/>
  <c r="L426" i="5"/>
  <c r="K426" i="5"/>
  <c r="J426" i="5"/>
  <c r="I426" i="5"/>
  <c r="M425" i="5"/>
  <c r="L425" i="5"/>
  <c r="K425" i="5"/>
  <c r="J425" i="5"/>
  <c r="I425" i="5"/>
  <c r="M424" i="5"/>
  <c r="L424" i="5"/>
  <c r="K424" i="5"/>
  <c r="J424" i="5"/>
  <c r="I424" i="5"/>
  <c r="M423" i="5"/>
  <c r="L423" i="5"/>
  <c r="K423" i="5"/>
  <c r="J423" i="5"/>
  <c r="I423" i="5"/>
  <c r="M422" i="5"/>
  <c r="L422" i="5"/>
  <c r="K422" i="5"/>
  <c r="J422" i="5"/>
  <c r="I422" i="5"/>
  <c r="M421" i="5"/>
  <c r="L421" i="5"/>
  <c r="K421" i="5"/>
  <c r="J421" i="5"/>
  <c r="I421" i="5"/>
  <c r="M420" i="5"/>
  <c r="L420" i="5"/>
  <c r="K420" i="5"/>
  <c r="J420" i="5"/>
  <c r="I420" i="5"/>
  <c r="M419" i="5"/>
  <c r="L419" i="5"/>
  <c r="K419" i="5"/>
  <c r="J419" i="5"/>
  <c r="I419" i="5"/>
  <c r="M418" i="5"/>
  <c r="L418" i="5"/>
  <c r="K418" i="5"/>
  <c r="J418" i="5"/>
  <c r="I418" i="5"/>
  <c r="M417" i="5"/>
  <c r="L417" i="5"/>
  <c r="K417" i="5"/>
  <c r="J417" i="5"/>
  <c r="I417" i="5"/>
  <c r="M416" i="5"/>
  <c r="L416" i="5"/>
  <c r="K416" i="5"/>
  <c r="J416" i="5"/>
  <c r="I416" i="5"/>
  <c r="M415" i="5"/>
  <c r="L415" i="5"/>
  <c r="K415" i="5"/>
  <c r="J415" i="5"/>
  <c r="I415" i="5"/>
  <c r="M414" i="5"/>
  <c r="L414" i="5"/>
  <c r="K414" i="5"/>
  <c r="J414" i="5"/>
  <c r="I414" i="5"/>
  <c r="M413" i="5"/>
  <c r="L413" i="5"/>
  <c r="K413" i="5"/>
  <c r="J413" i="5"/>
  <c r="I413" i="5"/>
  <c r="M412" i="5"/>
  <c r="L412" i="5"/>
  <c r="K412" i="5"/>
  <c r="J412" i="5"/>
  <c r="I412" i="5"/>
  <c r="M411" i="5"/>
  <c r="L411" i="5"/>
  <c r="K411" i="5"/>
  <c r="J411" i="5"/>
  <c r="I411" i="5"/>
  <c r="M410" i="5"/>
  <c r="L410" i="5"/>
  <c r="K410" i="5"/>
  <c r="J410" i="5"/>
  <c r="I410" i="5"/>
  <c r="M409" i="5"/>
  <c r="L409" i="5"/>
  <c r="K409" i="5"/>
  <c r="J409" i="5"/>
  <c r="I409" i="5"/>
  <c r="M408" i="5"/>
  <c r="L408" i="5"/>
  <c r="K408" i="5"/>
  <c r="J408" i="5"/>
  <c r="I408" i="5"/>
  <c r="M407" i="5"/>
  <c r="L407" i="5"/>
  <c r="K407" i="5"/>
  <c r="J407" i="5"/>
  <c r="I407" i="5"/>
  <c r="M406" i="5"/>
  <c r="L406" i="5"/>
  <c r="K406" i="5"/>
  <c r="J406" i="5"/>
  <c r="I406" i="5"/>
  <c r="M405" i="5"/>
  <c r="L405" i="5"/>
  <c r="K405" i="5"/>
  <c r="J405" i="5"/>
  <c r="I405" i="5"/>
  <c r="M404" i="5"/>
  <c r="L404" i="5"/>
  <c r="K404" i="5"/>
  <c r="J404" i="5"/>
  <c r="I404" i="5"/>
  <c r="M403" i="5"/>
  <c r="L403" i="5"/>
  <c r="K403" i="5"/>
  <c r="J403" i="5"/>
  <c r="I403" i="5"/>
  <c r="M402" i="5"/>
  <c r="L402" i="5"/>
  <c r="K402" i="5"/>
  <c r="J402" i="5"/>
  <c r="I402" i="5"/>
  <c r="M401" i="5"/>
  <c r="L401" i="5"/>
  <c r="K401" i="5"/>
  <c r="J401" i="5"/>
  <c r="I401" i="5"/>
  <c r="M400" i="5"/>
  <c r="L400" i="5"/>
  <c r="K400" i="5"/>
  <c r="J400" i="5"/>
  <c r="I400" i="5"/>
  <c r="M399" i="5"/>
  <c r="L399" i="5"/>
  <c r="K399" i="5"/>
  <c r="J399" i="5"/>
  <c r="I399" i="5"/>
  <c r="M398" i="5"/>
  <c r="L398" i="5"/>
  <c r="K398" i="5"/>
  <c r="J398" i="5"/>
  <c r="I398" i="5"/>
  <c r="M397" i="5"/>
  <c r="L397" i="5"/>
  <c r="K397" i="5"/>
  <c r="J397" i="5"/>
  <c r="I397" i="5"/>
  <c r="M396" i="5"/>
  <c r="L396" i="5"/>
  <c r="K396" i="5"/>
  <c r="J396" i="5"/>
  <c r="I396" i="5"/>
  <c r="M395" i="5"/>
  <c r="L395" i="5"/>
  <c r="K395" i="5"/>
  <c r="J395" i="5"/>
  <c r="I395" i="5"/>
  <c r="M394" i="5"/>
  <c r="L394" i="5"/>
  <c r="K394" i="5"/>
  <c r="J394" i="5"/>
  <c r="I394" i="5"/>
  <c r="M393" i="5"/>
  <c r="L393" i="5"/>
  <c r="K393" i="5"/>
  <c r="J393" i="5"/>
  <c r="I393" i="5"/>
  <c r="M392" i="5"/>
  <c r="L392" i="5"/>
  <c r="K392" i="5"/>
  <c r="J392" i="5"/>
  <c r="I392" i="5"/>
  <c r="M391" i="5"/>
  <c r="L391" i="5"/>
  <c r="K391" i="5"/>
  <c r="J391" i="5"/>
  <c r="I391" i="5"/>
  <c r="M390" i="5"/>
  <c r="L390" i="5"/>
  <c r="K390" i="5"/>
  <c r="J390" i="5"/>
  <c r="I390" i="5"/>
  <c r="M389" i="5"/>
  <c r="L389" i="5"/>
  <c r="K389" i="5"/>
  <c r="J389" i="5"/>
  <c r="I389" i="5"/>
  <c r="M388" i="5"/>
  <c r="L388" i="5"/>
  <c r="K388" i="5"/>
  <c r="J388" i="5"/>
  <c r="I388" i="5"/>
  <c r="M387" i="5"/>
  <c r="L387" i="5"/>
  <c r="K387" i="5"/>
  <c r="J387" i="5"/>
  <c r="I387" i="5"/>
  <c r="M386" i="5"/>
  <c r="L386" i="5"/>
  <c r="K386" i="5"/>
  <c r="J386" i="5"/>
  <c r="I386" i="5"/>
  <c r="M385" i="5"/>
  <c r="L385" i="5"/>
  <c r="K385" i="5"/>
  <c r="J385" i="5"/>
  <c r="I385" i="5"/>
  <c r="M384" i="5"/>
  <c r="L384" i="5"/>
  <c r="K384" i="5"/>
  <c r="J384" i="5"/>
  <c r="I384" i="5"/>
  <c r="M383" i="5"/>
  <c r="L383" i="5"/>
  <c r="K383" i="5"/>
  <c r="J383" i="5"/>
  <c r="I383" i="5"/>
  <c r="M382" i="5"/>
  <c r="L382" i="5"/>
  <c r="K382" i="5"/>
  <c r="J382" i="5"/>
  <c r="I382" i="5"/>
  <c r="M381" i="5"/>
  <c r="L381" i="5"/>
  <c r="K381" i="5"/>
  <c r="J381" i="5"/>
  <c r="I381" i="5"/>
  <c r="M380" i="5"/>
  <c r="L380" i="5"/>
  <c r="K380" i="5"/>
  <c r="J380" i="5"/>
  <c r="I380" i="5"/>
  <c r="M379" i="5"/>
  <c r="L379" i="5"/>
  <c r="K379" i="5"/>
  <c r="J379" i="5"/>
  <c r="I379" i="5"/>
  <c r="M378" i="5"/>
  <c r="L378" i="5"/>
  <c r="K378" i="5"/>
  <c r="J378" i="5"/>
  <c r="I378" i="5"/>
  <c r="M377" i="5"/>
  <c r="L377" i="5"/>
  <c r="K377" i="5"/>
  <c r="J377" i="5"/>
  <c r="I377" i="5"/>
  <c r="M376" i="5"/>
  <c r="L376" i="5"/>
  <c r="K376" i="5"/>
  <c r="J376" i="5"/>
  <c r="I376" i="5"/>
  <c r="M375" i="5"/>
  <c r="L375" i="5"/>
  <c r="K375" i="5"/>
  <c r="J375" i="5"/>
  <c r="I375" i="5"/>
  <c r="M374" i="5"/>
  <c r="L374" i="5"/>
  <c r="K374" i="5"/>
  <c r="J374" i="5"/>
  <c r="I374" i="5"/>
  <c r="M373" i="5"/>
  <c r="L373" i="5"/>
  <c r="K373" i="5"/>
  <c r="J373" i="5"/>
  <c r="I373" i="5"/>
  <c r="M372" i="5"/>
  <c r="L372" i="5"/>
  <c r="K372" i="5"/>
  <c r="J372" i="5"/>
  <c r="I372" i="5"/>
  <c r="M371" i="5"/>
  <c r="L371" i="5"/>
  <c r="K371" i="5"/>
  <c r="J371" i="5"/>
  <c r="I371" i="5"/>
  <c r="M370" i="5"/>
  <c r="L370" i="5"/>
  <c r="K370" i="5"/>
  <c r="J370" i="5"/>
  <c r="I370" i="5"/>
  <c r="M369" i="5"/>
  <c r="L369" i="5"/>
  <c r="K369" i="5"/>
  <c r="J369" i="5"/>
  <c r="I369" i="5"/>
  <c r="M368" i="5"/>
  <c r="L368" i="5"/>
  <c r="K368" i="5"/>
  <c r="J368" i="5"/>
  <c r="I368" i="5"/>
  <c r="M367" i="5"/>
  <c r="L367" i="5"/>
  <c r="K367" i="5"/>
  <c r="J367" i="5"/>
  <c r="I367" i="5"/>
  <c r="M366" i="5"/>
  <c r="L366" i="5"/>
  <c r="K366" i="5"/>
  <c r="J366" i="5"/>
  <c r="I366" i="5"/>
  <c r="M365" i="5"/>
  <c r="L365" i="5"/>
  <c r="K365" i="5"/>
  <c r="J365" i="5"/>
  <c r="I365" i="5"/>
  <c r="M364" i="5"/>
  <c r="L364" i="5"/>
  <c r="K364" i="5"/>
  <c r="J364" i="5"/>
  <c r="I364" i="5"/>
  <c r="M363" i="5"/>
  <c r="L363" i="5"/>
  <c r="K363" i="5"/>
  <c r="J363" i="5"/>
  <c r="I363" i="5"/>
  <c r="M362" i="5"/>
  <c r="L362" i="5"/>
  <c r="K362" i="5"/>
  <c r="J362" i="5"/>
  <c r="I362" i="5"/>
  <c r="M361" i="5"/>
  <c r="L361" i="5"/>
  <c r="K361" i="5"/>
  <c r="J361" i="5"/>
  <c r="I361" i="5"/>
  <c r="M360" i="5"/>
  <c r="L360" i="5"/>
  <c r="K360" i="5"/>
  <c r="J360" i="5"/>
  <c r="I360" i="5"/>
  <c r="M359" i="5"/>
  <c r="L359" i="5"/>
  <c r="K359" i="5"/>
  <c r="J359" i="5"/>
  <c r="I359" i="5"/>
  <c r="M358" i="5"/>
  <c r="L358" i="5"/>
  <c r="K358" i="5"/>
  <c r="J358" i="5"/>
  <c r="I358" i="5"/>
  <c r="M357" i="5"/>
  <c r="L357" i="5"/>
  <c r="K357" i="5"/>
  <c r="J357" i="5"/>
  <c r="I357" i="5"/>
  <c r="M356" i="5"/>
  <c r="L356" i="5"/>
  <c r="K356" i="5"/>
  <c r="J356" i="5"/>
  <c r="I356" i="5"/>
  <c r="M355" i="5"/>
  <c r="L355" i="5"/>
  <c r="K355" i="5"/>
  <c r="J355" i="5"/>
  <c r="I355" i="5"/>
  <c r="M354" i="5"/>
  <c r="L354" i="5"/>
  <c r="K354" i="5"/>
  <c r="J354" i="5"/>
  <c r="I354" i="5"/>
  <c r="M353" i="5"/>
  <c r="L353" i="5"/>
  <c r="K353" i="5"/>
  <c r="J353" i="5"/>
  <c r="I353" i="5"/>
  <c r="M352" i="5"/>
  <c r="L352" i="5"/>
  <c r="K352" i="5"/>
  <c r="J352" i="5"/>
  <c r="I352" i="5"/>
  <c r="M351" i="5"/>
  <c r="L351" i="5"/>
  <c r="K351" i="5"/>
  <c r="J351" i="5"/>
  <c r="I351" i="5"/>
  <c r="M350" i="5"/>
  <c r="L350" i="5"/>
  <c r="K350" i="5"/>
  <c r="J350" i="5"/>
  <c r="I350" i="5"/>
  <c r="M349" i="5"/>
  <c r="L349" i="5"/>
  <c r="K349" i="5"/>
  <c r="J349" i="5"/>
  <c r="I349" i="5"/>
  <c r="M348" i="5"/>
  <c r="L348" i="5"/>
  <c r="K348" i="5"/>
  <c r="J348" i="5"/>
  <c r="I348" i="5"/>
  <c r="M347" i="5"/>
  <c r="L347" i="5"/>
  <c r="K347" i="5"/>
  <c r="J347" i="5"/>
  <c r="I347" i="5"/>
  <c r="M346" i="5"/>
  <c r="L346" i="5"/>
  <c r="K346" i="5"/>
  <c r="J346" i="5"/>
  <c r="I346" i="5"/>
  <c r="M345" i="5"/>
  <c r="L345" i="5"/>
  <c r="K345" i="5"/>
  <c r="J345" i="5"/>
  <c r="I345" i="5"/>
  <c r="M344" i="5"/>
  <c r="L344" i="5"/>
  <c r="K344" i="5"/>
  <c r="J344" i="5"/>
  <c r="I344" i="5"/>
  <c r="M343" i="5"/>
  <c r="L343" i="5"/>
  <c r="K343" i="5"/>
  <c r="J343" i="5"/>
  <c r="I343" i="5"/>
  <c r="M342" i="5"/>
  <c r="L342" i="5"/>
  <c r="K342" i="5"/>
  <c r="J342" i="5"/>
  <c r="I342" i="5"/>
  <c r="M341" i="5"/>
  <c r="L341" i="5"/>
  <c r="K341" i="5"/>
  <c r="J341" i="5"/>
  <c r="I341" i="5"/>
  <c r="M340" i="5"/>
  <c r="L340" i="5"/>
  <c r="K340" i="5"/>
  <c r="J340" i="5"/>
  <c r="I340" i="5"/>
  <c r="M339" i="5"/>
  <c r="L339" i="5"/>
  <c r="K339" i="5"/>
  <c r="J339" i="5"/>
  <c r="I339" i="5"/>
  <c r="M338" i="5"/>
  <c r="L338" i="5"/>
  <c r="K338" i="5"/>
  <c r="J338" i="5"/>
  <c r="I338" i="5"/>
  <c r="M337" i="5"/>
  <c r="L337" i="5"/>
  <c r="K337" i="5"/>
  <c r="J337" i="5"/>
  <c r="I337" i="5"/>
  <c r="M336" i="5"/>
  <c r="L336" i="5"/>
  <c r="K336" i="5"/>
  <c r="J336" i="5"/>
  <c r="I336" i="5"/>
  <c r="M335" i="5"/>
  <c r="L335" i="5"/>
  <c r="K335" i="5"/>
  <c r="J335" i="5"/>
  <c r="I335" i="5"/>
  <c r="M334" i="5"/>
  <c r="L334" i="5"/>
  <c r="K334" i="5"/>
  <c r="J334" i="5"/>
  <c r="I334" i="5"/>
  <c r="M333" i="5"/>
  <c r="L333" i="5"/>
  <c r="K333" i="5"/>
  <c r="J333" i="5"/>
  <c r="I333" i="5"/>
  <c r="M332" i="5"/>
  <c r="L332" i="5"/>
  <c r="K332" i="5"/>
  <c r="J332" i="5"/>
  <c r="I332" i="5"/>
  <c r="M331" i="5"/>
  <c r="L331" i="5"/>
  <c r="K331" i="5"/>
  <c r="J331" i="5"/>
  <c r="I331" i="5"/>
  <c r="M330" i="5"/>
  <c r="L330" i="5"/>
  <c r="K330" i="5"/>
  <c r="J330" i="5"/>
  <c r="I330" i="5"/>
  <c r="M329" i="5"/>
  <c r="L329" i="5"/>
  <c r="K329" i="5"/>
  <c r="J329" i="5"/>
  <c r="I329" i="5"/>
  <c r="M328" i="5"/>
  <c r="L328" i="5"/>
  <c r="K328" i="5"/>
  <c r="J328" i="5"/>
  <c r="I328" i="5"/>
  <c r="M327" i="5"/>
  <c r="L327" i="5"/>
  <c r="K327" i="5"/>
  <c r="J327" i="5"/>
  <c r="I327" i="5"/>
  <c r="M326" i="5"/>
  <c r="L326" i="5"/>
  <c r="K326" i="5"/>
  <c r="J326" i="5"/>
  <c r="I326" i="5"/>
  <c r="M325" i="5"/>
  <c r="L325" i="5"/>
  <c r="K325" i="5"/>
  <c r="J325" i="5"/>
  <c r="I325" i="5"/>
  <c r="M324" i="5"/>
  <c r="L324" i="5"/>
  <c r="K324" i="5"/>
  <c r="J324" i="5"/>
  <c r="I324" i="5"/>
  <c r="M323" i="5"/>
  <c r="L323" i="5"/>
  <c r="K323" i="5"/>
  <c r="J323" i="5"/>
  <c r="I323" i="5"/>
  <c r="M322" i="5"/>
  <c r="L322" i="5"/>
  <c r="K322" i="5"/>
  <c r="J322" i="5"/>
  <c r="I322" i="5"/>
  <c r="M321" i="5"/>
  <c r="L321" i="5"/>
  <c r="K321" i="5"/>
  <c r="J321" i="5"/>
  <c r="I321" i="5"/>
  <c r="M320" i="5"/>
  <c r="L320" i="5"/>
  <c r="K320" i="5"/>
  <c r="J320" i="5"/>
  <c r="I320" i="5"/>
  <c r="M319" i="5"/>
  <c r="L319" i="5"/>
  <c r="K319" i="5"/>
  <c r="J319" i="5"/>
  <c r="I319" i="5"/>
  <c r="M318" i="5"/>
  <c r="L318" i="5"/>
  <c r="K318" i="5"/>
  <c r="J318" i="5"/>
  <c r="I318" i="5"/>
  <c r="M317" i="5"/>
  <c r="L317" i="5"/>
  <c r="K317" i="5"/>
  <c r="J317" i="5"/>
  <c r="I317" i="5"/>
  <c r="M316" i="5"/>
  <c r="L316" i="5"/>
  <c r="K316" i="5"/>
  <c r="J316" i="5"/>
  <c r="I316" i="5"/>
  <c r="M315" i="5"/>
  <c r="L315" i="5"/>
  <c r="K315" i="5"/>
  <c r="J315" i="5"/>
  <c r="I315" i="5"/>
  <c r="M314" i="5"/>
  <c r="L314" i="5"/>
  <c r="K314" i="5"/>
  <c r="J314" i="5"/>
  <c r="I314" i="5"/>
  <c r="M313" i="5"/>
  <c r="L313" i="5"/>
  <c r="K313" i="5"/>
  <c r="J313" i="5"/>
  <c r="I313" i="5"/>
  <c r="M312" i="5"/>
  <c r="L312" i="5"/>
  <c r="K312" i="5"/>
  <c r="J312" i="5"/>
  <c r="I312" i="5"/>
  <c r="M311" i="5"/>
  <c r="L311" i="5"/>
  <c r="K311" i="5"/>
  <c r="J311" i="5"/>
  <c r="I311" i="5"/>
  <c r="M310" i="5"/>
  <c r="L310" i="5"/>
  <c r="K310" i="5"/>
  <c r="J310" i="5"/>
  <c r="I310" i="5"/>
  <c r="M309" i="5"/>
  <c r="L309" i="5"/>
  <c r="K309" i="5"/>
  <c r="J309" i="5"/>
  <c r="I309" i="5"/>
  <c r="M308" i="5"/>
  <c r="L308" i="5"/>
  <c r="K308" i="5"/>
  <c r="J308" i="5"/>
  <c r="I308" i="5"/>
  <c r="M307" i="5"/>
  <c r="L307" i="5"/>
  <c r="K307" i="5"/>
  <c r="J307" i="5"/>
  <c r="I307" i="5"/>
  <c r="M306" i="5"/>
  <c r="L306" i="5"/>
  <c r="K306" i="5"/>
  <c r="J306" i="5"/>
  <c r="I306" i="5"/>
  <c r="M305" i="5"/>
  <c r="L305" i="5"/>
  <c r="K305" i="5"/>
  <c r="J305" i="5"/>
  <c r="I305" i="5"/>
  <c r="M304" i="5"/>
  <c r="L304" i="5"/>
  <c r="K304" i="5"/>
  <c r="J304" i="5"/>
  <c r="I304" i="5"/>
  <c r="M303" i="5"/>
  <c r="L303" i="5"/>
  <c r="K303" i="5"/>
  <c r="J303" i="5"/>
  <c r="I303" i="5"/>
  <c r="M302" i="5"/>
  <c r="L302" i="5"/>
  <c r="K302" i="5"/>
  <c r="J302" i="5"/>
  <c r="I302" i="5"/>
  <c r="M301" i="5"/>
  <c r="L301" i="5"/>
  <c r="K301" i="5"/>
  <c r="J301" i="5"/>
  <c r="I301" i="5"/>
  <c r="M300" i="5"/>
  <c r="L300" i="5"/>
  <c r="K300" i="5"/>
  <c r="J300" i="5"/>
  <c r="I300" i="5"/>
  <c r="M299" i="5"/>
  <c r="L299" i="5"/>
  <c r="K299" i="5"/>
  <c r="J299" i="5"/>
  <c r="I299" i="5"/>
  <c r="M298" i="5"/>
  <c r="L298" i="5"/>
  <c r="K298" i="5"/>
  <c r="J298" i="5"/>
  <c r="I298" i="5"/>
  <c r="M297" i="5"/>
  <c r="L297" i="5"/>
  <c r="K297" i="5"/>
  <c r="J297" i="5"/>
  <c r="I297" i="5"/>
  <c r="M296" i="5"/>
  <c r="L296" i="5"/>
  <c r="K296" i="5"/>
  <c r="J296" i="5"/>
  <c r="I296" i="5"/>
  <c r="M295" i="5"/>
  <c r="L295" i="5"/>
  <c r="K295" i="5"/>
  <c r="J295" i="5"/>
  <c r="I295" i="5"/>
  <c r="M294" i="5"/>
  <c r="L294" i="5"/>
  <c r="K294" i="5"/>
  <c r="J294" i="5"/>
  <c r="I294" i="5"/>
  <c r="M293" i="5"/>
  <c r="L293" i="5"/>
  <c r="K293" i="5"/>
  <c r="J293" i="5"/>
  <c r="I293" i="5"/>
  <c r="M292" i="5"/>
  <c r="L292" i="5"/>
  <c r="K292" i="5"/>
  <c r="J292" i="5"/>
  <c r="I292" i="5"/>
  <c r="M291" i="5"/>
  <c r="L291" i="5"/>
  <c r="K291" i="5"/>
  <c r="J291" i="5"/>
  <c r="I291" i="5"/>
  <c r="M290" i="5"/>
  <c r="L290" i="5"/>
  <c r="K290" i="5"/>
  <c r="J290" i="5"/>
  <c r="I290" i="5"/>
  <c r="M289" i="5"/>
  <c r="L289" i="5"/>
  <c r="K289" i="5"/>
  <c r="J289" i="5"/>
  <c r="I289" i="5"/>
  <c r="M288" i="5"/>
  <c r="L288" i="5"/>
  <c r="K288" i="5"/>
  <c r="J288" i="5"/>
  <c r="I288" i="5"/>
  <c r="M287" i="5"/>
  <c r="L287" i="5"/>
  <c r="K287" i="5"/>
  <c r="J287" i="5"/>
  <c r="I287" i="5"/>
  <c r="M286" i="5"/>
  <c r="L286" i="5"/>
  <c r="K286" i="5"/>
  <c r="J286" i="5"/>
  <c r="I286" i="5"/>
  <c r="M285" i="5"/>
  <c r="L285" i="5"/>
  <c r="K285" i="5"/>
  <c r="J285" i="5"/>
  <c r="I285" i="5"/>
  <c r="M284" i="5"/>
  <c r="L284" i="5"/>
  <c r="K284" i="5"/>
  <c r="J284" i="5"/>
  <c r="I284" i="5"/>
  <c r="M283" i="5"/>
  <c r="L283" i="5"/>
  <c r="K283" i="5"/>
  <c r="J283" i="5"/>
  <c r="I283" i="5"/>
  <c r="M282" i="5"/>
  <c r="L282" i="5"/>
  <c r="K282" i="5"/>
  <c r="J282" i="5"/>
  <c r="I282" i="5"/>
  <c r="M281" i="5"/>
  <c r="L281" i="5"/>
  <c r="K281" i="5"/>
  <c r="J281" i="5"/>
  <c r="I281" i="5"/>
  <c r="M280" i="5"/>
  <c r="L280" i="5"/>
  <c r="K280" i="5"/>
  <c r="J280" i="5"/>
  <c r="I280" i="5"/>
  <c r="M279" i="5"/>
  <c r="L279" i="5"/>
  <c r="K279" i="5"/>
  <c r="J279" i="5"/>
  <c r="I279" i="5"/>
  <c r="M278" i="5"/>
  <c r="L278" i="5"/>
  <c r="K278" i="5"/>
  <c r="J278" i="5"/>
  <c r="I278" i="5"/>
  <c r="M277" i="5"/>
  <c r="L277" i="5"/>
  <c r="K277" i="5"/>
  <c r="J277" i="5"/>
  <c r="I277" i="5"/>
  <c r="M276" i="5"/>
  <c r="L276" i="5"/>
  <c r="K276" i="5"/>
  <c r="J276" i="5"/>
  <c r="I276" i="5"/>
  <c r="M275" i="5"/>
  <c r="L275" i="5"/>
  <c r="K275" i="5"/>
  <c r="J275" i="5"/>
  <c r="I275" i="5"/>
  <c r="M274" i="5"/>
  <c r="L274" i="5"/>
  <c r="K274" i="5"/>
  <c r="J274" i="5"/>
  <c r="I274" i="5"/>
  <c r="M273" i="5"/>
  <c r="L273" i="5"/>
  <c r="K273" i="5"/>
  <c r="J273" i="5"/>
  <c r="I273" i="5"/>
  <c r="M272" i="5"/>
  <c r="L272" i="5"/>
  <c r="K272" i="5"/>
  <c r="J272" i="5"/>
  <c r="I272" i="5"/>
  <c r="M271" i="5"/>
  <c r="L271" i="5"/>
  <c r="K271" i="5"/>
  <c r="J271" i="5"/>
  <c r="I271" i="5"/>
  <c r="M270" i="5"/>
  <c r="L270" i="5"/>
  <c r="K270" i="5"/>
  <c r="J270" i="5"/>
  <c r="I270" i="5"/>
  <c r="M269" i="5"/>
  <c r="L269" i="5"/>
  <c r="K269" i="5"/>
  <c r="J269" i="5"/>
  <c r="I269" i="5"/>
  <c r="M268" i="5"/>
  <c r="L268" i="5"/>
  <c r="K268" i="5"/>
  <c r="J268" i="5"/>
  <c r="I268" i="5"/>
  <c r="M267" i="5"/>
  <c r="L267" i="5"/>
  <c r="K267" i="5"/>
  <c r="J267" i="5"/>
  <c r="I267" i="5"/>
  <c r="M266" i="5"/>
  <c r="L266" i="5"/>
  <c r="K266" i="5"/>
  <c r="J266" i="5"/>
  <c r="I266" i="5"/>
  <c r="M265" i="5"/>
  <c r="L265" i="5"/>
  <c r="K265" i="5"/>
  <c r="J265" i="5"/>
  <c r="I265" i="5"/>
  <c r="M264" i="5"/>
  <c r="L264" i="5"/>
  <c r="K264" i="5"/>
  <c r="J264" i="5"/>
  <c r="I264" i="5"/>
  <c r="M263" i="5"/>
  <c r="L263" i="5"/>
  <c r="K263" i="5"/>
  <c r="J263" i="5"/>
  <c r="I263" i="5"/>
  <c r="M262" i="5"/>
  <c r="L262" i="5"/>
  <c r="K262" i="5"/>
  <c r="J262" i="5"/>
  <c r="I262" i="5"/>
  <c r="M261" i="5"/>
  <c r="L261" i="5"/>
  <c r="K261" i="5"/>
  <c r="J261" i="5"/>
  <c r="I261" i="5"/>
  <c r="M260" i="5"/>
  <c r="L260" i="5"/>
  <c r="K260" i="5"/>
  <c r="J260" i="5"/>
  <c r="I260" i="5"/>
  <c r="M259" i="5"/>
  <c r="L259" i="5"/>
  <c r="K259" i="5"/>
  <c r="J259" i="5"/>
  <c r="I259" i="5"/>
  <c r="M258" i="5"/>
  <c r="L258" i="5"/>
  <c r="K258" i="5"/>
  <c r="J258" i="5"/>
  <c r="I258" i="5"/>
  <c r="M257" i="5"/>
  <c r="L257" i="5"/>
  <c r="K257" i="5"/>
  <c r="J257" i="5"/>
  <c r="I257" i="5"/>
  <c r="M256" i="5"/>
  <c r="L256" i="5"/>
  <c r="K256" i="5"/>
  <c r="J256" i="5"/>
  <c r="I256" i="5"/>
  <c r="M255" i="5"/>
  <c r="L255" i="5"/>
  <c r="K255" i="5"/>
  <c r="J255" i="5"/>
  <c r="I255" i="5"/>
  <c r="M254" i="5"/>
  <c r="L254" i="5"/>
  <c r="K254" i="5"/>
  <c r="J254" i="5"/>
  <c r="I254" i="5"/>
  <c r="M253" i="5"/>
  <c r="L253" i="5"/>
  <c r="K253" i="5"/>
  <c r="J253" i="5"/>
  <c r="I253" i="5"/>
  <c r="M252" i="5"/>
  <c r="L252" i="5"/>
  <c r="K252" i="5"/>
  <c r="J252" i="5"/>
  <c r="I252" i="5"/>
  <c r="M251" i="5"/>
  <c r="L251" i="5"/>
  <c r="K251" i="5"/>
  <c r="J251" i="5"/>
  <c r="I251" i="5"/>
  <c r="M250" i="5"/>
  <c r="L250" i="5"/>
  <c r="K250" i="5"/>
  <c r="J250" i="5"/>
  <c r="I250" i="5"/>
  <c r="M249" i="5"/>
  <c r="L249" i="5"/>
  <c r="K249" i="5"/>
  <c r="J249" i="5"/>
  <c r="I249" i="5"/>
  <c r="M248" i="5"/>
  <c r="L248" i="5"/>
  <c r="K248" i="5"/>
  <c r="J248" i="5"/>
  <c r="I248" i="5"/>
  <c r="M247" i="5"/>
  <c r="L247" i="5"/>
  <c r="K247" i="5"/>
  <c r="J247" i="5"/>
  <c r="I247" i="5"/>
  <c r="M246" i="5"/>
  <c r="L246" i="5"/>
  <c r="K246" i="5"/>
  <c r="J246" i="5"/>
  <c r="I246" i="5"/>
  <c r="M245" i="5"/>
  <c r="L245" i="5"/>
  <c r="K245" i="5"/>
  <c r="J245" i="5"/>
  <c r="I245" i="5"/>
  <c r="M244" i="5"/>
  <c r="L244" i="5"/>
  <c r="K244" i="5"/>
  <c r="J244" i="5"/>
  <c r="I244" i="5"/>
  <c r="M243" i="5"/>
  <c r="L243" i="5"/>
  <c r="K243" i="5"/>
  <c r="J243" i="5"/>
  <c r="I243" i="5"/>
  <c r="M242" i="5"/>
  <c r="L242" i="5"/>
  <c r="K242" i="5"/>
  <c r="J242" i="5"/>
  <c r="I242" i="5"/>
  <c r="M241" i="5"/>
  <c r="L241" i="5"/>
  <c r="K241" i="5"/>
  <c r="J241" i="5"/>
  <c r="I241" i="5"/>
  <c r="M240" i="5"/>
  <c r="L240" i="5"/>
  <c r="K240" i="5"/>
  <c r="J240" i="5"/>
  <c r="I240" i="5"/>
  <c r="M239" i="5"/>
  <c r="L239" i="5"/>
  <c r="K239" i="5"/>
  <c r="J239" i="5"/>
  <c r="I239" i="5"/>
  <c r="M238" i="5"/>
  <c r="L238" i="5"/>
  <c r="K238" i="5"/>
  <c r="J238" i="5"/>
  <c r="I238" i="5"/>
  <c r="M237" i="5"/>
  <c r="L237" i="5"/>
  <c r="K237" i="5"/>
  <c r="J237" i="5"/>
  <c r="I237" i="5"/>
  <c r="M236" i="5"/>
  <c r="L236" i="5"/>
  <c r="K236" i="5"/>
  <c r="J236" i="5"/>
  <c r="I236" i="5"/>
  <c r="M235" i="5"/>
  <c r="L235" i="5"/>
  <c r="K235" i="5"/>
  <c r="J235" i="5"/>
  <c r="I235" i="5"/>
  <c r="M234" i="5"/>
  <c r="L234" i="5"/>
  <c r="K234" i="5"/>
  <c r="J234" i="5"/>
  <c r="I234" i="5"/>
  <c r="M233" i="5"/>
  <c r="L233" i="5"/>
  <c r="K233" i="5"/>
  <c r="J233" i="5"/>
  <c r="I233" i="5"/>
  <c r="M232" i="5"/>
  <c r="L232" i="5"/>
  <c r="K232" i="5"/>
  <c r="J232" i="5"/>
  <c r="I232" i="5"/>
  <c r="M231" i="5"/>
  <c r="L231" i="5"/>
  <c r="K231" i="5"/>
  <c r="J231" i="5"/>
  <c r="I231" i="5"/>
  <c r="M230" i="5"/>
  <c r="L230" i="5"/>
  <c r="K230" i="5"/>
  <c r="J230" i="5"/>
  <c r="I230" i="5"/>
  <c r="M229" i="5"/>
  <c r="L229" i="5"/>
  <c r="K229" i="5"/>
  <c r="J229" i="5"/>
  <c r="I229" i="5"/>
  <c r="M228" i="5"/>
  <c r="L228" i="5"/>
  <c r="K228" i="5"/>
  <c r="J228" i="5"/>
  <c r="I228" i="5"/>
  <c r="M227" i="5"/>
  <c r="L227" i="5"/>
  <c r="K227" i="5"/>
  <c r="J227" i="5"/>
  <c r="I227" i="5"/>
  <c r="M226" i="5"/>
  <c r="L226" i="5"/>
  <c r="K226" i="5"/>
  <c r="J226" i="5"/>
  <c r="I226" i="5"/>
  <c r="M225" i="5"/>
  <c r="L225" i="5"/>
  <c r="K225" i="5"/>
  <c r="J225" i="5"/>
  <c r="I225" i="5"/>
  <c r="M224" i="5"/>
  <c r="L224" i="5"/>
  <c r="K224" i="5"/>
  <c r="J224" i="5"/>
  <c r="I224" i="5"/>
  <c r="M223" i="5"/>
  <c r="L223" i="5"/>
  <c r="K223" i="5"/>
  <c r="J223" i="5"/>
  <c r="I223" i="5"/>
  <c r="M222" i="5"/>
  <c r="L222" i="5"/>
  <c r="K222" i="5"/>
  <c r="J222" i="5"/>
  <c r="I222" i="5"/>
  <c r="M221" i="5"/>
  <c r="L221" i="5"/>
  <c r="K221" i="5"/>
  <c r="J221" i="5"/>
  <c r="I221" i="5"/>
  <c r="M220" i="5"/>
  <c r="L220" i="5"/>
  <c r="K220" i="5"/>
  <c r="J220" i="5"/>
  <c r="I220" i="5"/>
  <c r="M219" i="5"/>
  <c r="L219" i="5"/>
  <c r="K219" i="5"/>
  <c r="J219" i="5"/>
  <c r="I219" i="5"/>
  <c r="M218" i="5"/>
  <c r="L218" i="5"/>
  <c r="K218" i="5"/>
  <c r="J218" i="5"/>
  <c r="I218" i="5"/>
  <c r="M217" i="5"/>
  <c r="L217" i="5"/>
  <c r="K217" i="5"/>
  <c r="J217" i="5"/>
  <c r="I217" i="5"/>
  <c r="M216" i="5"/>
  <c r="L216" i="5"/>
  <c r="K216" i="5"/>
  <c r="J216" i="5"/>
  <c r="I216" i="5"/>
  <c r="M215" i="5"/>
  <c r="L215" i="5"/>
  <c r="K215" i="5"/>
  <c r="J215" i="5"/>
  <c r="I215" i="5"/>
  <c r="M214" i="5"/>
  <c r="L214" i="5"/>
  <c r="K214" i="5"/>
  <c r="J214" i="5"/>
  <c r="I214" i="5"/>
  <c r="M213" i="5"/>
  <c r="L213" i="5"/>
  <c r="K213" i="5"/>
  <c r="J213" i="5"/>
  <c r="I213" i="5"/>
  <c r="M212" i="5"/>
  <c r="L212" i="5"/>
  <c r="K212" i="5"/>
  <c r="J212" i="5"/>
  <c r="I212" i="5"/>
  <c r="M211" i="5"/>
  <c r="L211" i="5"/>
  <c r="K211" i="5"/>
  <c r="J211" i="5"/>
  <c r="I211" i="5"/>
  <c r="M210" i="5"/>
  <c r="L210" i="5"/>
  <c r="K210" i="5"/>
  <c r="J210" i="5"/>
  <c r="I210" i="5"/>
  <c r="M209" i="5"/>
  <c r="L209" i="5"/>
  <c r="K209" i="5"/>
  <c r="J209" i="5"/>
  <c r="I209" i="5"/>
  <c r="M208" i="5"/>
  <c r="L208" i="5"/>
  <c r="K208" i="5"/>
  <c r="J208" i="5"/>
  <c r="I208" i="5"/>
  <c r="M207" i="5"/>
  <c r="L207" i="5"/>
  <c r="K207" i="5"/>
  <c r="J207" i="5"/>
  <c r="I207" i="5"/>
  <c r="M206" i="5"/>
  <c r="L206" i="5"/>
  <c r="K206" i="5"/>
  <c r="J206" i="5"/>
  <c r="I206" i="5"/>
  <c r="M205" i="5"/>
  <c r="L205" i="5"/>
  <c r="K205" i="5"/>
  <c r="J205" i="5"/>
  <c r="I205" i="5"/>
  <c r="M204" i="5"/>
  <c r="L204" i="5"/>
  <c r="K204" i="5"/>
  <c r="J204" i="5"/>
  <c r="I204" i="5"/>
  <c r="M203" i="5"/>
  <c r="L203" i="5"/>
  <c r="K203" i="5"/>
  <c r="J203" i="5"/>
  <c r="I203" i="5"/>
  <c r="M202" i="5"/>
  <c r="L202" i="5"/>
  <c r="K202" i="5"/>
  <c r="J202" i="5"/>
  <c r="I202" i="5"/>
  <c r="M201" i="5"/>
  <c r="L201" i="5"/>
  <c r="K201" i="5"/>
  <c r="J201" i="5"/>
  <c r="I201" i="5"/>
  <c r="M200" i="5"/>
  <c r="L200" i="5"/>
  <c r="K200" i="5"/>
  <c r="J200" i="5"/>
  <c r="I200" i="5"/>
  <c r="M199" i="5"/>
  <c r="L199" i="5"/>
  <c r="K199" i="5"/>
  <c r="J199" i="5"/>
  <c r="I199" i="5"/>
  <c r="M198" i="5"/>
  <c r="L198" i="5"/>
  <c r="K198" i="5"/>
  <c r="J198" i="5"/>
  <c r="I198" i="5"/>
  <c r="M197" i="5"/>
  <c r="L197" i="5"/>
  <c r="K197" i="5"/>
  <c r="J197" i="5"/>
  <c r="I197" i="5"/>
  <c r="M196" i="5"/>
  <c r="L196" i="5"/>
  <c r="K196" i="5"/>
  <c r="J196" i="5"/>
  <c r="I196" i="5"/>
  <c r="M195" i="5"/>
  <c r="L195" i="5"/>
  <c r="K195" i="5"/>
  <c r="J195" i="5"/>
  <c r="I195" i="5"/>
  <c r="M194" i="5"/>
  <c r="L194" i="5"/>
  <c r="K194" i="5"/>
  <c r="J194" i="5"/>
  <c r="I194" i="5"/>
  <c r="M193" i="5"/>
  <c r="L193" i="5"/>
  <c r="K193" i="5"/>
  <c r="J193" i="5"/>
  <c r="I193" i="5"/>
  <c r="M192" i="5"/>
  <c r="L192" i="5"/>
  <c r="K192" i="5"/>
  <c r="J192" i="5"/>
  <c r="I192" i="5"/>
  <c r="M191" i="5"/>
  <c r="L191" i="5"/>
  <c r="K191" i="5"/>
  <c r="J191" i="5"/>
  <c r="I191" i="5"/>
  <c r="M190" i="5"/>
  <c r="L190" i="5"/>
  <c r="K190" i="5"/>
  <c r="J190" i="5"/>
  <c r="I190" i="5"/>
  <c r="M189" i="5"/>
  <c r="L189" i="5"/>
  <c r="K189" i="5"/>
  <c r="J189" i="5"/>
  <c r="I189" i="5"/>
  <c r="M188" i="5"/>
  <c r="L188" i="5"/>
  <c r="K188" i="5"/>
  <c r="J188" i="5"/>
  <c r="I188" i="5"/>
  <c r="M187" i="5"/>
  <c r="L187" i="5"/>
  <c r="K187" i="5"/>
  <c r="J187" i="5"/>
  <c r="I187" i="5"/>
  <c r="M186" i="5"/>
  <c r="L186" i="5"/>
  <c r="K186" i="5"/>
  <c r="J186" i="5"/>
  <c r="I186" i="5"/>
  <c r="M185" i="5"/>
  <c r="L185" i="5"/>
  <c r="K185" i="5"/>
  <c r="J185" i="5"/>
  <c r="I185" i="5"/>
  <c r="M184" i="5"/>
  <c r="L184" i="5"/>
  <c r="K184" i="5"/>
  <c r="J184" i="5"/>
  <c r="I184" i="5"/>
  <c r="M183" i="5"/>
  <c r="L183" i="5"/>
  <c r="K183" i="5"/>
  <c r="J183" i="5"/>
  <c r="I183" i="5"/>
  <c r="M182" i="5"/>
  <c r="L182" i="5"/>
  <c r="K182" i="5"/>
  <c r="J182" i="5"/>
  <c r="I182" i="5"/>
  <c r="M181" i="5"/>
  <c r="L181" i="5"/>
  <c r="K181" i="5"/>
  <c r="J181" i="5"/>
  <c r="I181" i="5"/>
  <c r="M180" i="5"/>
  <c r="L180" i="5"/>
  <c r="K180" i="5"/>
  <c r="J180" i="5"/>
  <c r="I180" i="5"/>
  <c r="M179" i="5"/>
  <c r="L179" i="5"/>
  <c r="K179" i="5"/>
  <c r="J179" i="5"/>
  <c r="I179" i="5"/>
  <c r="M178" i="5"/>
  <c r="L178" i="5"/>
  <c r="K178" i="5"/>
  <c r="J178" i="5"/>
  <c r="I178" i="5"/>
  <c r="M177" i="5"/>
  <c r="L177" i="5"/>
  <c r="K177" i="5"/>
  <c r="J177" i="5"/>
  <c r="I177" i="5"/>
  <c r="M176" i="5"/>
  <c r="L176" i="5"/>
  <c r="K176" i="5"/>
  <c r="J176" i="5"/>
  <c r="I176" i="5"/>
  <c r="M175" i="5"/>
  <c r="L175" i="5"/>
  <c r="K175" i="5"/>
  <c r="J175" i="5"/>
  <c r="I175" i="5"/>
  <c r="M174" i="5"/>
  <c r="L174" i="5"/>
  <c r="K174" i="5"/>
  <c r="J174" i="5"/>
  <c r="I174" i="5"/>
  <c r="M173" i="5"/>
  <c r="L173" i="5"/>
  <c r="K173" i="5"/>
  <c r="J173" i="5"/>
  <c r="I173" i="5"/>
  <c r="M172" i="5"/>
  <c r="L172" i="5"/>
  <c r="K172" i="5"/>
  <c r="J172" i="5"/>
  <c r="I172" i="5"/>
  <c r="M171" i="5"/>
  <c r="L171" i="5"/>
  <c r="K171" i="5"/>
  <c r="J171" i="5"/>
  <c r="I171" i="5"/>
  <c r="M170" i="5"/>
  <c r="L170" i="5"/>
  <c r="K170" i="5"/>
  <c r="J170" i="5"/>
  <c r="I170" i="5"/>
  <c r="M169" i="5"/>
  <c r="L169" i="5"/>
  <c r="K169" i="5"/>
  <c r="J169" i="5"/>
  <c r="I169" i="5"/>
  <c r="M168" i="5"/>
  <c r="L168" i="5"/>
  <c r="K168" i="5"/>
  <c r="J168" i="5"/>
  <c r="I168" i="5"/>
  <c r="M167" i="5"/>
  <c r="L167" i="5"/>
  <c r="K167" i="5"/>
  <c r="J167" i="5"/>
  <c r="I167" i="5"/>
  <c r="M166" i="5"/>
  <c r="L166" i="5"/>
  <c r="K166" i="5"/>
  <c r="J166" i="5"/>
  <c r="I166" i="5"/>
  <c r="M165" i="5"/>
  <c r="L165" i="5"/>
  <c r="K165" i="5"/>
  <c r="J165" i="5"/>
  <c r="I165" i="5"/>
  <c r="M164" i="5"/>
  <c r="L164" i="5"/>
  <c r="K164" i="5"/>
  <c r="J164" i="5"/>
  <c r="I164" i="5"/>
  <c r="M163" i="5"/>
  <c r="L163" i="5"/>
  <c r="K163" i="5"/>
  <c r="J163" i="5"/>
  <c r="I163" i="5"/>
  <c r="M162" i="5"/>
  <c r="L162" i="5"/>
  <c r="K162" i="5"/>
  <c r="J162" i="5"/>
  <c r="I162" i="5"/>
  <c r="M161" i="5"/>
  <c r="L161" i="5"/>
  <c r="K161" i="5"/>
  <c r="J161" i="5"/>
  <c r="I161" i="5"/>
  <c r="M160" i="5"/>
  <c r="L160" i="5"/>
  <c r="K160" i="5"/>
  <c r="J160" i="5"/>
  <c r="I160" i="5"/>
  <c r="M159" i="5"/>
  <c r="L159" i="5"/>
  <c r="K159" i="5"/>
  <c r="J159" i="5"/>
  <c r="I159" i="5"/>
  <c r="M158" i="5"/>
  <c r="L158" i="5"/>
  <c r="K158" i="5"/>
  <c r="J158" i="5"/>
  <c r="I158" i="5"/>
  <c r="M157" i="5"/>
  <c r="L157" i="5"/>
  <c r="K157" i="5"/>
  <c r="J157" i="5"/>
  <c r="I157" i="5"/>
  <c r="M156" i="5"/>
  <c r="L156" i="5"/>
  <c r="K156" i="5"/>
  <c r="J156" i="5"/>
  <c r="I156" i="5"/>
  <c r="M155" i="5"/>
  <c r="L155" i="5"/>
  <c r="K155" i="5"/>
  <c r="J155" i="5"/>
  <c r="I155" i="5"/>
  <c r="M154" i="5"/>
  <c r="L154" i="5"/>
  <c r="K154" i="5"/>
  <c r="J154" i="5"/>
  <c r="I154" i="5"/>
  <c r="M153" i="5"/>
  <c r="L153" i="5"/>
  <c r="K153" i="5"/>
  <c r="J153" i="5"/>
  <c r="I153" i="5"/>
  <c r="M152" i="5"/>
  <c r="L152" i="5"/>
  <c r="K152" i="5"/>
  <c r="J152" i="5"/>
  <c r="I152" i="5"/>
  <c r="M151" i="5"/>
  <c r="L151" i="5"/>
  <c r="K151" i="5"/>
  <c r="J151" i="5"/>
  <c r="I151" i="5"/>
  <c r="M150" i="5"/>
  <c r="L150" i="5"/>
  <c r="K150" i="5"/>
  <c r="J150" i="5"/>
  <c r="I150" i="5"/>
  <c r="M149" i="5"/>
  <c r="L149" i="5"/>
  <c r="K149" i="5"/>
  <c r="J149" i="5"/>
  <c r="I149" i="5"/>
  <c r="M148" i="5"/>
  <c r="L148" i="5"/>
  <c r="K148" i="5"/>
  <c r="J148" i="5"/>
  <c r="I148" i="5"/>
  <c r="M147" i="5"/>
  <c r="L147" i="5"/>
  <c r="K147" i="5"/>
  <c r="J147" i="5"/>
  <c r="I147" i="5"/>
  <c r="M146" i="5"/>
  <c r="L146" i="5"/>
  <c r="K146" i="5"/>
  <c r="J146" i="5"/>
  <c r="I146" i="5"/>
  <c r="M145" i="5"/>
  <c r="L145" i="5"/>
  <c r="K145" i="5"/>
  <c r="J145" i="5"/>
  <c r="I145" i="5"/>
  <c r="M144" i="5"/>
  <c r="L144" i="5"/>
  <c r="K144" i="5"/>
  <c r="J144" i="5"/>
  <c r="I144" i="5"/>
  <c r="M143" i="5"/>
  <c r="L143" i="5"/>
  <c r="K143" i="5"/>
  <c r="J143" i="5"/>
  <c r="I143" i="5"/>
  <c r="M142" i="5"/>
  <c r="L142" i="5"/>
  <c r="K142" i="5"/>
  <c r="J142" i="5"/>
  <c r="I142" i="5"/>
  <c r="M141" i="5"/>
  <c r="L141" i="5"/>
  <c r="K141" i="5"/>
  <c r="J141" i="5"/>
  <c r="I141" i="5"/>
  <c r="M140" i="5"/>
  <c r="L140" i="5"/>
  <c r="K140" i="5"/>
  <c r="J140" i="5"/>
  <c r="I140" i="5"/>
  <c r="M139" i="5"/>
  <c r="L139" i="5"/>
  <c r="K139" i="5"/>
  <c r="J139" i="5"/>
  <c r="I139" i="5"/>
  <c r="M138" i="5"/>
  <c r="L138" i="5"/>
  <c r="K138" i="5"/>
  <c r="J138" i="5"/>
  <c r="I138" i="5"/>
  <c r="M137" i="5"/>
  <c r="L137" i="5"/>
  <c r="K137" i="5"/>
  <c r="J137" i="5"/>
  <c r="I137" i="5"/>
  <c r="M136" i="5"/>
  <c r="L136" i="5"/>
  <c r="K136" i="5"/>
  <c r="J136" i="5"/>
  <c r="I136" i="5"/>
  <c r="M135" i="5"/>
  <c r="L135" i="5"/>
  <c r="K135" i="5"/>
  <c r="J135" i="5"/>
  <c r="I135" i="5"/>
  <c r="M134" i="5"/>
  <c r="L134" i="5"/>
  <c r="K134" i="5"/>
  <c r="J134" i="5"/>
  <c r="I134" i="5"/>
  <c r="M133" i="5"/>
  <c r="L133" i="5"/>
  <c r="K133" i="5"/>
  <c r="J133" i="5"/>
  <c r="I133" i="5"/>
  <c r="M132" i="5"/>
  <c r="L132" i="5"/>
  <c r="K132" i="5"/>
  <c r="J132" i="5"/>
  <c r="I132" i="5"/>
  <c r="M131" i="5"/>
  <c r="L131" i="5"/>
  <c r="K131" i="5"/>
  <c r="J131" i="5"/>
  <c r="I131" i="5"/>
  <c r="M130" i="5"/>
  <c r="L130" i="5"/>
  <c r="K130" i="5"/>
  <c r="J130" i="5"/>
  <c r="I130" i="5"/>
  <c r="M129" i="5"/>
  <c r="L129" i="5"/>
  <c r="K129" i="5"/>
  <c r="J129" i="5"/>
  <c r="I129" i="5"/>
  <c r="M128" i="5"/>
  <c r="L128" i="5"/>
  <c r="K128" i="5"/>
  <c r="J128" i="5"/>
  <c r="I128" i="5"/>
  <c r="M127" i="5"/>
  <c r="L127" i="5"/>
  <c r="K127" i="5"/>
  <c r="J127" i="5"/>
  <c r="I127" i="5"/>
  <c r="M126" i="5"/>
  <c r="L126" i="5"/>
  <c r="K126" i="5"/>
  <c r="J126" i="5"/>
  <c r="I126" i="5"/>
  <c r="M125" i="5"/>
  <c r="L125" i="5"/>
  <c r="K125" i="5"/>
  <c r="J125" i="5"/>
  <c r="I125" i="5"/>
  <c r="M124" i="5"/>
  <c r="L124" i="5"/>
  <c r="K124" i="5"/>
  <c r="J124" i="5"/>
  <c r="I124" i="5"/>
  <c r="M123" i="5"/>
  <c r="L123" i="5"/>
  <c r="K123" i="5"/>
  <c r="J123" i="5"/>
  <c r="I123" i="5"/>
  <c r="M122" i="5"/>
  <c r="L122" i="5"/>
  <c r="K122" i="5"/>
  <c r="J122" i="5"/>
  <c r="I122" i="5"/>
  <c r="M121" i="5"/>
  <c r="L121" i="5"/>
  <c r="K121" i="5"/>
  <c r="J121" i="5"/>
  <c r="I121" i="5"/>
  <c r="M120" i="5"/>
  <c r="L120" i="5"/>
  <c r="K120" i="5"/>
  <c r="J120" i="5"/>
  <c r="I120" i="5"/>
  <c r="M119" i="5"/>
  <c r="L119" i="5"/>
  <c r="K119" i="5"/>
  <c r="J119" i="5"/>
  <c r="I119" i="5"/>
  <c r="M118" i="5"/>
  <c r="L118" i="5"/>
  <c r="K118" i="5"/>
  <c r="J118" i="5"/>
  <c r="I118" i="5"/>
  <c r="M117" i="5"/>
  <c r="L117" i="5"/>
  <c r="K117" i="5"/>
  <c r="J117" i="5"/>
  <c r="I117" i="5"/>
  <c r="M116" i="5"/>
  <c r="L116" i="5"/>
  <c r="K116" i="5"/>
  <c r="J116" i="5"/>
  <c r="I116" i="5"/>
  <c r="M115" i="5"/>
  <c r="L115" i="5"/>
  <c r="K115" i="5"/>
  <c r="J115" i="5"/>
  <c r="I115" i="5"/>
  <c r="M114" i="5"/>
  <c r="L114" i="5"/>
  <c r="K114" i="5"/>
  <c r="J114" i="5"/>
  <c r="I114" i="5"/>
  <c r="M113" i="5"/>
  <c r="L113" i="5"/>
  <c r="K113" i="5"/>
  <c r="J113" i="5"/>
  <c r="I113" i="5"/>
  <c r="M112" i="5"/>
  <c r="L112" i="5"/>
  <c r="K112" i="5"/>
  <c r="J112" i="5"/>
  <c r="I112" i="5"/>
  <c r="M111" i="5"/>
  <c r="L111" i="5"/>
  <c r="K111" i="5"/>
  <c r="J111" i="5"/>
  <c r="I111" i="5"/>
  <c r="M110" i="5"/>
  <c r="L110" i="5"/>
  <c r="K110" i="5"/>
  <c r="J110" i="5"/>
  <c r="I110" i="5"/>
  <c r="M109" i="5"/>
  <c r="L109" i="5"/>
  <c r="K109" i="5"/>
  <c r="J109" i="5"/>
  <c r="I109" i="5"/>
  <c r="M108" i="5"/>
  <c r="L108" i="5"/>
  <c r="K108" i="5"/>
  <c r="J108" i="5"/>
  <c r="I108" i="5"/>
  <c r="M107" i="5"/>
  <c r="L107" i="5"/>
  <c r="K107" i="5"/>
  <c r="J107" i="5"/>
  <c r="I107" i="5"/>
  <c r="M106" i="5"/>
  <c r="L106" i="5"/>
  <c r="K106" i="5"/>
  <c r="J106" i="5"/>
  <c r="I106" i="5"/>
  <c r="M105" i="5"/>
  <c r="L105" i="5"/>
  <c r="K105" i="5"/>
  <c r="J105" i="5"/>
  <c r="I105" i="5"/>
  <c r="M104" i="5"/>
  <c r="L104" i="5"/>
  <c r="K104" i="5"/>
  <c r="J104" i="5"/>
  <c r="I104" i="5"/>
  <c r="M103" i="5"/>
  <c r="L103" i="5"/>
  <c r="K103" i="5"/>
  <c r="J103" i="5"/>
  <c r="I103" i="5"/>
  <c r="M102" i="5"/>
  <c r="L102" i="5"/>
  <c r="K102" i="5"/>
  <c r="J102" i="5"/>
  <c r="I102" i="5"/>
  <c r="M101" i="5"/>
  <c r="L101" i="5"/>
  <c r="K101" i="5"/>
  <c r="J101" i="5"/>
  <c r="I101" i="5"/>
  <c r="M100" i="5"/>
  <c r="L100" i="5"/>
  <c r="K100" i="5"/>
  <c r="J100" i="5"/>
  <c r="I100" i="5"/>
  <c r="M99" i="5"/>
  <c r="L99" i="5"/>
  <c r="K99" i="5"/>
  <c r="J99" i="5"/>
  <c r="I99" i="5"/>
  <c r="M98" i="5"/>
  <c r="L98" i="5"/>
  <c r="K98" i="5"/>
  <c r="J98" i="5"/>
  <c r="I98" i="5"/>
  <c r="M97" i="5"/>
  <c r="L97" i="5"/>
  <c r="K97" i="5"/>
  <c r="J97" i="5"/>
  <c r="I97" i="5"/>
  <c r="M96" i="5"/>
  <c r="L96" i="5"/>
  <c r="K96" i="5"/>
  <c r="J96" i="5"/>
  <c r="I96" i="5"/>
  <c r="M95" i="5"/>
  <c r="L95" i="5"/>
  <c r="K95" i="5"/>
  <c r="J95" i="5"/>
  <c r="I95" i="5"/>
  <c r="M94" i="5"/>
  <c r="L94" i="5"/>
  <c r="K94" i="5"/>
  <c r="J94" i="5"/>
  <c r="I94" i="5"/>
  <c r="M93" i="5"/>
  <c r="L93" i="5"/>
  <c r="K93" i="5"/>
  <c r="J93" i="5"/>
  <c r="I93" i="5"/>
  <c r="M92" i="5"/>
  <c r="L92" i="5"/>
  <c r="K92" i="5"/>
  <c r="J92" i="5"/>
  <c r="I92" i="5"/>
  <c r="M91" i="5"/>
  <c r="L91" i="5"/>
  <c r="K91" i="5"/>
  <c r="J91" i="5"/>
  <c r="I91" i="5"/>
  <c r="M90" i="5"/>
  <c r="L90" i="5"/>
  <c r="K90" i="5"/>
  <c r="J90" i="5"/>
  <c r="I90" i="5"/>
  <c r="M89" i="5"/>
  <c r="L89" i="5"/>
  <c r="K89" i="5"/>
  <c r="J89" i="5"/>
  <c r="I89" i="5"/>
  <c r="M88" i="5"/>
  <c r="L88" i="5"/>
  <c r="K88" i="5"/>
  <c r="J88" i="5"/>
  <c r="I88" i="5"/>
  <c r="M87" i="5"/>
  <c r="L87" i="5"/>
  <c r="K87" i="5"/>
  <c r="J87" i="5"/>
  <c r="I87" i="5"/>
  <c r="M86" i="5"/>
  <c r="L86" i="5"/>
  <c r="K86" i="5"/>
  <c r="J86" i="5"/>
  <c r="I86" i="5"/>
  <c r="M85" i="5"/>
  <c r="L85" i="5"/>
  <c r="K85" i="5"/>
  <c r="J85" i="5"/>
  <c r="I85" i="5"/>
  <c r="M84" i="5"/>
  <c r="L84" i="5"/>
  <c r="K84" i="5"/>
  <c r="J84" i="5"/>
  <c r="I84" i="5"/>
  <c r="M83" i="5"/>
  <c r="L83" i="5"/>
  <c r="K83" i="5"/>
  <c r="J83" i="5"/>
  <c r="I83" i="5"/>
  <c r="M82" i="5"/>
  <c r="L82" i="5"/>
  <c r="K82" i="5"/>
  <c r="J82" i="5"/>
  <c r="I82" i="5"/>
  <c r="M81" i="5"/>
  <c r="L81" i="5"/>
  <c r="K81" i="5"/>
  <c r="J81" i="5"/>
  <c r="I81" i="5"/>
  <c r="M80" i="5"/>
  <c r="L80" i="5"/>
  <c r="K80" i="5"/>
  <c r="J80" i="5"/>
  <c r="I80" i="5"/>
  <c r="M79" i="5"/>
  <c r="L79" i="5"/>
  <c r="K79" i="5"/>
  <c r="J79" i="5"/>
  <c r="I79" i="5"/>
  <c r="M78" i="5"/>
  <c r="L78" i="5"/>
  <c r="K78" i="5"/>
  <c r="J78" i="5"/>
  <c r="I78" i="5"/>
  <c r="M77" i="5"/>
  <c r="L77" i="5"/>
  <c r="K77" i="5"/>
  <c r="J77" i="5"/>
  <c r="I77" i="5"/>
  <c r="M76" i="5"/>
  <c r="L76" i="5"/>
  <c r="K76" i="5"/>
  <c r="J76" i="5"/>
  <c r="I76" i="5"/>
  <c r="M75" i="5"/>
  <c r="L75" i="5"/>
  <c r="K75" i="5"/>
  <c r="J75" i="5"/>
  <c r="I75" i="5"/>
  <c r="M74" i="5"/>
  <c r="L74" i="5"/>
  <c r="K74" i="5"/>
  <c r="J74" i="5"/>
  <c r="I74" i="5"/>
  <c r="M73" i="5"/>
  <c r="L73" i="5"/>
  <c r="K73" i="5"/>
  <c r="J73" i="5"/>
  <c r="I73" i="5"/>
  <c r="M72" i="5"/>
  <c r="L72" i="5"/>
  <c r="K72" i="5"/>
  <c r="J72" i="5"/>
  <c r="I72" i="5"/>
  <c r="M71" i="5"/>
  <c r="L71" i="5"/>
  <c r="K71" i="5"/>
  <c r="J71" i="5"/>
  <c r="I71" i="5"/>
  <c r="M70" i="5"/>
  <c r="L70" i="5"/>
  <c r="K70" i="5"/>
  <c r="J70" i="5"/>
  <c r="I70" i="5"/>
  <c r="M69" i="5"/>
  <c r="L69" i="5"/>
  <c r="K69" i="5"/>
  <c r="J69" i="5"/>
  <c r="I69" i="5"/>
  <c r="M68" i="5"/>
  <c r="L68" i="5"/>
  <c r="K68" i="5"/>
  <c r="J68" i="5"/>
  <c r="I68" i="5"/>
  <c r="M67" i="5"/>
  <c r="L67" i="5"/>
  <c r="K67" i="5"/>
  <c r="J67" i="5"/>
  <c r="I67" i="5"/>
  <c r="M66" i="5"/>
  <c r="L66" i="5"/>
  <c r="K66" i="5"/>
  <c r="J66" i="5"/>
  <c r="I66" i="5"/>
  <c r="M65" i="5"/>
  <c r="L65" i="5"/>
  <c r="K65" i="5"/>
  <c r="J65" i="5"/>
  <c r="I65" i="5"/>
  <c r="M64" i="5"/>
  <c r="L64" i="5"/>
  <c r="K64" i="5"/>
  <c r="J64" i="5"/>
  <c r="I64" i="5"/>
  <c r="M63" i="5"/>
  <c r="L63" i="5"/>
  <c r="K63" i="5"/>
  <c r="J63" i="5"/>
  <c r="I63" i="5"/>
  <c r="M62" i="5"/>
  <c r="L62" i="5"/>
  <c r="K62" i="5"/>
  <c r="J62" i="5"/>
  <c r="I62" i="5"/>
  <c r="M61" i="5"/>
  <c r="L61" i="5"/>
  <c r="K61" i="5"/>
  <c r="J61" i="5"/>
  <c r="I61" i="5"/>
  <c r="M60" i="5"/>
  <c r="L60" i="5"/>
  <c r="K60" i="5"/>
  <c r="J60" i="5"/>
  <c r="I60" i="5"/>
  <c r="M59" i="5"/>
  <c r="L59" i="5"/>
  <c r="K59" i="5"/>
  <c r="J59" i="5"/>
  <c r="I59" i="5"/>
  <c r="M58" i="5"/>
  <c r="L58" i="5"/>
  <c r="K58" i="5"/>
  <c r="J58" i="5"/>
  <c r="I58" i="5"/>
  <c r="Q57" i="5"/>
  <c r="P57" i="5"/>
  <c r="M57" i="5"/>
  <c r="L57" i="5"/>
  <c r="K57" i="5"/>
  <c r="J57" i="5"/>
  <c r="I57" i="5"/>
  <c r="P56" i="5"/>
  <c r="M56" i="5"/>
  <c r="L56" i="5"/>
  <c r="K56" i="5"/>
  <c r="J56" i="5"/>
  <c r="I56" i="5"/>
  <c r="M55" i="5"/>
  <c r="L55" i="5"/>
  <c r="K55" i="5"/>
  <c r="J55" i="5"/>
  <c r="I55" i="5"/>
  <c r="M54" i="5"/>
  <c r="L54" i="5"/>
  <c r="K54" i="5"/>
  <c r="J54" i="5"/>
  <c r="I54" i="5"/>
  <c r="M53" i="5"/>
  <c r="L53" i="5"/>
  <c r="K53" i="5"/>
  <c r="J53" i="5"/>
  <c r="I53" i="5"/>
  <c r="M52" i="5"/>
  <c r="L52" i="5"/>
  <c r="K52" i="5"/>
  <c r="J52" i="5"/>
  <c r="I52" i="5"/>
  <c r="M51" i="5"/>
  <c r="L51" i="5"/>
  <c r="K51" i="5"/>
  <c r="J51" i="5"/>
  <c r="I51" i="5"/>
  <c r="M50" i="5"/>
  <c r="L50" i="5"/>
  <c r="K50" i="5"/>
  <c r="J50" i="5"/>
  <c r="I50" i="5"/>
  <c r="M49" i="5"/>
  <c r="L49" i="5"/>
  <c r="K49" i="5"/>
  <c r="J49" i="5"/>
  <c r="I49" i="5"/>
  <c r="M48" i="5"/>
  <c r="L48" i="5"/>
  <c r="K48" i="5"/>
  <c r="J48" i="5"/>
  <c r="I48" i="5"/>
  <c r="M47" i="5"/>
  <c r="L47" i="5"/>
  <c r="K47" i="5"/>
  <c r="J47" i="5"/>
  <c r="I47" i="5"/>
  <c r="M46" i="5"/>
  <c r="L46" i="5"/>
  <c r="K46" i="5"/>
  <c r="J46" i="5"/>
  <c r="I46" i="5"/>
  <c r="P45" i="5"/>
  <c r="M45" i="5"/>
  <c r="L45" i="5"/>
  <c r="K45" i="5"/>
  <c r="J45" i="5"/>
  <c r="I45" i="5"/>
  <c r="M44" i="5"/>
  <c r="L44" i="5"/>
  <c r="K44" i="5"/>
  <c r="J44" i="5"/>
  <c r="I44" i="5"/>
  <c r="M43" i="5"/>
  <c r="L43" i="5"/>
  <c r="K43" i="5"/>
  <c r="J43" i="5"/>
  <c r="I43" i="5"/>
  <c r="M42" i="5"/>
  <c r="L42" i="5"/>
  <c r="K42" i="5"/>
  <c r="J42" i="5"/>
  <c r="I42" i="5"/>
  <c r="M41" i="5"/>
  <c r="L41" i="5"/>
  <c r="K41" i="5"/>
  <c r="J41" i="5"/>
  <c r="I41" i="5"/>
  <c r="M40" i="5"/>
  <c r="L40" i="5"/>
  <c r="K40" i="5"/>
  <c r="J40" i="5"/>
  <c r="I40" i="5"/>
  <c r="M39" i="5"/>
  <c r="L39" i="5"/>
  <c r="K39" i="5"/>
  <c r="J39" i="5"/>
  <c r="I39" i="5"/>
  <c r="M38" i="5"/>
  <c r="L38" i="5"/>
  <c r="K38" i="5"/>
  <c r="J38" i="5"/>
  <c r="I38" i="5"/>
  <c r="M37" i="5"/>
  <c r="L37" i="5"/>
  <c r="K37" i="5"/>
  <c r="J37" i="5"/>
  <c r="I37" i="5"/>
  <c r="M36" i="5"/>
  <c r="L36" i="5"/>
  <c r="K36" i="5"/>
  <c r="J36" i="5"/>
  <c r="I36" i="5"/>
  <c r="M35" i="5"/>
  <c r="L35" i="5"/>
  <c r="K35" i="5"/>
  <c r="J35" i="5"/>
  <c r="I35" i="5"/>
  <c r="M34" i="5"/>
  <c r="L34" i="5"/>
  <c r="K34" i="5"/>
  <c r="J34" i="5"/>
  <c r="I34" i="5"/>
  <c r="M33" i="5"/>
  <c r="L33" i="5"/>
  <c r="K33" i="5"/>
  <c r="J33" i="5"/>
  <c r="I33" i="5"/>
  <c r="M32" i="5"/>
  <c r="L32" i="5"/>
  <c r="K32" i="5"/>
  <c r="J32" i="5"/>
  <c r="I32" i="5"/>
  <c r="M31" i="5"/>
  <c r="L31" i="5"/>
  <c r="K31" i="5"/>
  <c r="J31" i="5"/>
  <c r="I31" i="5"/>
  <c r="M30" i="5"/>
  <c r="L30" i="5"/>
  <c r="K30" i="5"/>
  <c r="J30" i="5"/>
  <c r="I30" i="5"/>
  <c r="P29" i="5"/>
  <c r="M29" i="5"/>
  <c r="L29" i="5"/>
  <c r="K29" i="5"/>
  <c r="J29" i="5"/>
  <c r="I29" i="5"/>
  <c r="M28" i="5"/>
  <c r="L28" i="5"/>
  <c r="K28" i="5"/>
  <c r="J28" i="5"/>
  <c r="I28" i="5"/>
  <c r="M27" i="5"/>
  <c r="L27" i="5"/>
  <c r="K27" i="5"/>
  <c r="J27" i="5"/>
  <c r="I27" i="5"/>
  <c r="M26" i="5"/>
  <c r="L26" i="5"/>
  <c r="K26" i="5"/>
  <c r="J26" i="5"/>
  <c r="I26" i="5"/>
  <c r="M25" i="5"/>
  <c r="L25" i="5"/>
  <c r="K25" i="5"/>
  <c r="J25" i="5"/>
  <c r="I25" i="5"/>
  <c r="M24" i="5"/>
  <c r="L24" i="5"/>
  <c r="K24" i="5"/>
  <c r="J24" i="5"/>
  <c r="I24" i="5"/>
  <c r="M23" i="5"/>
  <c r="L23" i="5"/>
  <c r="K23" i="5"/>
  <c r="J23" i="5"/>
  <c r="I23" i="5"/>
  <c r="M22" i="5"/>
  <c r="L22" i="5"/>
  <c r="K22" i="5"/>
  <c r="J22" i="5"/>
  <c r="I22" i="5"/>
  <c r="M21" i="5"/>
  <c r="L21" i="5"/>
  <c r="K21" i="5"/>
  <c r="J21" i="5"/>
  <c r="I21" i="5"/>
  <c r="M20" i="5"/>
  <c r="L20" i="5"/>
  <c r="K20" i="5"/>
  <c r="J20" i="5"/>
  <c r="I20" i="5"/>
  <c r="M19" i="5"/>
  <c r="L19" i="5"/>
  <c r="K19" i="5"/>
  <c r="J19" i="5"/>
  <c r="I19" i="5"/>
  <c r="X18" i="5"/>
  <c r="W18" i="5"/>
  <c r="V18" i="5"/>
  <c r="U18" i="5"/>
  <c r="M18" i="5"/>
  <c r="L18" i="5"/>
  <c r="K18" i="5"/>
  <c r="J18" i="5"/>
  <c r="I18" i="5"/>
  <c r="Y17" i="5"/>
  <c r="Y17" i="5" a="1"/>
  <c r="W17" i="5"/>
  <c r="X16" i="5" s="1" a="1"/>
  <c r="X16" i="5" s="1"/>
  <c r="V17" i="5"/>
  <c r="U17" i="5"/>
  <c r="M17" i="5"/>
  <c r="L17" i="5"/>
  <c r="K17" i="5"/>
  <c r="J17" i="5"/>
  <c r="I17" i="5"/>
  <c r="V16" i="5"/>
  <c r="U16" i="5"/>
  <c r="M16" i="5"/>
  <c r="L16" i="5"/>
  <c r="K16" i="5"/>
  <c r="J16" i="5"/>
  <c r="I16" i="5"/>
  <c r="W15" i="5"/>
  <c r="W15" i="5" a="1"/>
  <c r="U15" i="5"/>
  <c r="V14" i="5" s="1" a="1"/>
  <c r="V14" i="5" s="1"/>
  <c r="M15" i="5"/>
  <c r="L15" i="5"/>
  <c r="K15" i="5"/>
  <c r="J15" i="5"/>
  <c r="I15" i="5"/>
  <c r="M14" i="5"/>
  <c r="L14" i="5"/>
  <c r="K14" i="5"/>
  <c r="J14" i="5"/>
  <c r="I14" i="5"/>
  <c r="M13" i="5"/>
  <c r="L13" i="5"/>
  <c r="K13" i="5"/>
  <c r="J13" i="5"/>
  <c r="I13" i="5"/>
  <c r="M12" i="5"/>
  <c r="L12" i="5"/>
  <c r="K12" i="5"/>
  <c r="J12" i="5"/>
  <c r="I12" i="5"/>
  <c r="M11" i="5"/>
  <c r="L11" i="5"/>
  <c r="K11" i="5"/>
  <c r="J11" i="5"/>
  <c r="I11" i="5"/>
  <c r="M10" i="5"/>
  <c r="L10" i="5"/>
  <c r="K10" i="5"/>
  <c r="J10" i="5"/>
  <c r="I10" i="5"/>
  <c r="M9" i="5"/>
  <c r="L9" i="5"/>
  <c r="K9" i="5"/>
  <c r="J9" i="5"/>
  <c r="I9" i="5"/>
  <c r="M8" i="5"/>
  <c r="L8" i="5"/>
  <c r="K8" i="5"/>
  <c r="J8" i="5"/>
  <c r="I8" i="5"/>
  <c r="M7" i="5"/>
  <c r="L7" i="5"/>
  <c r="K7" i="5"/>
  <c r="J7" i="5"/>
  <c r="I7" i="5"/>
  <c r="M6" i="5"/>
  <c r="Q6" i="5" s="1"/>
  <c r="Q15" i="5" s="1"/>
  <c r="L6" i="5"/>
  <c r="K6" i="5"/>
  <c r="J6" i="5"/>
  <c r="I6" i="5"/>
  <c r="M5" i="5"/>
  <c r="L5" i="5"/>
  <c r="P5" i="5" s="1"/>
  <c r="P14" i="5" s="1"/>
  <c r="K5" i="5"/>
  <c r="J5" i="5"/>
  <c r="I5" i="5"/>
  <c r="M4" i="5"/>
  <c r="Y18" i="5" s="1"/>
  <c r="L4" i="5"/>
  <c r="K4" i="5"/>
  <c r="W16" i="5" s="1"/>
  <c r="J4" i="5"/>
  <c r="I4" i="5"/>
  <c r="M3" i="5"/>
  <c r="P6" i="5" s="1"/>
  <c r="P15" i="5" s="1"/>
  <c r="L3" i="5"/>
  <c r="X17" i="5" s="1"/>
  <c r="K3" i="5"/>
  <c r="Q4" i="5" s="1"/>
  <c r="Q13" i="5" s="1"/>
  <c r="J3" i="5"/>
  <c r="V15" i="5" s="1"/>
  <c r="Z21" i="4"/>
  <c r="Z22" i="4"/>
  <c r="Z23" i="4"/>
  <c r="Z24" i="4"/>
  <c r="P56" i="4"/>
  <c r="P50" i="4"/>
  <c r="Q56" i="4"/>
  <c r="Q57" i="4"/>
  <c r="Q55" i="4"/>
  <c r="P57" i="4"/>
  <c r="P55" i="4"/>
  <c r="P49" i="4" a="1"/>
  <c r="P49" i="4" s="1"/>
  <c r="Z25" i="4"/>
  <c r="Z26" i="4"/>
  <c r="Z27" i="4"/>
  <c r="Z28" i="4"/>
  <c r="Z29" i="4"/>
  <c r="P4" i="5" l="1"/>
  <c r="P13" i="5" s="1"/>
  <c r="Q5" i="5"/>
  <c r="Q14" i="5" s="1"/>
  <c r="U14" i="5"/>
  <c r="P3" i="5"/>
  <c r="P12" i="5" s="1"/>
  <c r="Q3" i="5"/>
  <c r="Q12" i="5" s="1"/>
  <c r="P11" i="5"/>
  <c r="P48" i="5" l="1" a="1"/>
  <c r="P48" i="5" s="1"/>
  <c r="P50" i="5" l="1"/>
  <c r="Z33" i="4"/>
  <c r="Z34" i="4"/>
  <c r="Z35" i="4"/>
  <c r="Z36" i="4"/>
  <c r="Z37" i="4"/>
  <c r="Z38" i="4"/>
  <c r="Z32" i="4"/>
  <c r="P45" i="4"/>
  <c r="P2" i="4"/>
  <c r="P33" i="4" a="1"/>
  <c r="P33" i="4" s="1"/>
  <c r="M507" i="4" l="1"/>
  <c r="L507" i="4"/>
  <c r="K507" i="4"/>
  <c r="J507" i="4"/>
  <c r="I507" i="4"/>
  <c r="M506" i="4"/>
  <c r="L506" i="4"/>
  <c r="K506" i="4"/>
  <c r="J506" i="4"/>
  <c r="I506" i="4"/>
  <c r="M505" i="4"/>
  <c r="L505" i="4"/>
  <c r="K505" i="4"/>
  <c r="J505" i="4"/>
  <c r="I505" i="4"/>
  <c r="M504" i="4"/>
  <c r="L504" i="4"/>
  <c r="K504" i="4"/>
  <c r="J504" i="4"/>
  <c r="I504" i="4"/>
  <c r="M503" i="4"/>
  <c r="L503" i="4"/>
  <c r="K503" i="4"/>
  <c r="J503" i="4"/>
  <c r="I503" i="4"/>
  <c r="M502" i="4"/>
  <c r="L502" i="4"/>
  <c r="K502" i="4"/>
  <c r="J502" i="4"/>
  <c r="I502" i="4"/>
  <c r="M501" i="4"/>
  <c r="L501" i="4"/>
  <c r="K501" i="4"/>
  <c r="J501" i="4"/>
  <c r="I501" i="4"/>
  <c r="M500" i="4"/>
  <c r="L500" i="4"/>
  <c r="K500" i="4"/>
  <c r="J500" i="4"/>
  <c r="I500" i="4"/>
  <c r="M499" i="4"/>
  <c r="L499" i="4"/>
  <c r="K499" i="4"/>
  <c r="J499" i="4"/>
  <c r="I499" i="4"/>
  <c r="M498" i="4"/>
  <c r="L498" i="4"/>
  <c r="K498" i="4"/>
  <c r="J498" i="4"/>
  <c r="I498" i="4"/>
  <c r="M497" i="4"/>
  <c r="L497" i="4"/>
  <c r="K497" i="4"/>
  <c r="J497" i="4"/>
  <c r="I497" i="4"/>
  <c r="M496" i="4"/>
  <c r="L496" i="4"/>
  <c r="K496" i="4"/>
  <c r="J496" i="4"/>
  <c r="I496" i="4"/>
  <c r="M495" i="4"/>
  <c r="L495" i="4"/>
  <c r="K495" i="4"/>
  <c r="J495" i="4"/>
  <c r="I495" i="4"/>
  <c r="M494" i="4"/>
  <c r="L494" i="4"/>
  <c r="K494" i="4"/>
  <c r="J494" i="4"/>
  <c r="I494" i="4"/>
  <c r="M493" i="4"/>
  <c r="L493" i="4"/>
  <c r="K493" i="4"/>
  <c r="J493" i="4"/>
  <c r="I493" i="4"/>
  <c r="M492" i="4"/>
  <c r="L492" i="4"/>
  <c r="K492" i="4"/>
  <c r="J492" i="4"/>
  <c r="I492" i="4"/>
  <c r="M491" i="4"/>
  <c r="L491" i="4"/>
  <c r="K491" i="4"/>
  <c r="J491" i="4"/>
  <c r="I491" i="4"/>
  <c r="M490" i="4"/>
  <c r="L490" i="4"/>
  <c r="K490" i="4"/>
  <c r="J490" i="4"/>
  <c r="I490" i="4"/>
  <c r="M489" i="4"/>
  <c r="L489" i="4"/>
  <c r="K489" i="4"/>
  <c r="J489" i="4"/>
  <c r="I489" i="4"/>
  <c r="M488" i="4"/>
  <c r="L488" i="4"/>
  <c r="K488" i="4"/>
  <c r="J488" i="4"/>
  <c r="I488" i="4"/>
  <c r="M487" i="4"/>
  <c r="L487" i="4"/>
  <c r="K487" i="4"/>
  <c r="J487" i="4"/>
  <c r="I487" i="4"/>
  <c r="M486" i="4"/>
  <c r="L486" i="4"/>
  <c r="K486" i="4"/>
  <c r="J486" i="4"/>
  <c r="I486" i="4"/>
  <c r="M485" i="4"/>
  <c r="L485" i="4"/>
  <c r="K485" i="4"/>
  <c r="J485" i="4"/>
  <c r="I485" i="4"/>
  <c r="M484" i="4"/>
  <c r="L484" i="4"/>
  <c r="K484" i="4"/>
  <c r="J484" i="4"/>
  <c r="I484" i="4"/>
  <c r="M483" i="4"/>
  <c r="L483" i="4"/>
  <c r="K483" i="4"/>
  <c r="J483" i="4"/>
  <c r="I483" i="4"/>
  <c r="M482" i="4"/>
  <c r="L482" i="4"/>
  <c r="K482" i="4"/>
  <c r="J482" i="4"/>
  <c r="I482" i="4"/>
  <c r="M481" i="4"/>
  <c r="L481" i="4"/>
  <c r="K481" i="4"/>
  <c r="J481" i="4"/>
  <c r="I481" i="4"/>
  <c r="M480" i="4"/>
  <c r="L480" i="4"/>
  <c r="K480" i="4"/>
  <c r="J480" i="4"/>
  <c r="I480" i="4"/>
  <c r="M479" i="4"/>
  <c r="L479" i="4"/>
  <c r="K479" i="4"/>
  <c r="J479" i="4"/>
  <c r="I479" i="4"/>
  <c r="M478" i="4"/>
  <c r="L478" i="4"/>
  <c r="K478" i="4"/>
  <c r="J478" i="4"/>
  <c r="I478" i="4"/>
  <c r="M477" i="4"/>
  <c r="L477" i="4"/>
  <c r="K477" i="4"/>
  <c r="J477" i="4"/>
  <c r="I477" i="4"/>
  <c r="M476" i="4"/>
  <c r="L476" i="4"/>
  <c r="K476" i="4"/>
  <c r="J476" i="4"/>
  <c r="I476" i="4"/>
  <c r="M475" i="4"/>
  <c r="L475" i="4"/>
  <c r="K475" i="4"/>
  <c r="J475" i="4"/>
  <c r="I475" i="4"/>
  <c r="M474" i="4"/>
  <c r="L474" i="4"/>
  <c r="K474" i="4"/>
  <c r="J474" i="4"/>
  <c r="I474" i="4"/>
  <c r="M473" i="4"/>
  <c r="L473" i="4"/>
  <c r="K473" i="4"/>
  <c r="J473" i="4"/>
  <c r="I473" i="4"/>
  <c r="M472" i="4"/>
  <c r="L472" i="4"/>
  <c r="K472" i="4"/>
  <c r="J472" i="4"/>
  <c r="I472" i="4"/>
  <c r="M471" i="4"/>
  <c r="L471" i="4"/>
  <c r="K471" i="4"/>
  <c r="J471" i="4"/>
  <c r="I471" i="4"/>
  <c r="M470" i="4"/>
  <c r="L470" i="4"/>
  <c r="K470" i="4"/>
  <c r="J470" i="4"/>
  <c r="I470" i="4"/>
  <c r="M469" i="4"/>
  <c r="L469" i="4"/>
  <c r="K469" i="4"/>
  <c r="J469" i="4"/>
  <c r="I469" i="4"/>
  <c r="M468" i="4"/>
  <c r="L468" i="4"/>
  <c r="K468" i="4"/>
  <c r="J468" i="4"/>
  <c r="I468" i="4"/>
  <c r="M467" i="4"/>
  <c r="L467" i="4"/>
  <c r="K467" i="4"/>
  <c r="J467" i="4"/>
  <c r="I467" i="4"/>
  <c r="M466" i="4"/>
  <c r="L466" i="4"/>
  <c r="K466" i="4"/>
  <c r="J466" i="4"/>
  <c r="I466" i="4"/>
  <c r="M465" i="4"/>
  <c r="L465" i="4"/>
  <c r="K465" i="4"/>
  <c r="J465" i="4"/>
  <c r="I465" i="4"/>
  <c r="M464" i="4"/>
  <c r="L464" i="4"/>
  <c r="K464" i="4"/>
  <c r="J464" i="4"/>
  <c r="I464" i="4"/>
  <c r="M463" i="4"/>
  <c r="L463" i="4"/>
  <c r="K463" i="4"/>
  <c r="J463" i="4"/>
  <c r="I463" i="4"/>
  <c r="M462" i="4"/>
  <c r="L462" i="4"/>
  <c r="K462" i="4"/>
  <c r="J462" i="4"/>
  <c r="I462" i="4"/>
  <c r="M461" i="4"/>
  <c r="L461" i="4"/>
  <c r="K461" i="4"/>
  <c r="J461" i="4"/>
  <c r="I461" i="4"/>
  <c r="M460" i="4"/>
  <c r="L460" i="4"/>
  <c r="K460" i="4"/>
  <c r="J460" i="4"/>
  <c r="I460" i="4"/>
  <c r="M459" i="4"/>
  <c r="L459" i="4"/>
  <c r="K459" i="4"/>
  <c r="J459" i="4"/>
  <c r="I459" i="4"/>
  <c r="M458" i="4"/>
  <c r="L458" i="4"/>
  <c r="K458" i="4"/>
  <c r="J458" i="4"/>
  <c r="I458" i="4"/>
  <c r="M457" i="4"/>
  <c r="L457" i="4"/>
  <c r="K457" i="4"/>
  <c r="J457" i="4"/>
  <c r="I457" i="4"/>
  <c r="M456" i="4"/>
  <c r="L456" i="4"/>
  <c r="K456" i="4"/>
  <c r="J456" i="4"/>
  <c r="I456" i="4"/>
  <c r="M455" i="4"/>
  <c r="L455" i="4"/>
  <c r="K455" i="4"/>
  <c r="J455" i="4"/>
  <c r="I455" i="4"/>
  <c r="M454" i="4"/>
  <c r="L454" i="4"/>
  <c r="K454" i="4"/>
  <c r="J454" i="4"/>
  <c r="I454" i="4"/>
  <c r="M453" i="4"/>
  <c r="L453" i="4"/>
  <c r="K453" i="4"/>
  <c r="J453" i="4"/>
  <c r="I453" i="4"/>
  <c r="M452" i="4"/>
  <c r="L452" i="4"/>
  <c r="K452" i="4"/>
  <c r="J452" i="4"/>
  <c r="I452" i="4"/>
  <c r="M451" i="4"/>
  <c r="L451" i="4"/>
  <c r="K451" i="4"/>
  <c r="J451" i="4"/>
  <c r="I451" i="4"/>
  <c r="M450" i="4"/>
  <c r="L450" i="4"/>
  <c r="K450" i="4"/>
  <c r="J450" i="4"/>
  <c r="I450" i="4"/>
  <c r="M449" i="4"/>
  <c r="L449" i="4"/>
  <c r="K449" i="4"/>
  <c r="J449" i="4"/>
  <c r="I449" i="4"/>
  <c r="M448" i="4"/>
  <c r="L448" i="4"/>
  <c r="K448" i="4"/>
  <c r="J448" i="4"/>
  <c r="I448" i="4"/>
  <c r="M447" i="4"/>
  <c r="L447" i="4"/>
  <c r="K447" i="4"/>
  <c r="J447" i="4"/>
  <c r="I447" i="4"/>
  <c r="M446" i="4"/>
  <c r="L446" i="4"/>
  <c r="K446" i="4"/>
  <c r="J446" i="4"/>
  <c r="I446" i="4"/>
  <c r="M445" i="4"/>
  <c r="L445" i="4"/>
  <c r="K445" i="4"/>
  <c r="J445" i="4"/>
  <c r="I445" i="4"/>
  <c r="M444" i="4"/>
  <c r="L444" i="4"/>
  <c r="K444" i="4"/>
  <c r="J444" i="4"/>
  <c r="I444" i="4"/>
  <c r="M443" i="4"/>
  <c r="L443" i="4"/>
  <c r="K443" i="4"/>
  <c r="J443" i="4"/>
  <c r="I443" i="4"/>
  <c r="M442" i="4"/>
  <c r="L442" i="4"/>
  <c r="K442" i="4"/>
  <c r="J442" i="4"/>
  <c r="I442" i="4"/>
  <c r="M441" i="4"/>
  <c r="L441" i="4"/>
  <c r="K441" i="4"/>
  <c r="J441" i="4"/>
  <c r="I441" i="4"/>
  <c r="M440" i="4"/>
  <c r="L440" i="4"/>
  <c r="K440" i="4"/>
  <c r="J440" i="4"/>
  <c r="I440" i="4"/>
  <c r="M439" i="4"/>
  <c r="L439" i="4"/>
  <c r="K439" i="4"/>
  <c r="J439" i="4"/>
  <c r="I439" i="4"/>
  <c r="M438" i="4"/>
  <c r="L438" i="4"/>
  <c r="K438" i="4"/>
  <c r="J438" i="4"/>
  <c r="I438" i="4"/>
  <c r="M437" i="4"/>
  <c r="L437" i="4"/>
  <c r="K437" i="4"/>
  <c r="J437" i="4"/>
  <c r="I437" i="4"/>
  <c r="M436" i="4"/>
  <c r="L436" i="4"/>
  <c r="K436" i="4"/>
  <c r="J436" i="4"/>
  <c r="I436" i="4"/>
  <c r="M435" i="4"/>
  <c r="L435" i="4"/>
  <c r="K435" i="4"/>
  <c r="J435" i="4"/>
  <c r="I435" i="4"/>
  <c r="M434" i="4"/>
  <c r="L434" i="4"/>
  <c r="K434" i="4"/>
  <c r="J434" i="4"/>
  <c r="I434" i="4"/>
  <c r="M433" i="4"/>
  <c r="L433" i="4"/>
  <c r="K433" i="4"/>
  <c r="J433" i="4"/>
  <c r="I433" i="4"/>
  <c r="M432" i="4"/>
  <c r="L432" i="4"/>
  <c r="K432" i="4"/>
  <c r="J432" i="4"/>
  <c r="I432" i="4"/>
  <c r="M431" i="4"/>
  <c r="L431" i="4"/>
  <c r="K431" i="4"/>
  <c r="J431" i="4"/>
  <c r="I431" i="4"/>
  <c r="M430" i="4"/>
  <c r="L430" i="4"/>
  <c r="K430" i="4"/>
  <c r="J430" i="4"/>
  <c r="I430" i="4"/>
  <c r="M429" i="4"/>
  <c r="L429" i="4"/>
  <c r="K429" i="4"/>
  <c r="J429" i="4"/>
  <c r="I429" i="4"/>
  <c r="M428" i="4"/>
  <c r="L428" i="4"/>
  <c r="K428" i="4"/>
  <c r="J428" i="4"/>
  <c r="I428" i="4"/>
  <c r="M427" i="4"/>
  <c r="L427" i="4"/>
  <c r="K427" i="4"/>
  <c r="J427" i="4"/>
  <c r="I427" i="4"/>
  <c r="M426" i="4"/>
  <c r="L426" i="4"/>
  <c r="K426" i="4"/>
  <c r="J426" i="4"/>
  <c r="I426" i="4"/>
  <c r="M425" i="4"/>
  <c r="L425" i="4"/>
  <c r="K425" i="4"/>
  <c r="J425" i="4"/>
  <c r="I425" i="4"/>
  <c r="M424" i="4"/>
  <c r="L424" i="4"/>
  <c r="K424" i="4"/>
  <c r="J424" i="4"/>
  <c r="I424" i="4"/>
  <c r="M423" i="4"/>
  <c r="L423" i="4"/>
  <c r="K423" i="4"/>
  <c r="J423" i="4"/>
  <c r="I423" i="4"/>
  <c r="M422" i="4"/>
  <c r="L422" i="4"/>
  <c r="K422" i="4"/>
  <c r="J422" i="4"/>
  <c r="I422" i="4"/>
  <c r="M421" i="4"/>
  <c r="L421" i="4"/>
  <c r="K421" i="4"/>
  <c r="J421" i="4"/>
  <c r="I421" i="4"/>
  <c r="M420" i="4"/>
  <c r="L420" i="4"/>
  <c r="K420" i="4"/>
  <c r="J420" i="4"/>
  <c r="I420" i="4"/>
  <c r="M419" i="4"/>
  <c r="L419" i="4"/>
  <c r="K419" i="4"/>
  <c r="J419" i="4"/>
  <c r="I419" i="4"/>
  <c r="M418" i="4"/>
  <c r="L418" i="4"/>
  <c r="K418" i="4"/>
  <c r="J418" i="4"/>
  <c r="I418" i="4"/>
  <c r="M417" i="4"/>
  <c r="L417" i="4"/>
  <c r="K417" i="4"/>
  <c r="J417" i="4"/>
  <c r="I417" i="4"/>
  <c r="M416" i="4"/>
  <c r="L416" i="4"/>
  <c r="K416" i="4"/>
  <c r="J416" i="4"/>
  <c r="I416" i="4"/>
  <c r="M415" i="4"/>
  <c r="L415" i="4"/>
  <c r="K415" i="4"/>
  <c r="J415" i="4"/>
  <c r="I415" i="4"/>
  <c r="M414" i="4"/>
  <c r="L414" i="4"/>
  <c r="K414" i="4"/>
  <c r="J414" i="4"/>
  <c r="I414" i="4"/>
  <c r="M413" i="4"/>
  <c r="L413" i="4"/>
  <c r="K413" i="4"/>
  <c r="J413" i="4"/>
  <c r="I413" i="4"/>
  <c r="M412" i="4"/>
  <c r="L412" i="4"/>
  <c r="K412" i="4"/>
  <c r="J412" i="4"/>
  <c r="I412" i="4"/>
  <c r="M411" i="4"/>
  <c r="L411" i="4"/>
  <c r="K411" i="4"/>
  <c r="J411" i="4"/>
  <c r="I411" i="4"/>
  <c r="M410" i="4"/>
  <c r="L410" i="4"/>
  <c r="K410" i="4"/>
  <c r="J410" i="4"/>
  <c r="I410" i="4"/>
  <c r="M409" i="4"/>
  <c r="L409" i="4"/>
  <c r="K409" i="4"/>
  <c r="J409" i="4"/>
  <c r="I409" i="4"/>
  <c r="M408" i="4"/>
  <c r="L408" i="4"/>
  <c r="K408" i="4"/>
  <c r="J408" i="4"/>
  <c r="I408" i="4"/>
  <c r="M407" i="4"/>
  <c r="L407" i="4"/>
  <c r="K407" i="4"/>
  <c r="J407" i="4"/>
  <c r="I407" i="4"/>
  <c r="M406" i="4"/>
  <c r="L406" i="4"/>
  <c r="K406" i="4"/>
  <c r="J406" i="4"/>
  <c r="I406" i="4"/>
  <c r="M405" i="4"/>
  <c r="L405" i="4"/>
  <c r="K405" i="4"/>
  <c r="J405" i="4"/>
  <c r="I405" i="4"/>
  <c r="M404" i="4"/>
  <c r="L404" i="4"/>
  <c r="K404" i="4"/>
  <c r="J404" i="4"/>
  <c r="I404" i="4"/>
  <c r="M403" i="4"/>
  <c r="L403" i="4"/>
  <c r="K403" i="4"/>
  <c r="J403" i="4"/>
  <c r="I403" i="4"/>
  <c r="M402" i="4"/>
  <c r="L402" i="4"/>
  <c r="K402" i="4"/>
  <c r="J402" i="4"/>
  <c r="I402" i="4"/>
  <c r="M401" i="4"/>
  <c r="L401" i="4"/>
  <c r="K401" i="4"/>
  <c r="J401" i="4"/>
  <c r="I401" i="4"/>
  <c r="M400" i="4"/>
  <c r="L400" i="4"/>
  <c r="K400" i="4"/>
  <c r="J400" i="4"/>
  <c r="I400" i="4"/>
  <c r="M399" i="4"/>
  <c r="L399" i="4"/>
  <c r="K399" i="4"/>
  <c r="J399" i="4"/>
  <c r="I399" i="4"/>
  <c r="M398" i="4"/>
  <c r="L398" i="4"/>
  <c r="K398" i="4"/>
  <c r="J398" i="4"/>
  <c r="I398" i="4"/>
  <c r="M397" i="4"/>
  <c r="L397" i="4"/>
  <c r="K397" i="4"/>
  <c r="J397" i="4"/>
  <c r="I397" i="4"/>
  <c r="M396" i="4"/>
  <c r="L396" i="4"/>
  <c r="K396" i="4"/>
  <c r="J396" i="4"/>
  <c r="I396" i="4"/>
  <c r="M395" i="4"/>
  <c r="L395" i="4"/>
  <c r="K395" i="4"/>
  <c r="J395" i="4"/>
  <c r="I395" i="4"/>
  <c r="M394" i="4"/>
  <c r="L394" i="4"/>
  <c r="K394" i="4"/>
  <c r="J394" i="4"/>
  <c r="I394" i="4"/>
  <c r="M393" i="4"/>
  <c r="L393" i="4"/>
  <c r="K393" i="4"/>
  <c r="J393" i="4"/>
  <c r="I393" i="4"/>
  <c r="M392" i="4"/>
  <c r="L392" i="4"/>
  <c r="K392" i="4"/>
  <c r="J392" i="4"/>
  <c r="I392" i="4"/>
  <c r="M391" i="4"/>
  <c r="L391" i="4"/>
  <c r="K391" i="4"/>
  <c r="J391" i="4"/>
  <c r="I391" i="4"/>
  <c r="M390" i="4"/>
  <c r="L390" i="4"/>
  <c r="K390" i="4"/>
  <c r="J390" i="4"/>
  <c r="I390" i="4"/>
  <c r="M389" i="4"/>
  <c r="L389" i="4"/>
  <c r="K389" i="4"/>
  <c r="J389" i="4"/>
  <c r="I389" i="4"/>
  <c r="M388" i="4"/>
  <c r="L388" i="4"/>
  <c r="K388" i="4"/>
  <c r="J388" i="4"/>
  <c r="I388" i="4"/>
  <c r="M387" i="4"/>
  <c r="L387" i="4"/>
  <c r="K387" i="4"/>
  <c r="J387" i="4"/>
  <c r="I387" i="4"/>
  <c r="M386" i="4"/>
  <c r="L386" i="4"/>
  <c r="K386" i="4"/>
  <c r="J386" i="4"/>
  <c r="I386" i="4"/>
  <c r="M385" i="4"/>
  <c r="L385" i="4"/>
  <c r="K385" i="4"/>
  <c r="J385" i="4"/>
  <c r="I385" i="4"/>
  <c r="M384" i="4"/>
  <c r="L384" i="4"/>
  <c r="K384" i="4"/>
  <c r="J384" i="4"/>
  <c r="I384" i="4"/>
  <c r="M383" i="4"/>
  <c r="L383" i="4"/>
  <c r="K383" i="4"/>
  <c r="J383" i="4"/>
  <c r="I383" i="4"/>
  <c r="M382" i="4"/>
  <c r="L382" i="4"/>
  <c r="K382" i="4"/>
  <c r="J382" i="4"/>
  <c r="I382" i="4"/>
  <c r="M381" i="4"/>
  <c r="L381" i="4"/>
  <c r="K381" i="4"/>
  <c r="J381" i="4"/>
  <c r="I381" i="4"/>
  <c r="M380" i="4"/>
  <c r="L380" i="4"/>
  <c r="K380" i="4"/>
  <c r="J380" i="4"/>
  <c r="I380" i="4"/>
  <c r="M379" i="4"/>
  <c r="L379" i="4"/>
  <c r="K379" i="4"/>
  <c r="J379" i="4"/>
  <c r="I379" i="4"/>
  <c r="M378" i="4"/>
  <c r="L378" i="4"/>
  <c r="K378" i="4"/>
  <c r="J378" i="4"/>
  <c r="I378" i="4"/>
  <c r="M377" i="4"/>
  <c r="L377" i="4"/>
  <c r="K377" i="4"/>
  <c r="J377" i="4"/>
  <c r="I377" i="4"/>
  <c r="M376" i="4"/>
  <c r="L376" i="4"/>
  <c r="K376" i="4"/>
  <c r="J376" i="4"/>
  <c r="I376" i="4"/>
  <c r="M375" i="4"/>
  <c r="L375" i="4"/>
  <c r="K375" i="4"/>
  <c r="J375" i="4"/>
  <c r="I375" i="4"/>
  <c r="M374" i="4"/>
  <c r="L374" i="4"/>
  <c r="K374" i="4"/>
  <c r="J374" i="4"/>
  <c r="I374" i="4"/>
  <c r="M373" i="4"/>
  <c r="L373" i="4"/>
  <c r="K373" i="4"/>
  <c r="J373" i="4"/>
  <c r="I373" i="4"/>
  <c r="M372" i="4"/>
  <c r="L372" i="4"/>
  <c r="K372" i="4"/>
  <c r="J372" i="4"/>
  <c r="I372" i="4"/>
  <c r="M371" i="4"/>
  <c r="L371" i="4"/>
  <c r="K371" i="4"/>
  <c r="J371" i="4"/>
  <c r="I371" i="4"/>
  <c r="M370" i="4"/>
  <c r="L370" i="4"/>
  <c r="K370" i="4"/>
  <c r="J370" i="4"/>
  <c r="I370" i="4"/>
  <c r="M369" i="4"/>
  <c r="L369" i="4"/>
  <c r="K369" i="4"/>
  <c r="J369" i="4"/>
  <c r="I369" i="4"/>
  <c r="M368" i="4"/>
  <c r="L368" i="4"/>
  <c r="K368" i="4"/>
  <c r="J368" i="4"/>
  <c r="I368" i="4"/>
  <c r="M367" i="4"/>
  <c r="L367" i="4"/>
  <c r="K367" i="4"/>
  <c r="J367" i="4"/>
  <c r="I367" i="4"/>
  <c r="M366" i="4"/>
  <c r="L366" i="4"/>
  <c r="K366" i="4"/>
  <c r="J366" i="4"/>
  <c r="I366" i="4"/>
  <c r="M365" i="4"/>
  <c r="L365" i="4"/>
  <c r="K365" i="4"/>
  <c r="J365" i="4"/>
  <c r="I365" i="4"/>
  <c r="M364" i="4"/>
  <c r="L364" i="4"/>
  <c r="K364" i="4"/>
  <c r="J364" i="4"/>
  <c r="I364" i="4"/>
  <c r="M363" i="4"/>
  <c r="L363" i="4"/>
  <c r="K363" i="4"/>
  <c r="J363" i="4"/>
  <c r="I363" i="4"/>
  <c r="M362" i="4"/>
  <c r="L362" i="4"/>
  <c r="K362" i="4"/>
  <c r="J362" i="4"/>
  <c r="I362" i="4"/>
  <c r="M361" i="4"/>
  <c r="L361" i="4"/>
  <c r="K361" i="4"/>
  <c r="J361" i="4"/>
  <c r="I361" i="4"/>
  <c r="M360" i="4"/>
  <c r="L360" i="4"/>
  <c r="K360" i="4"/>
  <c r="J360" i="4"/>
  <c r="I360" i="4"/>
  <c r="M359" i="4"/>
  <c r="L359" i="4"/>
  <c r="K359" i="4"/>
  <c r="J359" i="4"/>
  <c r="I359" i="4"/>
  <c r="M358" i="4"/>
  <c r="L358" i="4"/>
  <c r="K358" i="4"/>
  <c r="J358" i="4"/>
  <c r="I358" i="4"/>
  <c r="M357" i="4"/>
  <c r="L357" i="4"/>
  <c r="K357" i="4"/>
  <c r="J357" i="4"/>
  <c r="I357" i="4"/>
  <c r="M356" i="4"/>
  <c r="L356" i="4"/>
  <c r="K356" i="4"/>
  <c r="J356" i="4"/>
  <c r="I356" i="4"/>
  <c r="M355" i="4"/>
  <c r="L355" i="4"/>
  <c r="K355" i="4"/>
  <c r="J355" i="4"/>
  <c r="I355" i="4"/>
  <c r="M354" i="4"/>
  <c r="L354" i="4"/>
  <c r="K354" i="4"/>
  <c r="J354" i="4"/>
  <c r="I354" i="4"/>
  <c r="M353" i="4"/>
  <c r="L353" i="4"/>
  <c r="K353" i="4"/>
  <c r="J353" i="4"/>
  <c r="I353" i="4"/>
  <c r="M352" i="4"/>
  <c r="L352" i="4"/>
  <c r="K352" i="4"/>
  <c r="J352" i="4"/>
  <c r="I352" i="4"/>
  <c r="M351" i="4"/>
  <c r="L351" i="4"/>
  <c r="K351" i="4"/>
  <c r="J351" i="4"/>
  <c r="I351" i="4"/>
  <c r="M350" i="4"/>
  <c r="L350" i="4"/>
  <c r="K350" i="4"/>
  <c r="J350" i="4"/>
  <c r="I350" i="4"/>
  <c r="M349" i="4"/>
  <c r="L349" i="4"/>
  <c r="K349" i="4"/>
  <c r="J349" i="4"/>
  <c r="I349" i="4"/>
  <c r="M348" i="4"/>
  <c r="L348" i="4"/>
  <c r="K348" i="4"/>
  <c r="J348" i="4"/>
  <c r="I348" i="4"/>
  <c r="M347" i="4"/>
  <c r="L347" i="4"/>
  <c r="K347" i="4"/>
  <c r="J347" i="4"/>
  <c r="I347" i="4"/>
  <c r="M346" i="4"/>
  <c r="L346" i="4"/>
  <c r="K346" i="4"/>
  <c r="J346" i="4"/>
  <c r="I346" i="4"/>
  <c r="M345" i="4"/>
  <c r="L345" i="4"/>
  <c r="K345" i="4"/>
  <c r="J345" i="4"/>
  <c r="I345" i="4"/>
  <c r="M344" i="4"/>
  <c r="L344" i="4"/>
  <c r="K344" i="4"/>
  <c r="J344" i="4"/>
  <c r="I344" i="4"/>
  <c r="M343" i="4"/>
  <c r="L343" i="4"/>
  <c r="K343" i="4"/>
  <c r="J343" i="4"/>
  <c r="I343" i="4"/>
  <c r="M342" i="4"/>
  <c r="L342" i="4"/>
  <c r="K342" i="4"/>
  <c r="J342" i="4"/>
  <c r="I342" i="4"/>
  <c r="M341" i="4"/>
  <c r="L341" i="4"/>
  <c r="K341" i="4"/>
  <c r="J341" i="4"/>
  <c r="I341" i="4"/>
  <c r="M340" i="4"/>
  <c r="L340" i="4"/>
  <c r="K340" i="4"/>
  <c r="J340" i="4"/>
  <c r="I340" i="4"/>
  <c r="M339" i="4"/>
  <c r="L339" i="4"/>
  <c r="K339" i="4"/>
  <c r="J339" i="4"/>
  <c r="I339" i="4"/>
  <c r="M338" i="4"/>
  <c r="L338" i="4"/>
  <c r="K338" i="4"/>
  <c r="J338" i="4"/>
  <c r="I338" i="4"/>
  <c r="M337" i="4"/>
  <c r="L337" i="4"/>
  <c r="K337" i="4"/>
  <c r="J337" i="4"/>
  <c r="I337" i="4"/>
  <c r="M336" i="4"/>
  <c r="L336" i="4"/>
  <c r="K336" i="4"/>
  <c r="J336" i="4"/>
  <c r="I336" i="4"/>
  <c r="M335" i="4"/>
  <c r="L335" i="4"/>
  <c r="K335" i="4"/>
  <c r="J335" i="4"/>
  <c r="I335" i="4"/>
  <c r="M334" i="4"/>
  <c r="L334" i="4"/>
  <c r="K334" i="4"/>
  <c r="J334" i="4"/>
  <c r="I334" i="4"/>
  <c r="M333" i="4"/>
  <c r="L333" i="4"/>
  <c r="K333" i="4"/>
  <c r="J333" i="4"/>
  <c r="I333" i="4"/>
  <c r="M332" i="4"/>
  <c r="L332" i="4"/>
  <c r="K332" i="4"/>
  <c r="J332" i="4"/>
  <c r="I332" i="4"/>
  <c r="M331" i="4"/>
  <c r="L331" i="4"/>
  <c r="K331" i="4"/>
  <c r="J331" i="4"/>
  <c r="I331" i="4"/>
  <c r="M330" i="4"/>
  <c r="L330" i="4"/>
  <c r="K330" i="4"/>
  <c r="J330" i="4"/>
  <c r="I330" i="4"/>
  <c r="M329" i="4"/>
  <c r="L329" i="4"/>
  <c r="K329" i="4"/>
  <c r="J329" i="4"/>
  <c r="I329" i="4"/>
  <c r="M328" i="4"/>
  <c r="L328" i="4"/>
  <c r="K328" i="4"/>
  <c r="J328" i="4"/>
  <c r="I328" i="4"/>
  <c r="M327" i="4"/>
  <c r="L327" i="4"/>
  <c r="K327" i="4"/>
  <c r="J327" i="4"/>
  <c r="I327" i="4"/>
  <c r="M326" i="4"/>
  <c r="L326" i="4"/>
  <c r="K326" i="4"/>
  <c r="J326" i="4"/>
  <c r="I326" i="4"/>
  <c r="M325" i="4"/>
  <c r="L325" i="4"/>
  <c r="K325" i="4"/>
  <c r="J325" i="4"/>
  <c r="I325" i="4"/>
  <c r="M324" i="4"/>
  <c r="L324" i="4"/>
  <c r="K324" i="4"/>
  <c r="J324" i="4"/>
  <c r="I324" i="4"/>
  <c r="M323" i="4"/>
  <c r="L323" i="4"/>
  <c r="K323" i="4"/>
  <c r="J323" i="4"/>
  <c r="I323" i="4"/>
  <c r="M322" i="4"/>
  <c r="L322" i="4"/>
  <c r="K322" i="4"/>
  <c r="J322" i="4"/>
  <c r="I322" i="4"/>
  <c r="M321" i="4"/>
  <c r="L321" i="4"/>
  <c r="K321" i="4"/>
  <c r="J321" i="4"/>
  <c r="I321" i="4"/>
  <c r="M320" i="4"/>
  <c r="L320" i="4"/>
  <c r="K320" i="4"/>
  <c r="J320" i="4"/>
  <c r="I320" i="4"/>
  <c r="M319" i="4"/>
  <c r="L319" i="4"/>
  <c r="K319" i="4"/>
  <c r="J319" i="4"/>
  <c r="I319" i="4"/>
  <c r="M318" i="4"/>
  <c r="L318" i="4"/>
  <c r="K318" i="4"/>
  <c r="J318" i="4"/>
  <c r="I318" i="4"/>
  <c r="M317" i="4"/>
  <c r="L317" i="4"/>
  <c r="K317" i="4"/>
  <c r="J317" i="4"/>
  <c r="I317" i="4"/>
  <c r="M316" i="4"/>
  <c r="L316" i="4"/>
  <c r="K316" i="4"/>
  <c r="J316" i="4"/>
  <c r="I316" i="4"/>
  <c r="M315" i="4"/>
  <c r="L315" i="4"/>
  <c r="K315" i="4"/>
  <c r="J315" i="4"/>
  <c r="I315" i="4"/>
  <c r="M314" i="4"/>
  <c r="L314" i="4"/>
  <c r="K314" i="4"/>
  <c r="J314" i="4"/>
  <c r="I314" i="4"/>
  <c r="M313" i="4"/>
  <c r="L313" i="4"/>
  <c r="K313" i="4"/>
  <c r="J313" i="4"/>
  <c r="I313" i="4"/>
  <c r="M312" i="4"/>
  <c r="L312" i="4"/>
  <c r="K312" i="4"/>
  <c r="J312" i="4"/>
  <c r="I312" i="4"/>
  <c r="M311" i="4"/>
  <c r="L311" i="4"/>
  <c r="K311" i="4"/>
  <c r="J311" i="4"/>
  <c r="I311" i="4"/>
  <c r="M310" i="4"/>
  <c r="L310" i="4"/>
  <c r="K310" i="4"/>
  <c r="J310" i="4"/>
  <c r="I310" i="4"/>
  <c r="M309" i="4"/>
  <c r="L309" i="4"/>
  <c r="K309" i="4"/>
  <c r="J309" i="4"/>
  <c r="I309" i="4"/>
  <c r="M308" i="4"/>
  <c r="L308" i="4"/>
  <c r="K308" i="4"/>
  <c r="J308" i="4"/>
  <c r="I308" i="4"/>
  <c r="M307" i="4"/>
  <c r="L307" i="4"/>
  <c r="K307" i="4"/>
  <c r="J307" i="4"/>
  <c r="I307" i="4"/>
  <c r="M306" i="4"/>
  <c r="L306" i="4"/>
  <c r="K306" i="4"/>
  <c r="J306" i="4"/>
  <c r="I306" i="4"/>
  <c r="M305" i="4"/>
  <c r="L305" i="4"/>
  <c r="K305" i="4"/>
  <c r="J305" i="4"/>
  <c r="I305" i="4"/>
  <c r="M304" i="4"/>
  <c r="L304" i="4"/>
  <c r="K304" i="4"/>
  <c r="J304" i="4"/>
  <c r="I304" i="4"/>
  <c r="M303" i="4"/>
  <c r="L303" i="4"/>
  <c r="K303" i="4"/>
  <c r="J303" i="4"/>
  <c r="I303" i="4"/>
  <c r="M302" i="4"/>
  <c r="L302" i="4"/>
  <c r="K302" i="4"/>
  <c r="J302" i="4"/>
  <c r="I302" i="4"/>
  <c r="M301" i="4"/>
  <c r="L301" i="4"/>
  <c r="K301" i="4"/>
  <c r="J301" i="4"/>
  <c r="I301" i="4"/>
  <c r="M300" i="4"/>
  <c r="L300" i="4"/>
  <c r="K300" i="4"/>
  <c r="J300" i="4"/>
  <c r="I300" i="4"/>
  <c r="M299" i="4"/>
  <c r="L299" i="4"/>
  <c r="K299" i="4"/>
  <c r="J299" i="4"/>
  <c r="I299" i="4"/>
  <c r="M298" i="4"/>
  <c r="L298" i="4"/>
  <c r="K298" i="4"/>
  <c r="J298" i="4"/>
  <c r="I298" i="4"/>
  <c r="M297" i="4"/>
  <c r="L297" i="4"/>
  <c r="K297" i="4"/>
  <c r="J297" i="4"/>
  <c r="I297" i="4"/>
  <c r="M296" i="4"/>
  <c r="L296" i="4"/>
  <c r="K296" i="4"/>
  <c r="J296" i="4"/>
  <c r="I296" i="4"/>
  <c r="M295" i="4"/>
  <c r="L295" i="4"/>
  <c r="K295" i="4"/>
  <c r="J295" i="4"/>
  <c r="I295" i="4"/>
  <c r="M294" i="4"/>
  <c r="L294" i="4"/>
  <c r="K294" i="4"/>
  <c r="J294" i="4"/>
  <c r="I294" i="4"/>
  <c r="M293" i="4"/>
  <c r="L293" i="4"/>
  <c r="K293" i="4"/>
  <c r="J293" i="4"/>
  <c r="I293" i="4"/>
  <c r="M292" i="4"/>
  <c r="L292" i="4"/>
  <c r="K292" i="4"/>
  <c r="J292" i="4"/>
  <c r="I292" i="4"/>
  <c r="M291" i="4"/>
  <c r="L291" i="4"/>
  <c r="K291" i="4"/>
  <c r="J291" i="4"/>
  <c r="I291" i="4"/>
  <c r="M290" i="4"/>
  <c r="L290" i="4"/>
  <c r="K290" i="4"/>
  <c r="J290" i="4"/>
  <c r="I290" i="4"/>
  <c r="M289" i="4"/>
  <c r="L289" i="4"/>
  <c r="K289" i="4"/>
  <c r="J289" i="4"/>
  <c r="I289" i="4"/>
  <c r="M288" i="4"/>
  <c r="L288" i="4"/>
  <c r="K288" i="4"/>
  <c r="J288" i="4"/>
  <c r="I288" i="4"/>
  <c r="M287" i="4"/>
  <c r="L287" i="4"/>
  <c r="K287" i="4"/>
  <c r="J287" i="4"/>
  <c r="I287" i="4"/>
  <c r="M286" i="4"/>
  <c r="L286" i="4"/>
  <c r="K286" i="4"/>
  <c r="J286" i="4"/>
  <c r="I286" i="4"/>
  <c r="M285" i="4"/>
  <c r="L285" i="4"/>
  <c r="K285" i="4"/>
  <c r="J285" i="4"/>
  <c r="I285" i="4"/>
  <c r="M284" i="4"/>
  <c r="L284" i="4"/>
  <c r="K284" i="4"/>
  <c r="J284" i="4"/>
  <c r="I284" i="4"/>
  <c r="M283" i="4"/>
  <c r="L283" i="4"/>
  <c r="K283" i="4"/>
  <c r="J283" i="4"/>
  <c r="I283" i="4"/>
  <c r="M282" i="4"/>
  <c r="L282" i="4"/>
  <c r="K282" i="4"/>
  <c r="J282" i="4"/>
  <c r="I282" i="4"/>
  <c r="M281" i="4"/>
  <c r="L281" i="4"/>
  <c r="K281" i="4"/>
  <c r="J281" i="4"/>
  <c r="I281" i="4"/>
  <c r="M280" i="4"/>
  <c r="L280" i="4"/>
  <c r="K280" i="4"/>
  <c r="J280" i="4"/>
  <c r="I280" i="4"/>
  <c r="M279" i="4"/>
  <c r="L279" i="4"/>
  <c r="K279" i="4"/>
  <c r="J279" i="4"/>
  <c r="I279" i="4"/>
  <c r="M278" i="4"/>
  <c r="L278" i="4"/>
  <c r="K278" i="4"/>
  <c r="J278" i="4"/>
  <c r="I278" i="4"/>
  <c r="M277" i="4"/>
  <c r="L277" i="4"/>
  <c r="K277" i="4"/>
  <c r="J277" i="4"/>
  <c r="I277" i="4"/>
  <c r="M276" i="4"/>
  <c r="L276" i="4"/>
  <c r="K276" i="4"/>
  <c r="J276" i="4"/>
  <c r="I276" i="4"/>
  <c r="M275" i="4"/>
  <c r="L275" i="4"/>
  <c r="K275" i="4"/>
  <c r="J275" i="4"/>
  <c r="I275" i="4"/>
  <c r="M274" i="4"/>
  <c r="L274" i="4"/>
  <c r="K274" i="4"/>
  <c r="J274" i="4"/>
  <c r="I274" i="4"/>
  <c r="M273" i="4"/>
  <c r="L273" i="4"/>
  <c r="K273" i="4"/>
  <c r="J273" i="4"/>
  <c r="I273" i="4"/>
  <c r="M272" i="4"/>
  <c r="L272" i="4"/>
  <c r="K272" i="4"/>
  <c r="J272" i="4"/>
  <c r="I272" i="4"/>
  <c r="M271" i="4"/>
  <c r="L271" i="4"/>
  <c r="K271" i="4"/>
  <c r="J271" i="4"/>
  <c r="I271" i="4"/>
  <c r="M270" i="4"/>
  <c r="L270" i="4"/>
  <c r="K270" i="4"/>
  <c r="J270" i="4"/>
  <c r="I270" i="4"/>
  <c r="M269" i="4"/>
  <c r="L269" i="4"/>
  <c r="K269" i="4"/>
  <c r="J269" i="4"/>
  <c r="I269" i="4"/>
  <c r="M268" i="4"/>
  <c r="L268" i="4"/>
  <c r="K268" i="4"/>
  <c r="J268" i="4"/>
  <c r="I268" i="4"/>
  <c r="M267" i="4"/>
  <c r="L267" i="4"/>
  <c r="K267" i="4"/>
  <c r="J267" i="4"/>
  <c r="I267" i="4"/>
  <c r="M266" i="4"/>
  <c r="L266" i="4"/>
  <c r="K266" i="4"/>
  <c r="J266" i="4"/>
  <c r="I266" i="4"/>
  <c r="M265" i="4"/>
  <c r="L265" i="4"/>
  <c r="K265" i="4"/>
  <c r="J265" i="4"/>
  <c r="I265" i="4"/>
  <c r="M264" i="4"/>
  <c r="L264" i="4"/>
  <c r="K264" i="4"/>
  <c r="J264" i="4"/>
  <c r="I264" i="4"/>
  <c r="M263" i="4"/>
  <c r="L263" i="4"/>
  <c r="K263" i="4"/>
  <c r="J263" i="4"/>
  <c r="I263" i="4"/>
  <c r="M262" i="4"/>
  <c r="L262" i="4"/>
  <c r="K262" i="4"/>
  <c r="J262" i="4"/>
  <c r="I262" i="4"/>
  <c r="M261" i="4"/>
  <c r="L261" i="4"/>
  <c r="K261" i="4"/>
  <c r="J261" i="4"/>
  <c r="I261" i="4"/>
  <c r="M260" i="4"/>
  <c r="L260" i="4"/>
  <c r="K260" i="4"/>
  <c r="J260" i="4"/>
  <c r="I260" i="4"/>
  <c r="M259" i="4"/>
  <c r="L259" i="4"/>
  <c r="K259" i="4"/>
  <c r="J259" i="4"/>
  <c r="I259" i="4"/>
  <c r="M258" i="4"/>
  <c r="L258" i="4"/>
  <c r="K258" i="4"/>
  <c r="J258" i="4"/>
  <c r="I258" i="4"/>
  <c r="M257" i="4"/>
  <c r="L257" i="4"/>
  <c r="K257" i="4"/>
  <c r="J257" i="4"/>
  <c r="I257" i="4"/>
  <c r="M256" i="4"/>
  <c r="L256" i="4"/>
  <c r="K256" i="4"/>
  <c r="J256" i="4"/>
  <c r="I256" i="4"/>
  <c r="M255" i="4"/>
  <c r="L255" i="4"/>
  <c r="K255" i="4"/>
  <c r="J255" i="4"/>
  <c r="I255" i="4"/>
  <c r="M254" i="4"/>
  <c r="L254" i="4"/>
  <c r="K254" i="4"/>
  <c r="J254" i="4"/>
  <c r="I254" i="4"/>
  <c r="M253" i="4"/>
  <c r="L253" i="4"/>
  <c r="K253" i="4"/>
  <c r="J253" i="4"/>
  <c r="I253" i="4"/>
  <c r="M252" i="4"/>
  <c r="L252" i="4"/>
  <c r="K252" i="4"/>
  <c r="J252" i="4"/>
  <c r="I252" i="4"/>
  <c r="M251" i="4"/>
  <c r="L251" i="4"/>
  <c r="K251" i="4"/>
  <c r="J251" i="4"/>
  <c r="I251" i="4"/>
  <c r="M250" i="4"/>
  <c r="L250" i="4"/>
  <c r="K250" i="4"/>
  <c r="J250" i="4"/>
  <c r="I250" i="4"/>
  <c r="M249" i="4"/>
  <c r="L249" i="4"/>
  <c r="K249" i="4"/>
  <c r="J249" i="4"/>
  <c r="I249" i="4"/>
  <c r="M248" i="4"/>
  <c r="L248" i="4"/>
  <c r="K248" i="4"/>
  <c r="J248" i="4"/>
  <c r="I248" i="4"/>
  <c r="M247" i="4"/>
  <c r="L247" i="4"/>
  <c r="K247" i="4"/>
  <c r="J247" i="4"/>
  <c r="I247" i="4"/>
  <c r="M246" i="4"/>
  <c r="L246" i="4"/>
  <c r="K246" i="4"/>
  <c r="J246" i="4"/>
  <c r="I246" i="4"/>
  <c r="M245" i="4"/>
  <c r="L245" i="4"/>
  <c r="K245" i="4"/>
  <c r="J245" i="4"/>
  <c r="I245" i="4"/>
  <c r="M244" i="4"/>
  <c r="L244" i="4"/>
  <c r="K244" i="4"/>
  <c r="J244" i="4"/>
  <c r="I244" i="4"/>
  <c r="M243" i="4"/>
  <c r="L243" i="4"/>
  <c r="K243" i="4"/>
  <c r="J243" i="4"/>
  <c r="I243" i="4"/>
  <c r="M242" i="4"/>
  <c r="L242" i="4"/>
  <c r="K242" i="4"/>
  <c r="J242" i="4"/>
  <c r="I242" i="4"/>
  <c r="M241" i="4"/>
  <c r="L241" i="4"/>
  <c r="K241" i="4"/>
  <c r="J241" i="4"/>
  <c r="I241" i="4"/>
  <c r="M240" i="4"/>
  <c r="L240" i="4"/>
  <c r="K240" i="4"/>
  <c r="J240" i="4"/>
  <c r="I240" i="4"/>
  <c r="M239" i="4"/>
  <c r="L239" i="4"/>
  <c r="K239" i="4"/>
  <c r="J239" i="4"/>
  <c r="I239" i="4"/>
  <c r="M238" i="4"/>
  <c r="L238" i="4"/>
  <c r="K238" i="4"/>
  <c r="J238" i="4"/>
  <c r="I238" i="4"/>
  <c r="M237" i="4"/>
  <c r="L237" i="4"/>
  <c r="K237" i="4"/>
  <c r="J237" i="4"/>
  <c r="I237" i="4"/>
  <c r="M236" i="4"/>
  <c r="L236" i="4"/>
  <c r="K236" i="4"/>
  <c r="J236" i="4"/>
  <c r="I236" i="4"/>
  <c r="M235" i="4"/>
  <c r="L235" i="4"/>
  <c r="K235" i="4"/>
  <c r="J235" i="4"/>
  <c r="I235" i="4"/>
  <c r="M234" i="4"/>
  <c r="L234" i="4"/>
  <c r="K234" i="4"/>
  <c r="J234" i="4"/>
  <c r="I234" i="4"/>
  <c r="M233" i="4"/>
  <c r="L233" i="4"/>
  <c r="K233" i="4"/>
  <c r="J233" i="4"/>
  <c r="I233" i="4"/>
  <c r="M232" i="4"/>
  <c r="L232" i="4"/>
  <c r="K232" i="4"/>
  <c r="J232" i="4"/>
  <c r="I232" i="4"/>
  <c r="M231" i="4"/>
  <c r="L231" i="4"/>
  <c r="K231" i="4"/>
  <c r="J231" i="4"/>
  <c r="I231" i="4"/>
  <c r="M230" i="4"/>
  <c r="L230" i="4"/>
  <c r="K230" i="4"/>
  <c r="J230" i="4"/>
  <c r="I230" i="4"/>
  <c r="M229" i="4"/>
  <c r="L229" i="4"/>
  <c r="K229" i="4"/>
  <c r="J229" i="4"/>
  <c r="I229" i="4"/>
  <c r="M228" i="4"/>
  <c r="L228" i="4"/>
  <c r="K228" i="4"/>
  <c r="J228" i="4"/>
  <c r="I228" i="4"/>
  <c r="M227" i="4"/>
  <c r="L227" i="4"/>
  <c r="K227" i="4"/>
  <c r="J227" i="4"/>
  <c r="I227" i="4"/>
  <c r="M226" i="4"/>
  <c r="L226" i="4"/>
  <c r="K226" i="4"/>
  <c r="J226" i="4"/>
  <c r="I226" i="4"/>
  <c r="M225" i="4"/>
  <c r="L225" i="4"/>
  <c r="K225" i="4"/>
  <c r="J225" i="4"/>
  <c r="I225" i="4"/>
  <c r="M224" i="4"/>
  <c r="L224" i="4"/>
  <c r="K224" i="4"/>
  <c r="J224" i="4"/>
  <c r="I224" i="4"/>
  <c r="M223" i="4"/>
  <c r="L223" i="4"/>
  <c r="K223" i="4"/>
  <c r="J223" i="4"/>
  <c r="I223" i="4"/>
  <c r="M222" i="4"/>
  <c r="L222" i="4"/>
  <c r="K222" i="4"/>
  <c r="J222" i="4"/>
  <c r="I222" i="4"/>
  <c r="M221" i="4"/>
  <c r="L221" i="4"/>
  <c r="K221" i="4"/>
  <c r="J221" i="4"/>
  <c r="I221" i="4"/>
  <c r="M220" i="4"/>
  <c r="L220" i="4"/>
  <c r="K220" i="4"/>
  <c r="J220" i="4"/>
  <c r="I220" i="4"/>
  <c r="M219" i="4"/>
  <c r="L219" i="4"/>
  <c r="K219" i="4"/>
  <c r="J219" i="4"/>
  <c r="I219" i="4"/>
  <c r="M218" i="4"/>
  <c r="L218" i="4"/>
  <c r="K218" i="4"/>
  <c r="J218" i="4"/>
  <c r="I218" i="4"/>
  <c r="M217" i="4"/>
  <c r="L217" i="4"/>
  <c r="K217" i="4"/>
  <c r="J217" i="4"/>
  <c r="I217" i="4"/>
  <c r="M216" i="4"/>
  <c r="L216" i="4"/>
  <c r="K216" i="4"/>
  <c r="J216" i="4"/>
  <c r="I216" i="4"/>
  <c r="M215" i="4"/>
  <c r="L215" i="4"/>
  <c r="K215" i="4"/>
  <c r="J215" i="4"/>
  <c r="I215" i="4"/>
  <c r="M214" i="4"/>
  <c r="L214" i="4"/>
  <c r="K214" i="4"/>
  <c r="J214" i="4"/>
  <c r="I214" i="4"/>
  <c r="M213" i="4"/>
  <c r="L213" i="4"/>
  <c r="K213" i="4"/>
  <c r="J213" i="4"/>
  <c r="I213" i="4"/>
  <c r="M212" i="4"/>
  <c r="L212" i="4"/>
  <c r="K212" i="4"/>
  <c r="J212" i="4"/>
  <c r="I212" i="4"/>
  <c r="M211" i="4"/>
  <c r="L211" i="4"/>
  <c r="K211" i="4"/>
  <c r="J211" i="4"/>
  <c r="I211" i="4"/>
  <c r="M210" i="4"/>
  <c r="L210" i="4"/>
  <c r="K210" i="4"/>
  <c r="J210" i="4"/>
  <c r="I210" i="4"/>
  <c r="M209" i="4"/>
  <c r="L209" i="4"/>
  <c r="K209" i="4"/>
  <c r="J209" i="4"/>
  <c r="I209" i="4"/>
  <c r="M208" i="4"/>
  <c r="L208" i="4"/>
  <c r="K208" i="4"/>
  <c r="J208" i="4"/>
  <c r="I208" i="4"/>
  <c r="M207" i="4"/>
  <c r="L207" i="4"/>
  <c r="K207" i="4"/>
  <c r="J207" i="4"/>
  <c r="I207" i="4"/>
  <c r="M206" i="4"/>
  <c r="L206" i="4"/>
  <c r="K206" i="4"/>
  <c r="J206" i="4"/>
  <c r="I206" i="4"/>
  <c r="M205" i="4"/>
  <c r="L205" i="4"/>
  <c r="K205" i="4"/>
  <c r="J205" i="4"/>
  <c r="I205" i="4"/>
  <c r="M204" i="4"/>
  <c r="L204" i="4"/>
  <c r="K204" i="4"/>
  <c r="J204" i="4"/>
  <c r="I204" i="4"/>
  <c r="M203" i="4"/>
  <c r="L203" i="4"/>
  <c r="K203" i="4"/>
  <c r="J203" i="4"/>
  <c r="I203" i="4"/>
  <c r="M202" i="4"/>
  <c r="L202" i="4"/>
  <c r="K202" i="4"/>
  <c r="J202" i="4"/>
  <c r="I202" i="4"/>
  <c r="M201" i="4"/>
  <c r="L201" i="4"/>
  <c r="K201" i="4"/>
  <c r="J201" i="4"/>
  <c r="I201" i="4"/>
  <c r="M200" i="4"/>
  <c r="L200" i="4"/>
  <c r="K200" i="4"/>
  <c r="J200" i="4"/>
  <c r="I200" i="4"/>
  <c r="M199" i="4"/>
  <c r="L199" i="4"/>
  <c r="K199" i="4"/>
  <c r="J199" i="4"/>
  <c r="I199" i="4"/>
  <c r="M198" i="4"/>
  <c r="L198" i="4"/>
  <c r="K198" i="4"/>
  <c r="J198" i="4"/>
  <c r="I198" i="4"/>
  <c r="M197" i="4"/>
  <c r="L197" i="4"/>
  <c r="K197" i="4"/>
  <c r="J197" i="4"/>
  <c r="I197" i="4"/>
  <c r="M196" i="4"/>
  <c r="L196" i="4"/>
  <c r="K196" i="4"/>
  <c r="J196" i="4"/>
  <c r="I196" i="4"/>
  <c r="M195" i="4"/>
  <c r="L195" i="4"/>
  <c r="K195" i="4"/>
  <c r="J195" i="4"/>
  <c r="I195" i="4"/>
  <c r="M194" i="4"/>
  <c r="L194" i="4"/>
  <c r="K194" i="4"/>
  <c r="J194" i="4"/>
  <c r="I194" i="4"/>
  <c r="M193" i="4"/>
  <c r="L193" i="4"/>
  <c r="K193" i="4"/>
  <c r="J193" i="4"/>
  <c r="I193" i="4"/>
  <c r="M192" i="4"/>
  <c r="L192" i="4"/>
  <c r="K192" i="4"/>
  <c r="J192" i="4"/>
  <c r="I192" i="4"/>
  <c r="M191" i="4"/>
  <c r="L191" i="4"/>
  <c r="K191" i="4"/>
  <c r="J191" i="4"/>
  <c r="I191" i="4"/>
  <c r="M190" i="4"/>
  <c r="L190" i="4"/>
  <c r="K190" i="4"/>
  <c r="J190" i="4"/>
  <c r="I190" i="4"/>
  <c r="M189" i="4"/>
  <c r="L189" i="4"/>
  <c r="K189" i="4"/>
  <c r="J189" i="4"/>
  <c r="I189" i="4"/>
  <c r="M188" i="4"/>
  <c r="L188" i="4"/>
  <c r="K188" i="4"/>
  <c r="J188" i="4"/>
  <c r="I188" i="4"/>
  <c r="M187" i="4"/>
  <c r="L187" i="4"/>
  <c r="K187" i="4"/>
  <c r="J187" i="4"/>
  <c r="I187" i="4"/>
  <c r="M186" i="4"/>
  <c r="L186" i="4"/>
  <c r="K186" i="4"/>
  <c r="J186" i="4"/>
  <c r="I186" i="4"/>
  <c r="M185" i="4"/>
  <c r="L185" i="4"/>
  <c r="K185" i="4"/>
  <c r="J185" i="4"/>
  <c r="I185" i="4"/>
  <c r="M184" i="4"/>
  <c r="L184" i="4"/>
  <c r="K184" i="4"/>
  <c r="J184" i="4"/>
  <c r="I184" i="4"/>
  <c r="M183" i="4"/>
  <c r="L183" i="4"/>
  <c r="K183" i="4"/>
  <c r="J183" i="4"/>
  <c r="I183" i="4"/>
  <c r="M182" i="4"/>
  <c r="L182" i="4"/>
  <c r="K182" i="4"/>
  <c r="J182" i="4"/>
  <c r="I182" i="4"/>
  <c r="M181" i="4"/>
  <c r="L181" i="4"/>
  <c r="K181" i="4"/>
  <c r="J181" i="4"/>
  <c r="I181" i="4"/>
  <c r="M180" i="4"/>
  <c r="L180" i="4"/>
  <c r="K180" i="4"/>
  <c r="J180" i="4"/>
  <c r="I180" i="4"/>
  <c r="M179" i="4"/>
  <c r="L179" i="4"/>
  <c r="K179" i="4"/>
  <c r="J179" i="4"/>
  <c r="I179" i="4"/>
  <c r="M178" i="4"/>
  <c r="L178" i="4"/>
  <c r="K178" i="4"/>
  <c r="J178" i="4"/>
  <c r="I178" i="4"/>
  <c r="M177" i="4"/>
  <c r="L177" i="4"/>
  <c r="K177" i="4"/>
  <c r="J177" i="4"/>
  <c r="I177" i="4"/>
  <c r="M176" i="4"/>
  <c r="L176" i="4"/>
  <c r="K176" i="4"/>
  <c r="J176" i="4"/>
  <c r="I176" i="4"/>
  <c r="M175" i="4"/>
  <c r="L175" i="4"/>
  <c r="K175" i="4"/>
  <c r="J175" i="4"/>
  <c r="I175" i="4"/>
  <c r="M174" i="4"/>
  <c r="L174" i="4"/>
  <c r="K174" i="4"/>
  <c r="J174" i="4"/>
  <c r="I174" i="4"/>
  <c r="M173" i="4"/>
  <c r="L173" i="4"/>
  <c r="K173" i="4"/>
  <c r="J173" i="4"/>
  <c r="I173" i="4"/>
  <c r="M172" i="4"/>
  <c r="L172" i="4"/>
  <c r="K172" i="4"/>
  <c r="J172" i="4"/>
  <c r="I172" i="4"/>
  <c r="M171" i="4"/>
  <c r="L171" i="4"/>
  <c r="K171" i="4"/>
  <c r="J171" i="4"/>
  <c r="I171" i="4"/>
  <c r="M170" i="4"/>
  <c r="L170" i="4"/>
  <c r="K170" i="4"/>
  <c r="J170" i="4"/>
  <c r="I170" i="4"/>
  <c r="M169" i="4"/>
  <c r="L169" i="4"/>
  <c r="K169" i="4"/>
  <c r="J169" i="4"/>
  <c r="I169" i="4"/>
  <c r="M168" i="4"/>
  <c r="L168" i="4"/>
  <c r="K168" i="4"/>
  <c r="J168" i="4"/>
  <c r="I168" i="4"/>
  <c r="M167" i="4"/>
  <c r="L167" i="4"/>
  <c r="K167" i="4"/>
  <c r="J167" i="4"/>
  <c r="I167" i="4"/>
  <c r="M166" i="4"/>
  <c r="L166" i="4"/>
  <c r="K166" i="4"/>
  <c r="J166" i="4"/>
  <c r="I166" i="4"/>
  <c r="M165" i="4"/>
  <c r="L165" i="4"/>
  <c r="K165" i="4"/>
  <c r="J165" i="4"/>
  <c r="I165" i="4"/>
  <c r="M164" i="4"/>
  <c r="L164" i="4"/>
  <c r="K164" i="4"/>
  <c r="J164" i="4"/>
  <c r="I164" i="4"/>
  <c r="M163" i="4"/>
  <c r="L163" i="4"/>
  <c r="K163" i="4"/>
  <c r="J163" i="4"/>
  <c r="I163" i="4"/>
  <c r="M162" i="4"/>
  <c r="L162" i="4"/>
  <c r="K162" i="4"/>
  <c r="J162" i="4"/>
  <c r="I162" i="4"/>
  <c r="M161" i="4"/>
  <c r="L161" i="4"/>
  <c r="K161" i="4"/>
  <c r="J161" i="4"/>
  <c r="I161" i="4"/>
  <c r="M160" i="4"/>
  <c r="L160" i="4"/>
  <c r="K160" i="4"/>
  <c r="J160" i="4"/>
  <c r="I160" i="4"/>
  <c r="M159" i="4"/>
  <c r="L159" i="4"/>
  <c r="K159" i="4"/>
  <c r="J159" i="4"/>
  <c r="I159" i="4"/>
  <c r="M158" i="4"/>
  <c r="L158" i="4"/>
  <c r="K158" i="4"/>
  <c r="J158" i="4"/>
  <c r="I158" i="4"/>
  <c r="M157" i="4"/>
  <c r="L157" i="4"/>
  <c r="K157" i="4"/>
  <c r="J157" i="4"/>
  <c r="I157" i="4"/>
  <c r="M156" i="4"/>
  <c r="L156" i="4"/>
  <c r="K156" i="4"/>
  <c r="J156" i="4"/>
  <c r="I156" i="4"/>
  <c r="M155" i="4"/>
  <c r="L155" i="4"/>
  <c r="K155" i="4"/>
  <c r="J155" i="4"/>
  <c r="I155" i="4"/>
  <c r="M154" i="4"/>
  <c r="L154" i="4"/>
  <c r="K154" i="4"/>
  <c r="J154" i="4"/>
  <c r="I154" i="4"/>
  <c r="M153" i="4"/>
  <c r="L153" i="4"/>
  <c r="K153" i="4"/>
  <c r="J153" i="4"/>
  <c r="I153" i="4"/>
  <c r="M152" i="4"/>
  <c r="L152" i="4"/>
  <c r="K152" i="4"/>
  <c r="J152" i="4"/>
  <c r="I152" i="4"/>
  <c r="M151" i="4"/>
  <c r="L151" i="4"/>
  <c r="K151" i="4"/>
  <c r="J151" i="4"/>
  <c r="I151" i="4"/>
  <c r="M150" i="4"/>
  <c r="L150" i="4"/>
  <c r="K150" i="4"/>
  <c r="J150" i="4"/>
  <c r="I150" i="4"/>
  <c r="M149" i="4"/>
  <c r="L149" i="4"/>
  <c r="K149" i="4"/>
  <c r="J149" i="4"/>
  <c r="I149" i="4"/>
  <c r="M148" i="4"/>
  <c r="L148" i="4"/>
  <c r="K148" i="4"/>
  <c r="J148" i="4"/>
  <c r="I148" i="4"/>
  <c r="M147" i="4"/>
  <c r="L147" i="4"/>
  <c r="K147" i="4"/>
  <c r="J147" i="4"/>
  <c r="I147" i="4"/>
  <c r="M146" i="4"/>
  <c r="L146" i="4"/>
  <c r="K146" i="4"/>
  <c r="J146" i="4"/>
  <c r="I146" i="4"/>
  <c r="M145" i="4"/>
  <c r="L145" i="4"/>
  <c r="K145" i="4"/>
  <c r="J145" i="4"/>
  <c r="I145" i="4"/>
  <c r="M144" i="4"/>
  <c r="L144" i="4"/>
  <c r="K144" i="4"/>
  <c r="J144" i="4"/>
  <c r="I144" i="4"/>
  <c r="M143" i="4"/>
  <c r="L143" i="4"/>
  <c r="K143" i="4"/>
  <c r="J143" i="4"/>
  <c r="I143" i="4"/>
  <c r="M142" i="4"/>
  <c r="L142" i="4"/>
  <c r="K142" i="4"/>
  <c r="J142" i="4"/>
  <c r="I142" i="4"/>
  <c r="M141" i="4"/>
  <c r="L141" i="4"/>
  <c r="K141" i="4"/>
  <c r="J141" i="4"/>
  <c r="I141" i="4"/>
  <c r="M140" i="4"/>
  <c r="L140" i="4"/>
  <c r="K140" i="4"/>
  <c r="J140" i="4"/>
  <c r="I140" i="4"/>
  <c r="M139" i="4"/>
  <c r="L139" i="4"/>
  <c r="K139" i="4"/>
  <c r="J139" i="4"/>
  <c r="I139" i="4"/>
  <c r="M138" i="4"/>
  <c r="L138" i="4"/>
  <c r="K138" i="4"/>
  <c r="J138" i="4"/>
  <c r="I138" i="4"/>
  <c r="M137" i="4"/>
  <c r="L137" i="4"/>
  <c r="K137" i="4"/>
  <c r="J137" i="4"/>
  <c r="I137" i="4"/>
  <c r="M136" i="4"/>
  <c r="L136" i="4"/>
  <c r="K136" i="4"/>
  <c r="J136" i="4"/>
  <c r="I136" i="4"/>
  <c r="M135" i="4"/>
  <c r="L135" i="4"/>
  <c r="K135" i="4"/>
  <c r="J135" i="4"/>
  <c r="I135" i="4"/>
  <c r="M134" i="4"/>
  <c r="L134" i="4"/>
  <c r="K134" i="4"/>
  <c r="J134" i="4"/>
  <c r="I134" i="4"/>
  <c r="M133" i="4"/>
  <c r="L133" i="4"/>
  <c r="K133" i="4"/>
  <c r="J133" i="4"/>
  <c r="I133" i="4"/>
  <c r="M132" i="4"/>
  <c r="L132" i="4"/>
  <c r="K132" i="4"/>
  <c r="J132" i="4"/>
  <c r="I132" i="4"/>
  <c r="M131" i="4"/>
  <c r="L131" i="4"/>
  <c r="K131" i="4"/>
  <c r="J131" i="4"/>
  <c r="I131" i="4"/>
  <c r="M130" i="4"/>
  <c r="L130" i="4"/>
  <c r="K130" i="4"/>
  <c r="J130" i="4"/>
  <c r="I130" i="4"/>
  <c r="M129" i="4"/>
  <c r="L129" i="4"/>
  <c r="K129" i="4"/>
  <c r="J129" i="4"/>
  <c r="I129" i="4"/>
  <c r="M128" i="4"/>
  <c r="L128" i="4"/>
  <c r="K128" i="4"/>
  <c r="J128" i="4"/>
  <c r="I128" i="4"/>
  <c r="M127" i="4"/>
  <c r="L127" i="4"/>
  <c r="K127" i="4"/>
  <c r="J127" i="4"/>
  <c r="I127" i="4"/>
  <c r="M126" i="4"/>
  <c r="L126" i="4"/>
  <c r="K126" i="4"/>
  <c r="J126" i="4"/>
  <c r="I126" i="4"/>
  <c r="M125" i="4"/>
  <c r="L125" i="4"/>
  <c r="K125" i="4"/>
  <c r="J125" i="4"/>
  <c r="I125" i="4"/>
  <c r="M124" i="4"/>
  <c r="L124" i="4"/>
  <c r="K124" i="4"/>
  <c r="J124" i="4"/>
  <c r="I124" i="4"/>
  <c r="M123" i="4"/>
  <c r="L123" i="4"/>
  <c r="K123" i="4"/>
  <c r="J123" i="4"/>
  <c r="I123" i="4"/>
  <c r="M122" i="4"/>
  <c r="L122" i="4"/>
  <c r="K122" i="4"/>
  <c r="J122" i="4"/>
  <c r="I122" i="4"/>
  <c r="M121" i="4"/>
  <c r="L121" i="4"/>
  <c r="K121" i="4"/>
  <c r="J121" i="4"/>
  <c r="I121" i="4"/>
  <c r="M120" i="4"/>
  <c r="L120" i="4"/>
  <c r="K120" i="4"/>
  <c r="J120" i="4"/>
  <c r="I120" i="4"/>
  <c r="M119" i="4"/>
  <c r="L119" i="4"/>
  <c r="K119" i="4"/>
  <c r="J119" i="4"/>
  <c r="I119" i="4"/>
  <c r="M118" i="4"/>
  <c r="L118" i="4"/>
  <c r="K118" i="4"/>
  <c r="J118" i="4"/>
  <c r="I118" i="4"/>
  <c r="M117" i="4"/>
  <c r="L117" i="4"/>
  <c r="K117" i="4"/>
  <c r="J117" i="4"/>
  <c r="I117" i="4"/>
  <c r="M116" i="4"/>
  <c r="L116" i="4"/>
  <c r="K116" i="4"/>
  <c r="J116" i="4"/>
  <c r="I116" i="4"/>
  <c r="M115" i="4"/>
  <c r="L115" i="4"/>
  <c r="K115" i="4"/>
  <c r="J115" i="4"/>
  <c r="I115" i="4"/>
  <c r="M114" i="4"/>
  <c r="L114" i="4"/>
  <c r="K114" i="4"/>
  <c r="J114" i="4"/>
  <c r="I114" i="4"/>
  <c r="M113" i="4"/>
  <c r="L113" i="4"/>
  <c r="K113" i="4"/>
  <c r="J113" i="4"/>
  <c r="I113" i="4"/>
  <c r="M112" i="4"/>
  <c r="L112" i="4"/>
  <c r="K112" i="4"/>
  <c r="J112" i="4"/>
  <c r="I112" i="4"/>
  <c r="M111" i="4"/>
  <c r="L111" i="4"/>
  <c r="K111" i="4"/>
  <c r="J111" i="4"/>
  <c r="I111" i="4"/>
  <c r="M110" i="4"/>
  <c r="L110" i="4"/>
  <c r="K110" i="4"/>
  <c r="J110" i="4"/>
  <c r="I110" i="4"/>
  <c r="M109" i="4"/>
  <c r="L109" i="4"/>
  <c r="K109" i="4"/>
  <c r="J109" i="4"/>
  <c r="I109" i="4"/>
  <c r="M108" i="4"/>
  <c r="L108" i="4"/>
  <c r="K108" i="4"/>
  <c r="J108" i="4"/>
  <c r="I108" i="4"/>
  <c r="M107" i="4"/>
  <c r="L107" i="4"/>
  <c r="K107" i="4"/>
  <c r="J107" i="4"/>
  <c r="I107" i="4"/>
  <c r="M106" i="4"/>
  <c r="L106" i="4"/>
  <c r="K106" i="4"/>
  <c r="J106" i="4"/>
  <c r="I106" i="4"/>
  <c r="M105" i="4"/>
  <c r="L105" i="4"/>
  <c r="K105" i="4"/>
  <c r="J105" i="4"/>
  <c r="I105" i="4"/>
  <c r="M104" i="4"/>
  <c r="L104" i="4"/>
  <c r="K104" i="4"/>
  <c r="J104" i="4"/>
  <c r="I104" i="4"/>
  <c r="M103" i="4"/>
  <c r="L103" i="4"/>
  <c r="K103" i="4"/>
  <c r="J103" i="4"/>
  <c r="I103" i="4"/>
  <c r="M102" i="4"/>
  <c r="L102" i="4"/>
  <c r="K102" i="4"/>
  <c r="J102" i="4"/>
  <c r="I102" i="4"/>
  <c r="M101" i="4"/>
  <c r="L101" i="4"/>
  <c r="K101" i="4"/>
  <c r="J101" i="4"/>
  <c r="I101" i="4"/>
  <c r="M100" i="4"/>
  <c r="L100" i="4"/>
  <c r="K100" i="4"/>
  <c r="J100" i="4"/>
  <c r="I100" i="4"/>
  <c r="M99" i="4"/>
  <c r="L99" i="4"/>
  <c r="K99" i="4"/>
  <c r="J99" i="4"/>
  <c r="I99" i="4"/>
  <c r="M98" i="4"/>
  <c r="L98" i="4"/>
  <c r="K98" i="4"/>
  <c r="J98" i="4"/>
  <c r="I98" i="4"/>
  <c r="M97" i="4"/>
  <c r="L97" i="4"/>
  <c r="K97" i="4"/>
  <c r="J97" i="4"/>
  <c r="I97" i="4"/>
  <c r="M96" i="4"/>
  <c r="L96" i="4"/>
  <c r="K96" i="4"/>
  <c r="J96" i="4"/>
  <c r="I96" i="4"/>
  <c r="M95" i="4"/>
  <c r="L95" i="4"/>
  <c r="K95" i="4"/>
  <c r="J95" i="4"/>
  <c r="I95" i="4"/>
  <c r="M94" i="4"/>
  <c r="L94" i="4"/>
  <c r="K94" i="4"/>
  <c r="J94" i="4"/>
  <c r="I94" i="4"/>
  <c r="M93" i="4"/>
  <c r="L93" i="4"/>
  <c r="K93" i="4"/>
  <c r="J93" i="4"/>
  <c r="I93" i="4"/>
  <c r="M92" i="4"/>
  <c r="L92" i="4"/>
  <c r="K92" i="4"/>
  <c r="J92" i="4"/>
  <c r="I92" i="4"/>
  <c r="M91" i="4"/>
  <c r="L91" i="4"/>
  <c r="K91" i="4"/>
  <c r="J91" i="4"/>
  <c r="I91" i="4"/>
  <c r="M90" i="4"/>
  <c r="L90" i="4"/>
  <c r="K90" i="4"/>
  <c r="J90" i="4"/>
  <c r="I90" i="4"/>
  <c r="M89" i="4"/>
  <c r="L89" i="4"/>
  <c r="K89" i="4"/>
  <c r="J89" i="4"/>
  <c r="I89" i="4"/>
  <c r="M88" i="4"/>
  <c r="L88" i="4"/>
  <c r="K88" i="4"/>
  <c r="J88" i="4"/>
  <c r="I88" i="4"/>
  <c r="M87" i="4"/>
  <c r="L87" i="4"/>
  <c r="K87" i="4"/>
  <c r="J87" i="4"/>
  <c r="I87" i="4"/>
  <c r="M86" i="4"/>
  <c r="L86" i="4"/>
  <c r="K86" i="4"/>
  <c r="J86" i="4"/>
  <c r="I86" i="4"/>
  <c r="M85" i="4"/>
  <c r="L85" i="4"/>
  <c r="K85" i="4"/>
  <c r="J85" i="4"/>
  <c r="I85" i="4"/>
  <c r="M84" i="4"/>
  <c r="L84" i="4"/>
  <c r="K84" i="4"/>
  <c r="J84" i="4"/>
  <c r="I84" i="4"/>
  <c r="M83" i="4"/>
  <c r="L83" i="4"/>
  <c r="K83" i="4"/>
  <c r="J83" i="4"/>
  <c r="I83" i="4"/>
  <c r="M82" i="4"/>
  <c r="L82" i="4"/>
  <c r="K82" i="4"/>
  <c r="J82" i="4"/>
  <c r="I82" i="4"/>
  <c r="M81" i="4"/>
  <c r="L81" i="4"/>
  <c r="K81" i="4"/>
  <c r="J81" i="4"/>
  <c r="I81" i="4"/>
  <c r="M80" i="4"/>
  <c r="L80" i="4"/>
  <c r="K80" i="4"/>
  <c r="J80" i="4"/>
  <c r="I80" i="4"/>
  <c r="M79" i="4"/>
  <c r="L79" i="4"/>
  <c r="K79" i="4"/>
  <c r="J79" i="4"/>
  <c r="I79" i="4"/>
  <c r="M78" i="4"/>
  <c r="L78" i="4"/>
  <c r="K78" i="4"/>
  <c r="J78" i="4"/>
  <c r="I78" i="4"/>
  <c r="M77" i="4"/>
  <c r="L77" i="4"/>
  <c r="K77" i="4"/>
  <c r="J77" i="4"/>
  <c r="I77" i="4"/>
  <c r="M76" i="4"/>
  <c r="L76" i="4"/>
  <c r="K76" i="4"/>
  <c r="J76" i="4"/>
  <c r="I76" i="4"/>
  <c r="M75" i="4"/>
  <c r="L75" i="4"/>
  <c r="K75" i="4"/>
  <c r="J75" i="4"/>
  <c r="I75" i="4"/>
  <c r="M74" i="4"/>
  <c r="L74" i="4"/>
  <c r="K74" i="4"/>
  <c r="J74" i="4"/>
  <c r="I74" i="4"/>
  <c r="M73" i="4"/>
  <c r="L73" i="4"/>
  <c r="K73" i="4"/>
  <c r="J73" i="4"/>
  <c r="I73" i="4"/>
  <c r="M72" i="4"/>
  <c r="L72" i="4"/>
  <c r="K72" i="4"/>
  <c r="J72" i="4"/>
  <c r="I72" i="4"/>
  <c r="M71" i="4"/>
  <c r="L71" i="4"/>
  <c r="K71" i="4"/>
  <c r="J71" i="4"/>
  <c r="I71" i="4"/>
  <c r="M70" i="4"/>
  <c r="L70" i="4"/>
  <c r="K70" i="4"/>
  <c r="J70" i="4"/>
  <c r="I70" i="4"/>
  <c r="M69" i="4"/>
  <c r="L69" i="4"/>
  <c r="K69" i="4"/>
  <c r="J69" i="4"/>
  <c r="I69" i="4"/>
  <c r="M68" i="4"/>
  <c r="L68" i="4"/>
  <c r="K68" i="4"/>
  <c r="J68" i="4"/>
  <c r="I68" i="4"/>
  <c r="M67" i="4"/>
  <c r="L67" i="4"/>
  <c r="K67" i="4"/>
  <c r="J67" i="4"/>
  <c r="I67" i="4"/>
  <c r="M66" i="4"/>
  <c r="L66" i="4"/>
  <c r="K66" i="4"/>
  <c r="J66" i="4"/>
  <c r="I66" i="4"/>
  <c r="M65" i="4"/>
  <c r="L65" i="4"/>
  <c r="K65" i="4"/>
  <c r="J65" i="4"/>
  <c r="I65" i="4"/>
  <c r="M64" i="4"/>
  <c r="L64" i="4"/>
  <c r="K64" i="4"/>
  <c r="J64" i="4"/>
  <c r="I64" i="4"/>
  <c r="M63" i="4"/>
  <c r="L63" i="4"/>
  <c r="K63" i="4"/>
  <c r="J63" i="4"/>
  <c r="I63" i="4"/>
  <c r="M62" i="4"/>
  <c r="L62" i="4"/>
  <c r="K62" i="4"/>
  <c r="J62" i="4"/>
  <c r="I62" i="4"/>
  <c r="M61" i="4"/>
  <c r="L61" i="4"/>
  <c r="K61" i="4"/>
  <c r="J61" i="4"/>
  <c r="I61" i="4"/>
  <c r="M60" i="4"/>
  <c r="L60" i="4"/>
  <c r="K60" i="4"/>
  <c r="J60" i="4"/>
  <c r="I60" i="4"/>
  <c r="M59" i="4"/>
  <c r="L59" i="4"/>
  <c r="K59" i="4"/>
  <c r="J59" i="4"/>
  <c r="I59" i="4"/>
  <c r="M58" i="4"/>
  <c r="L58" i="4"/>
  <c r="K58" i="4"/>
  <c r="J58" i="4"/>
  <c r="I58" i="4"/>
  <c r="M57" i="4"/>
  <c r="L57" i="4"/>
  <c r="K57" i="4"/>
  <c r="J57" i="4"/>
  <c r="I57" i="4"/>
  <c r="M56" i="4"/>
  <c r="L56" i="4"/>
  <c r="K56" i="4"/>
  <c r="J56" i="4"/>
  <c r="I56" i="4"/>
  <c r="M55" i="4"/>
  <c r="L55" i="4"/>
  <c r="K55" i="4"/>
  <c r="J55" i="4"/>
  <c r="I55" i="4"/>
  <c r="M54" i="4"/>
  <c r="L54" i="4"/>
  <c r="K54" i="4"/>
  <c r="J54" i="4"/>
  <c r="I54" i="4"/>
  <c r="M53" i="4"/>
  <c r="L53" i="4"/>
  <c r="K53" i="4"/>
  <c r="J53" i="4"/>
  <c r="I53" i="4"/>
  <c r="M52" i="4"/>
  <c r="L52" i="4"/>
  <c r="K52" i="4"/>
  <c r="J52" i="4"/>
  <c r="I52" i="4"/>
  <c r="M51" i="4"/>
  <c r="L51" i="4"/>
  <c r="K51" i="4"/>
  <c r="J51" i="4"/>
  <c r="I51" i="4"/>
  <c r="M50" i="4"/>
  <c r="L50" i="4"/>
  <c r="K50" i="4"/>
  <c r="J50" i="4"/>
  <c r="I50" i="4"/>
  <c r="M49" i="4"/>
  <c r="L49" i="4"/>
  <c r="K49" i="4"/>
  <c r="J49" i="4"/>
  <c r="I49" i="4"/>
  <c r="M48" i="4"/>
  <c r="L48" i="4"/>
  <c r="K48" i="4"/>
  <c r="J48" i="4"/>
  <c r="I48" i="4"/>
  <c r="M47" i="4"/>
  <c r="L47" i="4"/>
  <c r="K47" i="4"/>
  <c r="J47" i="4"/>
  <c r="I47" i="4"/>
  <c r="M46" i="4"/>
  <c r="L46" i="4"/>
  <c r="K46" i="4"/>
  <c r="J46" i="4"/>
  <c r="I46" i="4"/>
  <c r="M45" i="4"/>
  <c r="L45" i="4"/>
  <c r="K45" i="4"/>
  <c r="J45" i="4"/>
  <c r="I45" i="4"/>
  <c r="M44" i="4"/>
  <c r="L44" i="4"/>
  <c r="K44" i="4"/>
  <c r="J44" i="4"/>
  <c r="I44" i="4"/>
  <c r="M43" i="4"/>
  <c r="L43" i="4"/>
  <c r="K43" i="4"/>
  <c r="J43" i="4"/>
  <c r="I43" i="4"/>
  <c r="M42" i="4"/>
  <c r="L42" i="4"/>
  <c r="K42" i="4"/>
  <c r="J42" i="4"/>
  <c r="I42" i="4"/>
  <c r="M41" i="4"/>
  <c r="L41" i="4"/>
  <c r="K41" i="4"/>
  <c r="J41" i="4"/>
  <c r="I41" i="4"/>
  <c r="M40" i="4"/>
  <c r="L40" i="4"/>
  <c r="K40" i="4"/>
  <c r="J40" i="4"/>
  <c r="I40" i="4"/>
  <c r="M39" i="4"/>
  <c r="L39" i="4"/>
  <c r="K39" i="4"/>
  <c r="J39" i="4"/>
  <c r="I39" i="4"/>
  <c r="M38" i="4"/>
  <c r="L38" i="4"/>
  <c r="K38" i="4"/>
  <c r="J38" i="4"/>
  <c r="I38" i="4"/>
  <c r="M37" i="4"/>
  <c r="L37" i="4"/>
  <c r="K37" i="4"/>
  <c r="J37" i="4"/>
  <c r="I37" i="4"/>
  <c r="M36" i="4"/>
  <c r="L36" i="4"/>
  <c r="K36" i="4"/>
  <c r="J36" i="4"/>
  <c r="I36" i="4"/>
  <c r="M35" i="4"/>
  <c r="L35" i="4"/>
  <c r="K35" i="4"/>
  <c r="J35" i="4"/>
  <c r="I35" i="4"/>
  <c r="M34" i="4"/>
  <c r="L34" i="4"/>
  <c r="K34" i="4"/>
  <c r="J34" i="4"/>
  <c r="I34" i="4"/>
  <c r="M33" i="4"/>
  <c r="L33" i="4"/>
  <c r="K33" i="4"/>
  <c r="J33" i="4"/>
  <c r="I33" i="4"/>
  <c r="M32" i="4"/>
  <c r="L32" i="4"/>
  <c r="K32" i="4"/>
  <c r="J32" i="4"/>
  <c r="I32" i="4"/>
  <c r="M31" i="4"/>
  <c r="L31" i="4"/>
  <c r="K31" i="4"/>
  <c r="J31" i="4"/>
  <c r="I31" i="4"/>
  <c r="M30" i="4"/>
  <c r="L30" i="4"/>
  <c r="K30" i="4"/>
  <c r="J30" i="4"/>
  <c r="I30" i="4"/>
  <c r="P29" i="4"/>
  <c r="M29" i="4"/>
  <c r="L29" i="4"/>
  <c r="K29" i="4"/>
  <c r="J29" i="4"/>
  <c r="I29" i="4"/>
  <c r="M28" i="4"/>
  <c r="L28" i="4"/>
  <c r="K28" i="4"/>
  <c r="J28" i="4"/>
  <c r="I28" i="4"/>
  <c r="M27" i="4"/>
  <c r="L27" i="4"/>
  <c r="K27" i="4"/>
  <c r="J27" i="4"/>
  <c r="I27" i="4"/>
  <c r="X18" i="4"/>
  <c r="Y17" i="4" s="1" a="1"/>
  <c r="Y17" i="4" s="1"/>
  <c r="W18" i="4"/>
  <c r="V18" i="4"/>
  <c r="U18" i="4"/>
  <c r="M26" i="4"/>
  <c r="L26" i="4"/>
  <c r="K26" i="4"/>
  <c r="J26" i="4"/>
  <c r="I26" i="4"/>
  <c r="W17" i="4"/>
  <c r="X16" i="4" s="1" a="1"/>
  <c r="X16" i="4" s="1"/>
  <c r="V17" i="4"/>
  <c r="U17" i="4"/>
  <c r="M25" i="4"/>
  <c r="L25" i="4"/>
  <c r="K25" i="4"/>
  <c r="J25" i="4"/>
  <c r="I25" i="4"/>
  <c r="V16" i="4"/>
  <c r="U16" i="4"/>
  <c r="M24" i="4"/>
  <c r="L24" i="4"/>
  <c r="K24" i="4"/>
  <c r="J24" i="4"/>
  <c r="I24" i="4"/>
  <c r="U15" i="4"/>
  <c r="M23" i="4"/>
  <c r="L23" i="4"/>
  <c r="K23" i="4"/>
  <c r="J23" i="4"/>
  <c r="I23" i="4"/>
  <c r="M22" i="4"/>
  <c r="L22" i="4"/>
  <c r="K22" i="4"/>
  <c r="J22" i="4"/>
  <c r="I22" i="4"/>
  <c r="M21" i="4"/>
  <c r="L21" i="4"/>
  <c r="K21" i="4"/>
  <c r="J21" i="4"/>
  <c r="I21" i="4"/>
  <c r="M20" i="4"/>
  <c r="L20" i="4"/>
  <c r="K20" i="4"/>
  <c r="J20" i="4"/>
  <c r="I20" i="4"/>
  <c r="M19" i="4"/>
  <c r="L19" i="4"/>
  <c r="K19" i="4"/>
  <c r="J19" i="4"/>
  <c r="I19" i="4"/>
  <c r="M18" i="4"/>
  <c r="L18" i="4"/>
  <c r="K18" i="4"/>
  <c r="J18" i="4"/>
  <c r="I18" i="4"/>
  <c r="M17" i="4"/>
  <c r="L17" i="4"/>
  <c r="K17" i="4"/>
  <c r="J17" i="4"/>
  <c r="I17" i="4"/>
  <c r="M16" i="4"/>
  <c r="L16" i="4"/>
  <c r="K16" i="4"/>
  <c r="J16" i="4"/>
  <c r="I16" i="4"/>
  <c r="M15" i="4"/>
  <c r="L15" i="4"/>
  <c r="K15" i="4"/>
  <c r="J15" i="4"/>
  <c r="I15" i="4"/>
  <c r="M14" i="4"/>
  <c r="L14" i="4"/>
  <c r="K14" i="4"/>
  <c r="J14" i="4"/>
  <c r="I14" i="4"/>
  <c r="M13" i="4"/>
  <c r="L13" i="4"/>
  <c r="K13" i="4"/>
  <c r="J13" i="4"/>
  <c r="I13" i="4"/>
  <c r="M12" i="4"/>
  <c r="L12" i="4"/>
  <c r="K12" i="4"/>
  <c r="J12" i="4"/>
  <c r="I12" i="4"/>
  <c r="M11" i="4"/>
  <c r="L11" i="4"/>
  <c r="K11" i="4"/>
  <c r="J11" i="4"/>
  <c r="I11" i="4"/>
  <c r="M10" i="4"/>
  <c r="L10" i="4"/>
  <c r="K10" i="4"/>
  <c r="J10" i="4"/>
  <c r="I10" i="4"/>
  <c r="M9" i="4"/>
  <c r="L9" i="4"/>
  <c r="K9" i="4"/>
  <c r="J9" i="4"/>
  <c r="I9" i="4"/>
  <c r="M8" i="4"/>
  <c r="L8" i="4"/>
  <c r="K8" i="4"/>
  <c r="J8" i="4"/>
  <c r="I8" i="4"/>
  <c r="M7" i="4"/>
  <c r="L7" i="4"/>
  <c r="K7" i="4"/>
  <c r="J7" i="4"/>
  <c r="I7" i="4"/>
  <c r="M6" i="4"/>
  <c r="L6" i="4"/>
  <c r="K6" i="4"/>
  <c r="J6" i="4"/>
  <c r="I6" i="4"/>
  <c r="M5" i="4"/>
  <c r="L5" i="4"/>
  <c r="K5" i="4"/>
  <c r="J5" i="4"/>
  <c r="I5" i="4"/>
  <c r="M4" i="4"/>
  <c r="L4" i="4"/>
  <c r="K4" i="4"/>
  <c r="J4" i="4"/>
  <c r="I4" i="4"/>
  <c r="M3" i="4"/>
  <c r="L3" i="4"/>
  <c r="K3" i="4"/>
  <c r="J3" i="4"/>
  <c r="I3" i="4"/>
  <c r="Q6" i="4" l="1"/>
  <c r="Q15" i="4" s="1"/>
  <c r="U14" i="4"/>
  <c r="V14" i="4" a="1"/>
  <c r="V14" i="4" s="1"/>
  <c r="Z31" i="4" s="1"/>
  <c r="P6" i="4"/>
  <c r="P15" i="4" s="1"/>
  <c r="Q2" i="4"/>
  <c r="Q11" i="4" s="1"/>
  <c r="W15" i="4" a="1"/>
  <c r="W15" i="4" s="1"/>
  <c r="X17" i="4"/>
  <c r="P4" i="4"/>
  <c r="P13" i="4" s="1"/>
  <c r="P3" i="4"/>
  <c r="P12" i="4" s="1"/>
  <c r="Q4" i="4"/>
  <c r="Q13" i="4" s="1"/>
  <c r="Y18" i="4"/>
  <c r="P5" i="4"/>
  <c r="P14" i="4" s="1"/>
  <c r="P11" i="4"/>
  <c r="Q3" i="4"/>
  <c r="Q12" i="4" s="1"/>
  <c r="W16" i="4"/>
  <c r="Q5" i="4"/>
  <c r="Q14" i="4" s="1"/>
  <c r="V15" i="4"/>
  <c r="P48" i="4" l="1" a="1"/>
  <c r="P48" i="4" s="1"/>
  <c r="P32" i="4" a="1"/>
  <c r="P32" i="4" s="1"/>
  <c r="P34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<sst xmlns="http://schemas.openxmlformats.org/spreadsheetml/2006/main" count="338" uniqueCount="76">
  <si>
    <t>Date</t>
  </si>
  <si>
    <t>WH Smith</t>
  </si>
  <si>
    <t>Sainsbury</t>
  </si>
  <si>
    <t>JD fashion</t>
  </si>
  <si>
    <t>TESCO</t>
  </si>
  <si>
    <t>MKS</t>
  </si>
  <si>
    <t>Daily Retuns</t>
  </si>
  <si>
    <t>Company</t>
  </si>
  <si>
    <t>ExpReturns</t>
  </si>
  <si>
    <t>Annualised</t>
  </si>
  <si>
    <t>Exp Returns</t>
  </si>
  <si>
    <t>Corelation matrix</t>
  </si>
  <si>
    <t>JD Fashion</t>
  </si>
  <si>
    <t>Annualised Variance covariance matrix</t>
  </si>
  <si>
    <t>Risk Free</t>
  </si>
  <si>
    <t>Equally weighted portfolio</t>
  </si>
  <si>
    <t>Risky weighted portfolio</t>
  </si>
  <si>
    <t>Exp Ptf Return</t>
  </si>
  <si>
    <t>Exp ptf SD</t>
  </si>
  <si>
    <t>Sharp Ratio</t>
  </si>
  <si>
    <t>Sum</t>
  </si>
  <si>
    <t>weight =0.2</t>
  </si>
  <si>
    <t>M&amp;S</t>
  </si>
  <si>
    <t>Weights</t>
  </si>
  <si>
    <t>SR</t>
  </si>
  <si>
    <t>SD</t>
  </si>
  <si>
    <t>Exp. Return</t>
  </si>
  <si>
    <t>w1</t>
  </si>
  <si>
    <t>w2</t>
  </si>
  <si>
    <t>w3</t>
  </si>
  <si>
    <t>w4</t>
  </si>
  <si>
    <t>w5</t>
  </si>
  <si>
    <t xml:space="preserve">SD </t>
  </si>
  <si>
    <t>Returns</t>
  </si>
  <si>
    <t>Daily Returns</t>
  </si>
  <si>
    <t>Beta</t>
  </si>
  <si>
    <t>FTSE 100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</si>
  <si>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</si>
  <si>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</si>
  <si>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</si>
  <si>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</si>
  <si>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</si>
  <si>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</si>
  <si>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</si>
  <si>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</si>
  <si>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</si>
  <si>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</si>
  <si>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</si>
  <si>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</si>
  <si>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</si>
  <si>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</si>
  <si>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</si>
  <si>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</si>
  <si>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</si>
  <si>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</si>
  <si>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</si>
  <si>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</si>
  <si>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</si>
  <si>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</si>
  <si>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</si>
  <si>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</si>
  <si>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SUMMARY OUTPUT WH Smith</t>
  </si>
  <si>
    <t>SUMMARY OUTPUT Sainsbury</t>
  </si>
  <si>
    <t>SUMMARY OUTPUT JD Fashion</t>
  </si>
  <si>
    <t>SUMMARY OUTPUT TESCO</t>
  </si>
  <si>
    <t>SUMMARY OUTPUT M &amp; S</t>
  </si>
  <si>
    <t>Confidence interval</t>
  </si>
  <si>
    <t>Delta normal VAR%</t>
  </si>
  <si>
    <t>Z-critical</t>
  </si>
  <si>
    <t>contribution</t>
  </si>
  <si>
    <t>CML</t>
  </si>
  <si>
    <t>VAR (5%)</t>
  </si>
  <si>
    <t>Contribution of each asset</t>
  </si>
  <si>
    <t>Opt. market ptf weights</t>
  </si>
  <si>
    <t xml:space="preserve"> Opt portfolio SD</t>
  </si>
  <si>
    <t>Opt. portfolio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</si>
</sst>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14" fontId="0" fillId="0" borderId="0" xfId="0" applyNumberFormat="1"/>
    <xf numFmtId="0" fontId="0" fillId="0" borderId="3" xfId="0" applyBorder="1"/>
    <xf numFmtId="0" fontId="1" fillId="0" borderId="3" xfId="0" applyFont="1" applyBorder="1"/>
    <xf numFmtId="0" fontId="0" fillId="0" borderId="9" xfId="0" applyBorder="1"/>
    <xf numFmtId="0" fontId="0" fillId="0" borderId="10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" xfId="0" applyBorder="1"/>
    <xf numFmtId="0" fontId="1" fillId="0" borderId="2" xfId="0" applyFont="1" applyBorder="1"/>
    <xf numFmtId="0" fontId="1" fillId="0" borderId="23" xfId="0" applyFont="1" applyBorder="1"/>
    <xf numFmtId="0" fontId="1" fillId="0" borderId="22" xfId="0" applyFont="1" applyBorder="1"/>
    <xf numFmtId="0" fontId="1" fillId="0" borderId="27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7" xfId="0" applyFont="1" applyBorder="1"/>
    <xf numFmtId="0" fontId="1" fillId="0" borderId="28" xfId="0" applyFont="1" applyBorder="1"/>
    <xf numFmtId="0" fontId="1" fillId="0" borderId="29" xfId="0" applyFont="1" applyBorder="1"/>
    <xf numFmtId="0" fontId="1" fillId="0" borderId="14" xfId="0" applyFont="1" applyBorder="1"/>
    <xf numFmtId="0" fontId="1" fillId="0" borderId="16" xfId="0" applyFont="1" applyBorder="1"/>
    <xf numFmtId="0" fontId="1" fillId="0" borderId="4" xfId="0" applyFont="1" applyBorder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9" xfId="0" applyFont="1" applyBorder="1"/>
    <xf numFmtId="0" fontId="1" fillId="0" borderId="10" xfId="0" applyFont="1" applyBorder="1"/>
    <xf numFmtId="0" fontId="1" fillId="0" borderId="15" xfId="0" applyFont="1" applyBorder="1"/>
    <xf numFmtId="0" fontId="0" fillId="0" borderId="30" xfId="0" applyBorder="1"/>
    <xf numFmtId="0" fontId="1" fillId="0" borderId="21" xfId="0" applyFont="1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2" borderId="3" xfId="0" applyFill="1" applyBorder="1"/>
    <xf numFmtId="0" fontId="0" fillId="0" borderId="31" xfId="0" applyBorder="1"/>
    <xf numFmtId="0" fontId="0" fillId="0" borderId="33" xfId="0" applyBorder="1"/>
    <xf numFmtId="0" fontId="0" fillId="2" borderId="30" xfId="0" applyFill="1" applyBorder="1"/>
    <xf numFmtId="2" fontId="0" fillId="0" borderId="0" xfId="0" applyNumberFormat="1"/>
    <xf numFmtId="2" fontId="0" fillId="2" borderId="0" xfId="0" applyNumberFormat="1" applyFill="1"/>
    <xf numFmtId="0" fontId="0" fillId="2" borderId="0" xfId="0" applyFill="1"/>
    <xf numFmtId="0" fontId="0" fillId="0" borderId="4" xfId="0" applyBorder="1"/>
    <xf numFmtId="0" fontId="1" fillId="0" borderId="34" xfId="0" applyFont="1" applyBorder="1"/>
    <xf numFmtId="0" fontId="0" fillId="0" borderId="35" xfId="0" applyBorder="1"/>
    <xf numFmtId="0" fontId="0" fillId="0" borderId="36" xfId="0" applyBorder="1"/>
    <xf numFmtId="0" fontId="0" fillId="2" borderId="9" xfId="0" applyFill="1" applyBorder="1"/>
    <xf numFmtId="0" fontId="0" fillId="2" borderId="36" xfId="0" applyFill="1" applyBorder="1"/>
    <xf numFmtId="0" fontId="0" fillId="0" borderId="37" xfId="0" applyBorder="1"/>
    <xf numFmtId="0" fontId="0" fillId="0" borderId="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6" xfId="0" applyBorder="1"/>
    <xf numFmtId="0" fontId="1" fillId="0" borderId="35" xfId="0" applyFont="1" applyBorder="1"/>
    <xf numFmtId="0" fontId="1" fillId="0" borderId="20" xfId="0" applyFont="1" applyBorder="1"/>
    <xf numFmtId="0" fontId="0" fillId="0" borderId="38" xfId="0" applyBorder="1"/>
    <xf numFmtId="0" fontId="3" fillId="0" borderId="3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4" fillId="3" borderId="40" xfId="0" applyFont="1" applyFill="1" applyBorder="1" applyAlignment="1">
      <alignment vertical="center" wrapText="1"/>
    </xf>
    <xf numFmtId="0" fontId="3" fillId="0" borderId="32" xfId="0" applyFont="1" applyBorder="1" applyAlignment="1">
      <alignment horizontal="centerContinuous"/>
    </xf>
    <xf numFmtId="9" fontId="0" fillId="0" borderId="0" xfId="0" applyNumberFormat="1"/>
    <xf numFmtId="0" fontId="2" fillId="0" borderId="9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41" xfId="0" applyBorder="1"/>
    <xf numFmtId="0" fontId="0" fillId="0" borderId="15" xfId="0" applyBorder="1"/>
    <xf numFmtId="0" fontId="0" fillId="2" borderId="10" xfId="0" applyFill="1" applyBorder="1"/>
    <xf numFmtId="0" fontId="1" fillId="0" borderId="19" xfId="0" applyFont="1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9" fontId="0" fillId="0" borderId="10" xfId="0" applyNumberFormat="1" applyBorder="1" applyAlignment="1">
      <alignment horizontal="center"/>
    </xf>
    <xf numFmtId="9" fontId="0" fillId="0" borderId="18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Efficient</a:t>
            </a:r>
            <a:r>
              <a:rPr lang="en-IN" baseline="0"/>
              <a:t> Frontier Curve and Capital market Portfolio</a:t>
            </a:r>
            <a:endParaRPr lang="en-IN"/>
          </a:p>
        </c:rich>
      </c:tx>
      <c:layout>
        <c:manualLayout>
          <c:xMode val="edge"/>
          <c:yMode val="edge"/>
          <c:x val="0.12519444444444441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'test '!$X$21:$X$38</c:f>
              <c:numCache>
                <c:formatCode>General</c:formatCode>
                <c:ptCount val="18"/>
                <c:pt idx="0">
                  <c:v>0.15420179623739824</c:v>
                </c:pt>
                <c:pt idx="1">
                  <c:v>0.15568355965674283</c:v>
                </c:pt>
                <c:pt idx="2">
                  <c:v>0.1578276330062317</c:v>
                </c:pt>
                <c:pt idx="3">
                  <c:v>0.16061477350719269</c:v>
                </c:pt>
                <c:pt idx="4">
                  <c:v>0.16401220156937071</c:v>
                </c:pt>
                <c:pt idx="5">
                  <c:v>0.16798289024208649</c:v>
                </c:pt>
                <c:pt idx="6">
                  <c:v>0.17254594276188565</c:v>
                </c:pt>
                <c:pt idx="7">
                  <c:v>0.17812118452334824</c:v>
                </c:pt>
                <c:pt idx="8">
                  <c:v>0.18471588014256513</c:v>
                </c:pt>
                <c:pt idx="9">
                  <c:v>0.19222513588576742</c:v>
                </c:pt>
                <c:pt idx="10">
                  <c:v>0.20204066200000001</c:v>
                </c:pt>
                <c:pt idx="11">
                  <c:v>0.2095827470024583</c:v>
                </c:pt>
                <c:pt idx="12">
                  <c:v>0.21924581500000001</c:v>
                </c:pt>
                <c:pt idx="13">
                  <c:v>0.22945647631366634</c:v>
                </c:pt>
                <c:pt idx="14">
                  <c:v>0.24014489154801544</c:v>
                </c:pt>
                <c:pt idx="15">
                  <c:v>0.2512500957500699</c:v>
                </c:pt>
                <c:pt idx="16">
                  <c:v>0.26271924055054485</c:v>
                </c:pt>
                <c:pt idx="17">
                  <c:v>0.27450671282203148</c:v>
                </c:pt>
              </c:numCache>
            </c:numRef>
          </c:xVal>
          <c:yVal>
            <c:numRef>
              <c:f>'test '!$Y$21:$Y$38</c:f>
              <c:numCache>
                <c:formatCode>0.00</c:formatCode>
                <c:ptCount val="18"/>
                <c:pt idx="0">
                  <c:v>0.27</c:v>
                </c:pt>
                <c:pt idx="1">
                  <c:v>0.28999999999999998</c:v>
                </c:pt>
                <c:pt idx="2">
                  <c:v>0.31</c:v>
                </c:pt>
                <c:pt idx="3">
                  <c:v>0.33</c:v>
                </c:pt>
                <c:pt idx="4">
                  <c:v>0.35</c:v>
                </c:pt>
                <c:pt idx="5">
                  <c:v>0.37</c:v>
                </c:pt>
                <c:pt idx="6">
                  <c:v>0.39</c:v>
                </c:pt>
                <c:pt idx="7">
                  <c:v>0.41</c:v>
                </c:pt>
                <c:pt idx="8">
                  <c:v>0.43443817270000001</c:v>
                </c:pt>
                <c:pt idx="9">
                  <c:v>0.45341397900000002</c:v>
                </c:pt>
                <c:pt idx="10">
                  <c:v>0.47341397899999998</c:v>
                </c:pt>
                <c:pt idx="11">
                  <c:v>0.49</c:v>
                </c:pt>
                <c:pt idx="12">
                  <c:v>0.51</c:v>
                </c:pt>
                <c:pt idx="13">
                  <c:v>0.53</c:v>
                </c:pt>
                <c:pt idx="14" formatCode="General">
                  <c:v>0.55000000000000004</c:v>
                </c:pt>
                <c:pt idx="15" formatCode="General">
                  <c:v>0.56999999999999995</c:v>
                </c:pt>
                <c:pt idx="16" formatCode="General">
                  <c:v>0.59</c:v>
                </c:pt>
                <c:pt idx="17" formatCode="General">
                  <c:v>0.61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CD4-433A-87B4-507A43D2054A}"/>
            </c:ext>
          </c:extLst>
        </c:ser>
        <c:ser>
          <c:idx val="1"/>
          <c:order val="1"/>
          <c:tx>
            <c:v>CMA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'test '!$P$55:$P$57</c:f>
              <c:numCache>
                <c:formatCode>General</c:formatCode>
                <c:ptCount val="3"/>
                <c:pt idx="0">
                  <c:v>0</c:v>
                </c:pt>
                <c:pt idx="1">
                  <c:v>0.20204066200000001</c:v>
                </c:pt>
                <c:pt idx="2">
                  <c:v>0.38445027177153485</c:v>
                </c:pt>
              </c:numCache>
            </c:numRef>
          </c:xVal>
          <c:yVal>
            <c:numRef>
              <c:f>'test '!$Q$55:$Q$57</c:f>
              <c:numCache>
                <c:formatCode>General</c:formatCode>
                <c:ptCount val="3"/>
                <c:pt idx="0">
                  <c:v>1.4999999999999999E-2</c:v>
                </c:pt>
                <c:pt idx="1">
                  <c:v>0.47341397899999998</c:v>
                </c:pt>
                <c:pt idx="2">
                  <c:v>0.98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CD4-433A-87B4-507A43D20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2648207"/>
        <c:axId val="1463176895"/>
      </c:scatterChart>
      <c:valAx>
        <c:axId val="1692648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Standard</a:t>
                </a:r>
                <a:r>
                  <a:rPr lang="en-IN" baseline="0"/>
                  <a:t> Deviation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176895"/>
        <c:crosses val="autoZero"/>
        <c:crossBetween val="midCat"/>
      </c:valAx>
      <c:valAx>
        <c:axId val="1463176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Expected</a:t>
                </a:r>
                <a:r>
                  <a:rPr lang="en-IN" baseline="0"/>
                  <a:t> Return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648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Efficient</a:t>
            </a:r>
            <a:r>
              <a:rPr lang="en-IN" baseline="0"/>
              <a:t> Frontier Curve and Capital market Portfolio</a:t>
            </a:r>
            <a:endParaRPr lang="en-IN"/>
          </a:p>
        </c:rich>
      </c:tx>
      <c:layout>
        <c:manualLayout>
          <c:xMode val="edge"/>
          <c:yMode val="edge"/>
          <c:x val="0.12519444444444441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'original project'!$X$21:$X$38</c:f>
              <c:numCache>
                <c:formatCode>General</c:formatCode>
                <c:ptCount val="18"/>
                <c:pt idx="0">
                  <c:v>0.15420179623739824</c:v>
                </c:pt>
                <c:pt idx="1">
                  <c:v>0.15568355965674283</c:v>
                </c:pt>
                <c:pt idx="2">
                  <c:v>0.1578276330062317</c:v>
                </c:pt>
                <c:pt idx="3">
                  <c:v>0.16061477350719269</c:v>
                </c:pt>
                <c:pt idx="4">
                  <c:v>0.16401220156937071</c:v>
                </c:pt>
                <c:pt idx="5">
                  <c:v>0.16798289024208649</c:v>
                </c:pt>
                <c:pt idx="6">
                  <c:v>0.17254594276188565</c:v>
                </c:pt>
                <c:pt idx="7">
                  <c:v>0.17812118452334824</c:v>
                </c:pt>
                <c:pt idx="8">
                  <c:v>0.18471588014256513</c:v>
                </c:pt>
                <c:pt idx="9">
                  <c:v>0.19222513588576742</c:v>
                </c:pt>
                <c:pt idx="10">
                  <c:v>0.20204066200000001</c:v>
                </c:pt>
                <c:pt idx="11">
                  <c:v>0.2095827470024583</c:v>
                </c:pt>
                <c:pt idx="12">
                  <c:v>0.21924581500000001</c:v>
                </c:pt>
                <c:pt idx="13">
                  <c:v>0.22945647631366634</c:v>
                </c:pt>
                <c:pt idx="14">
                  <c:v>0.24014489154801544</c:v>
                </c:pt>
                <c:pt idx="15">
                  <c:v>0.2512500957500699</c:v>
                </c:pt>
                <c:pt idx="16">
                  <c:v>0.26271924055054485</c:v>
                </c:pt>
                <c:pt idx="17">
                  <c:v>0.27450671282203148</c:v>
                </c:pt>
              </c:numCache>
            </c:numRef>
          </c:xVal>
          <c:yVal>
            <c:numRef>
              <c:f>'original project'!$Y$21:$Y$38</c:f>
              <c:numCache>
                <c:formatCode>0.00</c:formatCode>
                <c:ptCount val="18"/>
                <c:pt idx="0">
                  <c:v>0.27</c:v>
                </c:pt>
                <c:pt idx="1">
                  <c:v>0.28999999999999998</c:v>
                </c:pt>
                <c:pt idx="2">
                  <c:v>0.31</c:v>
                </c:pt>
                <c:pt idx="3">
                  <c:v>0.33</c:v>
                </c:pt>
                <c:pt idx="4">
                  <c:v>0.35</c:v>
                </c:pt>
                <c:pt idx="5">
                  <c:v>0.37</c:v>
                </c:pt>
                <c:pt idx="6">
                  <c:v>0.39</c:v>
                </c:pt>
                <c:pt idx="7">
                  <c:v>0.41</c:v>
                </c:pt>
                <c:pt idx="8">
                  <c:v>0.43443817270000001</c:v>
                </c:pt>
                <c:pt idx="9">
                  <c:v>0.45341397900000002</c:v>
                </c:pt>
                <c:pt idx="10">
                  <c:v>0.47341397899999998</c:v>
                </c:pt>
                <c:pt idx="11">
                  <c:v>0.49</c:v>
                </c:pt>
                <c:pt idx="12">
                  <c:v>0.51</c:v>
                </c:pt>
                <c:pt idx="13">
                  <c:v>0.53</c:v>
                </c:pt>
                <c:pt idx="14" formatCode="General">
                  <c:v>0.55000000000000004</c:v>
                </c:pt>
                <c:pt idx="15" formatCode="General">
                  <c:v>0.56999999999999995</c:v>
                </c:pt>
                <c:pt idx="16" formatCode="General">
                  <c:v>0.59</c:v>
                </c:pt>
                <c:pt idx="17" formatCode="General">
                  <c:v>0.61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662-42A5-B148-4C31B47C15C6}"/>
            </c:ext>
          </c:extLst>
        </c:ser>
        <c:ser>
          <c:idx val="1"/>
          <c:order val="1"/>
          <c:tx>
            <c:v>CMA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'original project'!$P$55:$P$57</c:f>
              <c:numCache>
                <c:formatCode>General</c:formatCode>
                <c:ptCount val="3"/>
                <c:pt idx="0">
                  <c:v>0</c:v>
                </c:pt>
                <c:pt idx="1">
                  <c:v>0.20204066200000001</c:v>
                </c:pt>
                <c:pt idx="2">
                  <c:v>0.38445027177153485</c:v>
                </c:pt>
              </c:numCache>
            </c:numRef>
          </c:xVal>
          <c:yVal>
            <c:numRef>
              <c:f>'original project'!$Q$55:$Q$57</c:f>
              <c:numCache>
                <c:formatCode>General</c:formatCode>
                <c:ptCount val="3"/>
                <c:pt idx="0">
                  <c:v>1.4999999999999999E-2</c:v>
                </c:pt>
                <c:pt idx="1">
                  <c:v>0.47341397899999998</c:v>
                </c:pt>
                <c:pt idx="2">
                  <c:v>0.98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662-42A5-B148-4C31B47C1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2648207"/>
        <c:axId val="1463176895"/>
      </c:scatterChart>
      <c:valAx>
        <c:axId val="1692648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Standard</a:t>
                </a:r>
                <a:r>
                  <a:rPr lang="en-IN" baseline="0"/>
                  <a:t> Deviation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176895"/>
        <c:crosses val="autoZero"/>
        <c:crossBetween val="midCat"/>
      </c:valAx>
      <c:valAx>
        <c:axId val="1463176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Expected</a:t>
                </a:r>
                <a:r>
                  <a:rPr lang="en-IN" baseline="0"/>
                  <a:t> Return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648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22151</xdr:colOff>
      <xdr:row>39</xdr:row>
      <xdr:rowOff>19495</xdr:rowOff>
    </xdr:from>
    <xdr:to>
      <xdr:col>23</xdr:col>
      <xdr:colOff>920750</xdr:colOff>
      <xdr:row>57</xdr:row>
      <xdr:rowOff>105833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1AC743-8935-4ABA-9150-99ECDB63CB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22151</xdr:colOff>
      <xdr:row>39</xdr:row>
      <xdr:rowOff>19495</xdr:rowOff>
    </xdr:from>
    <xdr:to>
      <xdr:col>25</xdr:col>
      <xdr:colOff>1027813</xdr:colOff>
      <xdr:row>53</xdr:row>
      <xdr:rowOff>157718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4522B87-9869-3D70-54AF-C44B07C422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C199C-6182-4AD4-BF4A-225184247CB1}">
  <dimension ref="A1:Z507"/>
  <sheetViews>
    <sheetView tabSelected="1" topLeftCell="F67" zoomScale="73" zoomScaleNormal="73" workbookViewId="0">
      <selection activeCell="Q64" sqref="Q64"/>
    </sheetView>
  </sheetViews>
  <sheetFormatPr defaultRowHeight="14.4" x14ac:dyDescent="0.3"/>
  <cols>
    <col min="1" max="1" width="13.6640625" customWidth="1"/>
    <col min="2" max="3" width="9" bestFit="1" customWidth="1"/>
    <col min="4" max="4" width="12.6640625" customWidth="1"/>
    <col min="5" max="6" width="9" bestFit="1" customWidth="1"/>
    <col min="9" max="13" width="9" bestFit="1" customWidth="1"/>
    <col min="15" max="15" width="19.44140625" customWidth="1"/>
    <col min="16" max="16" width="15.21875" customWidth="1"/>
    <col min="17" max="17" width="12.44140625" customWidth="1"/>
    <col min="18" max="20" width="9" bestFit="1" customWidth="1"/>
    <col min="21" max="21" width="13" customWidth="1"/>
    <col min="22" max="22" width="15.21875" customWidth="1"/>
    <col min="23" max="23" width="11.33203125" customWidth="1"/>
    <col min="24" max="24" width="16.21875" customWidth="1"/>
    <col min="25" max="25" width="18.33203125" customWidth="1"/>
    <col min="26" max="26" width="15.44140625" customWidth="1"/>
  </cols>
  <sheetData>
    <row r="1" spans="1:25" ht="15" thickBot="1" x14ac:dyDescent="0.35">
      <c r="A1" s="29" t="s">
        <v>0</v>
      </c>
      <c r="B1" s="29" t="s">
        <v>1</v>
      </c>
      <c r="C1" s="29" t="s">
        <v>2</v>
      </c>
      <c r="D1" s="29" t="s">
        <v>12</v>
      </c>
      <c r="E1" s="29" t="s">
        <v>4</v>
      </c>
      <c r="F1" s="29" t="s">
        <v>22</v>
      </c>
      <c r="G1" s="30"/>
      <c r="I1" s="93" t="s">
        <v>6</v>
      </c>
      <c r="J1" s="95"/>
      <c r="K1" s="95"/>
      <c r="L1" s="95"/>
      <c r="M1" s="94"/>
      <c r="O1" s="17" t="s">
        <v>7</v>
      </c>
      <c r="P1" s="18" t="s">
        <v>8</v>
      </c>
      <c r="Q1" s="19" t="s">
        <v>25</v>
      </c>
      <c r="T1" s="93" t="s">
        <v>11</v>
      </c>
      <c r="U1" s="95"/>
      <c r="V1" s="95"/>
      <c r="W1" s="95"/>
      <c r="X1" s="95"/>
      <c r="Y1" s="94"/>
    </row>
    <row r="2" spans="1:25" x14ac:dyDescent="0.3">
      <c r="A2" s="1">
        <v>44895</v>
      </c>
      <c r="B2">
        <v>1413</v>
      </c>
      <c r="C2">
        <v>222.6</v>
      </c>
      <c r="D2">
        <v>125.92</v>
      </c>
      <c r="E2">
        <v>227.5</v>
      </c>
      <c r="F2">
        <v>120.55</v>
      </c>
      <c r="I2" s="28" t="s">
        <v>1</v>
      </c>
      <c r="J2" s="28" t="s">
        <v>2</v>
      </c>
      <c r="K2" s="28" t="s">
        <v>3</v>
      </c>
      <c r="L2" s="28" t="s">
        <v>4</v>
      </c>
      <c r="M2" s="28" t="s">
        <v>5</v>
      </c>
      <c r="O2" s="20" t="s">
        <v>1</v>
      </c>
      <c r="P2" s="13">
        <f>AVERAGE(I3:I507)</f>
        <v>-1.2072214308532066E-4</v>
      </c>
      <c r="Q2" s="10">
        <f>SQRT(VAR(I3:I507))</f>
        <v>1.7569198084884642E-2</v>
      </c>
      <c r="T2" s="96"/>
      <c r="U2" s="97"/>
      <c r="V2" s="97"/>
      <c r="W2" s="97"/>
      <c r="X2" s="97"/>
      <c r="Y2" s="98"/>
    </row>
    <row r="3" spans="1:25" x14ac:dyDescent="0.3">
      <c r="A3" s="1">
        <v>44896</v>
      </c>
      <c r="B3">
        <v>1407</v>
      </c>
      <c r="C3">
        <v>222</v>
      </c>
      <c r="D3">
        <v>127.86799999999999</v>
      </c>
      <c r="E3">
        <v>228.7</v>
      </c>
      <c r="F3">
        <v>122.55</v>
      </c>
      <c r="I3" s="2">
        <f>(B3-B2)/B2</f>
        <v>-4.246284501061571E-3</v>
      </c>
      <c r="J3" s="2">
        <f>(C3-C2)/C2</f>
        <v>-2.695417789757387E-3</v>
      </c>
      <c r="K3" s="2">
        <f t="shared" ref="K3:M18" si="0">(D3-D2)/D2</f>
        <v>1.54701397712833E-2</v>
      </c>
      <c r="L3" s="2">
        <f t="shared" si="0"/>
        <v>5.2747252747252244E-3</v>
      </c>
      <c r="M3" s="2">
        <f t="shared" si="0"/>
        <v>1.6590626296142681E-2</v>
      </c>
      <c r="O3" s="21" t="s">
        <v>2</v>
      </c>
      <c r="P3" s="14">
        <f>AVERAGE(J3:J507)</f>
        <v>4.1035203996559963E-4</v>
      </c>
      <c r="Q3" s="7">
        <f>SQRT(VAR(J3:J507))</f>
        <v>1.3682657472720735E-2</v>
      </c>
      <c r="T3" s="67"/>
      <c r="U3" s="3" t="s">
        <v>1</v>
      </c>
      <c r="V3" s="3" t="s">
        <v>2</v>
      </c>
      <c r="W3" s="3" t="s">
        <v>12</v>
      </c>
      <c r="X3" s="3" t="s">
        <v>4</v>
      </c>
      <c r="Y3" s="3" t="s">
        <v>5</v>
      </c>
    </row>
    <row r="4" spans="1:25" x14ac:dyDescent="0.3">
      <c r="A4" s="1">
        <v>44897</v>
      </c>
      <c r="B4">
        <v>1442.5</v>
      </c>
      <c r="C4">
        <v>223.9</v>
      </c>
      <c r="D4">
        <v>128.667</v>
      </c>
      <c r="E4">
        <v>228.5</v>
      </c>
      <c r="F4">
        <v>123.15</v>
      </c>
      <c r="I4" s="2">
        <f t="shared" ref="I4:M63" si="1">(B4-B3)/B3</f>
        <v>2.523098791755508E-2</v>
      </c>
      <c r="J4" s="2">
        <f t="shared" si="1"/>
        <v>8.5585585585585839E-3</v>
      </c>
      <c r="K4" s="2">
        <f t="shared" si="0"/>
        <v>6.2486314011324694E-3</v>
      </c>
      <c r="L4" s="2">
        <f t="shared" si="0"/>
        <v>-8.7450808919977547E-4</v>
      </c>
      <c r="M4" s="2">
        <f t="shared" si="0"/>
        <v>4.8959608323134113E-3</v>
      </c>
      <c r="O4" s="21" t="s">
        <v>12</v>
      </c>
      <c r="P4" s="14">
        <f>AVERAGE(K3:K507)</f>
        <v>-1.2500396402918615E-5</v>
      </c>
      <c r="Q4" s="7">
        <f>SQRT(VAR(K3:K507))</f>
        <v>2.8321630610488775E-2</v>
      </c>
      <c r="T4" s="3" t="s">
        <v>1</v>
      </c>
      <c r="U4" s="2">
        <v>1</v>
      </c>
      <c r="V4" s="2" cm="1">
        <f t="array" ref="V4:Y4">TRANSPOSE(U5:U8)</f>
        <v>0.31236355115402525</v>
      </c>
      <c r="W4" s="2">
        <v>0.33658097528209519</v>
      </c>
      <c r="X4" s="2">
        <v>0.20777589353423212</v>
      </c>
      <c r="Y4" s="2">
        <v>0.24881327624262556</v>
      </c>
    </row>
    <row r="5" spans="1:25" x14ac:dyDescent="0.3">
      <c r="A5" s="1">
        <v>44900</v>
      </c>
      <c r="B5">
        <v>1453</v>
      </c>
      <c r="C5">
        <v>225.4</v>
      </c>
      <c r="D5">
        <v>128.517</v>
      </c>
      <c r="E5">
        <v>230.1</v>
      </c>
      <c r="F5">
        <v>122.25</v>
      </c>
      <c r="I5" s="2">
        <f t="shared" si="1"/>
        <v>7.2790294627383019E-3</v>
      </c>
      <c r="J5" s="2">
        <f t="shared" si="1"/>
        <v>6.6994193836534162E-3</v>
      </c>
      <c r="K5" s="2">
        <f t="shared" si="0"/>
        <v>-1.1658000886008509E-3</v>
      </c>
      <c r="L5" s="2">
        <f t="shared" si="0"/>
        <v>7.0021881838074149E-3</v>
      </c>
      <c r="M5" s="2">
        <f t="shared" si="0"/>
        <v>-7.3081607795371954E-3</v>
      </c>
      <c r="O5" s="21" t="s">
        <v>4</v>
      </c>
      <c r="P5" s="14">
        <f>AVERAGE(L3:L507)</f>
        <v>1.0001419318712073E-3</v>
      </c>
      <c r="Q5" s="7">
        <f>SQRT(VAR(L3:L507))</f>
        <v>1.0591004530451226E-2</v>
      </c>
      <c r="T5" s="3" t="s">
        <v>2</v>
      </c>
      <c r="U5" s="2">
        <v>0.31236355115402525</v>
      </c>
      <c r="V5" s="2">
        <v>1</v>
      </c>
      <c r="W5" s="2" cm="1">
        <f t="array" ref="W5:Y5">TRANSPOSE(V6:V8)</f>
        <v>0.236808661984898</v>
      </c>
      <c r="X5" s="2">
        <v>0.62617157691362058</v>
      </c>
      <c r="Y5" s="2">
        <v>0.44507499420811159</v>
      </c>
    </row>
    <row r="6" spans="1:25" ht="15" thickBot="1" x14ac:dyDescent="0.35">
      <c r="A6" s="1">
        <v>44901</v>
      </c>
      <c r="B6">
        <v>1465</v>
      </c>
      <c r="C6">
        <v>226.4</v>
      </c>
      <c r="D6">
        <v>126.32</v>
      </c>
      <c r="E6">
        <v>229</v>
      </c>
      <c r="F6">
        <v>121.45</v>
      </c>
      <c r="I6" s="2">
        <f t="shared" si="1"/>
        <v>8.2587749483826571E-3</v>
      </c>
      <c r="J6" s="2">
        <f t="shared" si="1"/>
        <v>4.4365572315882874E-3</v>
      </c>
      <c r="K6" s="2">
        <f t="shared" si="0"/>
        <v>-1.7095014667320298E-2</v>
      </c>
      <c r="L6" s="2">
        <f t="shared" si="0"/>
        <v>-4.7805302042589932E-3</v>
      </c>
      <c r="M6" s="2">
        <f t="shared" si="0"/>
        <v>-6.5439672801635759E-3</v>
      </c>
      <c r="O6" s="22" t="s">
        <v>5</v>
      </c>
      <c r="P6" s="15">
        <f>AVERAGE(M3:M507)</f>
        <v>2.4409039590757189E-3</v>
      </c>
      <c r="Q6" s="9">
        <f>SQRT(VAR(M3:M507))</f>
        <v>1.7502158115188446E-2</v>
      </c>
      <c r="T6" s="3" t="s">
        <v>12</v>
      </c>
      <c r="U6" s="2">
        <v>0.33658097528209519</v>
      </c>
      <c r="V6" s="2">
        <v>0.236808661984898</v>
      </c>
      <c r="W6" s="2">
        <v>1</v>
      </c>
      <c r="X6" s="2" cm="1">
        <f t="array" ref="X6:Y6">TRANSPOSE(W7:W8)</f>
        <v>0.15350274933745789</v>
      </c>
      <c r="Y6" s="2">
        <v>0.32494029122486962</v>
      </c>
    </row>
    <row r="7" spans="1:25" x14ac:dyDescent="0.3">
      <c r="A7" s="1">
        <v>44902</v>
      </c>
      <c r="B7">
        <v>1447</v>
      </c>
      <c r="C7">
        <v>225.9</v>
      </c>
      <c r="D7">
        <v>126.02</v>
      </c>
      <c r="E7">
        <v>228.3</v>
      </c>
      <c r="F7">
        <v>122.2</v>
      </c>
      <c r="I7" s="2">
        <f t="shared" si="1"/>
        <v>-1.2286689419795221E-2</v>
      </c>
      <c r="J7" s="2">
        <f t="shared" si="1"/>
        <v>-2.2084805653710248E-3</v>
      </c>
      <c r="K7" s="2">
        <f t="shared" si="0"/>
        <v>-2.3749208359721118E-3</v>
      </c>
      <c r="L7" s="2">
        <f t="shared" si="0"/>
        <v>-3.0567685589519152E-3</v>
      </c>
      <c r="M7" s="2">
        <f t="shared" si="0"/>
        <v>6.1753808151502679E-3</v>
      </c>
      <c r="T7" s="3" t="s">
        <v>4</v>
      </c>
      <c r="U7" s="2">
        <v>0.20777589353423212</v>
      </c>
      <c r="V7" s="2">
        <v>0.62617157691362058</v>
      </c>
      <c r="W7" s="2">
        <v>0.15350274933745789</v>
      </c>
      <c r="X7" s="2">
        <v>1</v>
      </c>
      <c r="Y7" s="2" cm="1">
        <f t="array" ref="Y7">TRANSPOSE(X8)</f>
        <v>0.35523187351372737</v>
      </c>
    </row>
    <row r="8" spans="1:25" ht="15" thickBot="1" x14ac:dyDescent="0.35">
      <c r="A8" s="1">
        <v>44903</v>
      </c>
      <c r="B8">
        <v>1413</v>
      </c>
      <c r="C8">
        <v>224.2</v>
      </c>
      <c r="D8">
        <v>123.2</v>
      </c>
      <c r="E8">
        <v>230.9</v>
      </c>
      <c r="F8">
        <v>122.3</v>
      </c>
      <c r="I8" s="2">
        <f t="shared" si="1"/>
        <v>-2.3496890117484452E-2</v>
      </c>
      <c r="J8" s="2">
        <f t="shared" si="1"/>
        <v>-7.5254537405932583E-3</v>
      </c>
      <c r="K8" s="2">
        <f t="shared" si="0"/>
        <v>-2.2377400412632861E-2</v>
      </c>
      <c r="L8" s="2">
        <f t="shared" si="0"/>
        <v>1.1388523872098091E-2</v>
      </c>
      <c r="M8" s="2">
        <f t="shared" si="0"/>
        <v>8.1833060556460154E-4</v>
      </c>
      <c r="T8" s="3" t="s">
        <v>5</v>
      </c>
      <c r="U8" s="2">
        <v>0.24881327624262556</v>
      </c>
      <c r="V8" s="2">
        <v>0.44507499420811159</v>
      </c>
      <c r="W8" s="2">
        <v>0.32494029122486962</v>
      </c>
      <c r="X8" s="2">
        <v>0.35523187351372737</v>
      </c>
      <c r="Y8" s="2">
        <v>1</v>
      </c>
    </row>
    <row r="9" spans="1:25" ht="15" thickBot="1" x14ac:dyDescent="0.35">
      <c r="A9" s="1">
        <v>44904</v>
      </c>
      <c r="B9">
        <v>1446.5</v>
      </c>
      <c r="C9">
        <v>226.4</v>
      </c>
      <c r="D9">
        <v>122.9</v>
      </c>
      <c r="E9">
        <v>227.9</v>
      </c>
      <c r="F9">
        <v>123.05</v>
      </c>
      <c r="I9" s="2">
        <f t="shared" si="1"/>
        <v>2.3708421797593773E-2</v>
      </c>
      <c r="J9" s="2">
        <f t="shared" si="1"/>
        <v>9.8126672613738503E-3</v>
      </c>
      <c r="K9" s="2">
        <f t="shared" si="0"/>
        <v>-2.435064935064912E-3</v>
      </c>
      <c r="L9" s="2">
        <f t="shared" si="0"/>
        <v>-1.2992637505413599E-2</v>
      </c>
      <c r="M9" s="2">
        <f t="shared" si="0"/>
        <v>6.1324611610793136E-3</v>
      </c>
      <c r="O9" s="93" t="s">
        <v>9</v>
      </c>
      <c r="P9" s="99"/>
      <c r="Q9" s="100"/>
    </row>
    <row r="10" spans="1:25" ht="15" thickBot="1" x14ac:dyDescent="0.35">
      <c r="A10" s="1">
        <v>44907</v>
      </c>
      <c r="B10">
        <v>1457.5</v>
      </c>
      <c r="C10">
        <v>221.5</v>
      </c>
      <c r="D10">
        <v>120.9</v>
      </c>
      <c r="E10">
        <v>226.8</v>
      </c>
      <c r="F10">
        <v>119.2</v>
      </c>
      <c r="I10" s="2">
        <f t="shared" si="1"/>
        <v>7.6045627376425855E-3</v>
      </c>
      <c r="J10" s="2">
        <f t="shared" si="1"/>
        <v>-2.1643109540636068E-2</v>
      </c>
      <c r="K10" s="2">
        <f t="shared" si="0"/>
        <v>-1.627339300244101E-2</v>
      </c>
      <c r="L10" s="2">
        <f t="shared" si="0"/>
        <v>-4.8266783677051086E-3</v>
      </c>
      <c r="M10" s="2">
        <f t="shared" si="0"/>
        <v>-3.1288094270621652E-2</v>
      </c>
      <c r="O10" s="23" t="s">
        <v>7</v>
      </c>
      <c r="P10" s="26" t="s">
        <v>10</v>
      </c>
      <c r="Q10" s="27" t="s">
        <v>25</v>
      </c>
    </row>
    <row r="11" spans="1:25" ht="15" thickBot="1" x14ac:dyDescent="0.35">
      <c r="A11" s="1">
        <v>44908</v>
      </c>
      <c r="B11">
        <v>1510</v>
      </c>
      <c r="C11">
        <v>222.2</v>
      </c>
      <c r="D11">
        <v>122.6</v>
      </c>
      <c r="E11">
        <v>226.5</v>
      </c>
      <c r="F11">
        <v>122.8</v>
      </c>
      <c r="I11" s="2">
        <f t="shared" si="1"/>
        <v>3.6020583190394515E-2</v>
      </c>
      <c r="J11" s="2">
        <f t="shared" si="1"/>
        <v>3.1602708803611223E-3</v>
      </c>
      <c r="K11" s="2">
        <f t="shared" si="0"/>
        <v>1.4061207609594612E-2</v>
      </c>
      <c r="L11" s="2">
        <f t="shared" si="0"/>
        <v>-1.3227513227513728E-3</v>
      </c>
      <c r="M11" s="2">
        <f t="shared" si="0"/>
        <v>3.0201342281879148E-2</v>
      </c>
      <c r="O11" s="24" t="s">
        <v>1</v>
      </c>
      <c r="P11" s="4">
        <f>P2*252</f>
        <v>-3.0421980057500807E-2</v>
      </c>
      <c r="Q11" s="7">
        <f>Q2*SQRT(252)</f>
        <v>0.27890237320462224</v>
      </c>
      <c r="T11" s="93" t="s">
        <v>13</v>
      </c>
      <c r="U11" s="95"/>
      <c r="V11" s="95"/>
      <c r="W11" s="95"/>
      <c r="X11" s="95"/>
      <c r="Y11" s="94"/>
    </row>
    <row r="12" spans="1:25" x14ac:dyDescent="0.3">
      <c r="A12" s="1">
        <v>44909</v>
      </c>
      <c r="B12">
        <v>1537.5</v>
      </c>
      <c r="C12">
        <v>220.5</v>
      </c>
      <c r="D12">
        <v>121.6</v>
      </c>
      <c r="E12">
        <v>225.7</v>
      </c>
      <c r="F12">
        <v>121.9</v>
      </c>
      <c r="I12" s="2">
        <f t="shared" si="1"/>
        <v>1.8211920529801324E-2</v>
      </c>
      <c r="J12" s="2">
        <f t="shared" si="1"/>
        <v>-7.6507650765076001E-3</v>
      </c>
      <c r="K12" s="2">
        <f t="shared" si="0"/>
        <v>-8.1566068515497563E-3</v>
      </c>
      <c r="L12" s="2">
        <f t="shared" si="0"/>
        <v>-3.5320088300221254E-3</v>
      </c>
      <c r="M12" s="2">
        <f t="shared" si="0"/>
        <v>-7.3289902280129597E-3</v>
      </c>
      <c r="O12" s="24" t="s">
        <v>2</v>
      </c>
      <c r="P12" s="4">
        <f>P3*252</f>
        <v>0.10340871407133111</v>
      </c>
      <c r="Q12" s="7">
        <f t="shared" ref="Q12:Q15" si="2">Q3*SQRT(252)</f>
        <v>0.21720545368379163</v>
      </c>
      <c r="T12" s="96"/>
      <c r="U12" s="97"/>
      <c r="V12" s="97"/>
      <c r="W12" s="97"/>
      <c r="X12" s="97"/>
      <c r="Y12" s="98"/>
    </row>
    <row r="13" spans="1:25" x14ac:dyDescent="0.3">
      <c r="A13" s="1">
        <v>44910</v>
      </c>
      <c r="B13">
        <v>1500.5</v>
      </c>
      <c r="C13">
        <v>218.3</v>
      </c>
      <c r="D13">
        <v>118.95</v>
      </c>
      <c r="E13">
        <v>223.5</v>
      </c>
      <c r="F13">
        <v>120.4</v>
      </c>
      <c r="I13" s="2">
        <f t="shared" si="1"/>
        <v>-2.4065040650406506E-2</v>
      </c>
      <c r="J13" s="2">
        <f t="shared" si="1"/>
        <v>-9.9773242630384965E-3</v>
      </c>
      <c r="K13" s="2">
        <f t="shared" si="0"/>
        <v>-2.1792763157894669E-2</v>
      </c>
      <c r="L13" s="2">
        <f t="shared" si="0"/>
        <v>-9.7474523704031407E-3</v>
      </c>
      <c r="M13" s="2">
        <f t="shared" si="0"/>
        <v>-1.2305168170631665E-2</v>
      </c>
      <c r="O13" s="24" t="s">
        <v>12</v>
      </c>
      <c r="P13" s="4">
        <f t="shared" ref="P13:P15" si="3">P4*252</f>
        <v>-3.1500998935354908E-3</v>
      </c>
      <c r="Q13" s="7">
        <f t="shared" si="2"/>
        <v>0.4495919479151263</v>
      </c>
      <c r="T13" s="78"/>
      <c r="U13" s="68" t="s">
        <v>1</v>
      </c>
      <c r="V13" s="68" t="s">
        <v>2</v>
      </c>
      <c r="W13" s="68" t="s">
        <v>3</v>
      </c>
      <c r="X13" s="68" t="s">
        <v>4</v>
      </c>
      <c r="Y13" s="79" t="s">
        <v>5</v>
      </c>
    </row>
    <row r="14" spans="1:25" x14ac:dyDescent="0.3">
      <c r="A14" s="1">
        <v>44911</v>
      </c>
      <c r="B14">
        <v>1457.5</v>
      </c>
      <c r="C14">
        <v>217.9</v>
      </c>
      <c r="D14">
        <v>118.1</v>
      </c>
      <c r="E14">
        <v>222.3</v>
      </c>
      <c r="F14">
        <v>118.8</v>
      </c>
      <c r="I14" s="2">
        <f t="shared" si="1"/>
        <v>-2.8657114295234921E-2</v>
      </c>
      <c r="J14" s="2">
        <f t="shared" si="1"/>
        <v>-1.8323408153916889E-3</v>
      </c>
      <c r="K14" s="2">
        <f t="shared" si="0"/>
        <v>-7.1458596048760694E-3</v>
      </c>
      <c r="L14" s="2">
        <f t="shared" si="0"/>
        <v>-5.3691275167784729E-3</v>
      </c>
      <c r="M14" s="2">
        <f t="shared" si="0"/>
        <v>-1.3289036544850568E-2</v>
      </c>
      <c r="O14" s="24" t="s">
        <v>4</v>
      </c>
      <c r="P14" s="4">
        <f t="shared" si="3"/>
        <v>0.25203576683154427</v>
      </c>
      <c r="Q14" s="7">
        <f t="shared" si="2"/>
        <v>0.1681269847315941</v>
      </c>
      <c r="T14" s="31" t="s">
        <v>1</v>
      </c>
      <c r="U14" s="2">
        <f>VARP('test '!$I$3:$I$507)*252</f>
        <v>7.7632501039013591E-2</v>
      </c>
      <c r="V14" s="2" cm="1">
        <f t="array" ref="V14:Y14">TRANSPOSE(U15:U18)</f>
        <v>1.8885237248572429E-2</v>
      </c>
      <c r="W14" s="2">
        <v>4.2121076019884317E-2</v>
      </c>
      <c r="X14" s="2">
        <v>9.7235298310308985E-3</v>
      </c>
      <c r="Y14" s="7">
        <v>1.9242291579013866E-2</v>
      </c>
    </row>
    <row r="15" spans="1:25" ht="15" thickBot="1" x14ac:dyDescent="0.35">
      <c r="A15" s="1">
        <v>44914</v>
      </c>
      <c r="B15">
        <v>1463</v>
      </c>
      <c r="C15">
        <v>220.1</v>
      </c>
      <c r="D15">
        <v>115.65</v>
      </c>
      <c r="E15">
        <v>223.7</v>
      </c>
      <c r="F15">
        <v>120.25</v>
      </c>
      <c r="I15" s="2">
        <f t="shared" si="1"/>
        <v>3.7735849056603774E-3</v>
      </c>
      <c r="J15" s="2">
        <f t="shared" si="1"/>
        <v>1.009637448370807E-2</v>
      </c>
      <c r="K15" s="2">
        <f t="shared" si="0"/>
        <v>-2.0745131244707778E-2</v>
      </c>
      <c r="L15" s="2">
        <f t="shared" si="0"/>
        <v>6.2977957714798792E-3</v>
      </c>
      <c r="M15" s="2">
        <f t="shared" si="0"/>
        <v>1.220538720538723E-2</v>
      </c>
      <c r="O15" s="25" t="s">
        <v>5</v>
      </c>
      <c r="P15" s="5">
        <f t="shared" si="3"/>
        <v>0.61510779768708113</v>
      </c>
      <c r="Q15" s="9">
        <f t="shared" si="2"/>
        <v>0.27783814667831758</v>
      </c>
      <c r="T15" s="31" t="s">
        <v>2</v>
      </c>
      <c r="U15" s="2">
        <f>0.0000749414176530652*252</f>
        <v>1.8885237248572429E-2</v>
      </c>
      <c r="V15" s="2">
        <f>VARP('test '!$J$3:$J$507)*252</f>
        <v>4.708478691372435E-2</v>
      </c>
      <c r="W15" s="2" cm="1">
        <f t="array" ref="W15:Y15">TRANSPOSE(V16:V18)</f>
        <v>2.3079478550781997E-2</v>
      </c>
      <c r="X15" s="2">
        <v>2.2821314621333105E-2</v>
      </c>
      <c r="Y15" s="7">
        <v>2.6806181391152102E-2</v>
      </c>
    </row>
    <row r="16" spans="1:25" ht="15" thickBot="1" x14ac:dyDescent="0.35">
      <c r="A16" s="1">
        <v>44915</v>
      </c>
      <c r="B16">
        <v>1437</v>
      </c>
      <c r="C16">
        <v>220.5</v>
      </c>
      <c r="D16">
        <v>113.25</v>
      </c>
      <c r="E16">
        <v>224.4</v>
      </c>
      <c r="F16">
        <v>121.2</v>
      </c>
      <c r="I16" s="2">
        <f t="shared" si="1"/>
        <v>-1.77717019822283E-2</v>
      </c>
      <c r="J16" s="2">
        <f t="shared" si="1"/>
        <v>1.8173557473875771E-3</v>
      </c>
      <c r="K16" s="2">
        <f t="shared" si="0"/>
        <v>-2.0752269779507181E-2</v>
      </c>
      <c r="L16" s="2">
        <f t="shared" si="0"/>
        <v>3.1291908806437957E-3</v>
      </c>
      <c r="M16" s="2">
        <f t="shared" si="0"/>
        <v>7.9002079002079232E-3</v>
      </c>
      <c r="T16" s="31" t="s">
        <v>3</v>
      </c>
      <c r="U16" s="2">
        <f>0.000167147127063033*252</f>
        <v>4.2121076019884317E-2</v>
      </c>
      <c r="V16" s="2">
        <f>0.000091585232344373*252</f>
        <v>2.3079478550781997E-2</v>
      </c>
      <c r="W16" s="2">
        <f>VARP('test '!$K$3:$K$507)*252</f>
        <v>0.20173265642292929</v>
      </c>
      <c r="X16" s="2" cm="1">
        <f t="array" ref="X16:Y16">TRANSPOSE(W17:W18)</f>
        <v>1.1580072154116456E-2</v>
      </c>
      <c r="Y16" s="7">
        <v>4.0509149164752997E-2</v>
      </c>
    </row>
    <row r="17" spans="1:26" ht="15" thickBot="1" x14ac:dyDescent="0.35">
      <c r="A17" s="1">
        <v>44916</v>
      </c>
      <c r="B17">
        <v>1487</v>
      </c>
      <c r="C17">
        <v>221.8</v>
      </c>
      <c r="D17">
        <v>120.15</v>
      </c>
      <c r="E17">
        <v>226.9</v>
      </c>
      <c r="F17">
        <v>122.9</v>
      </c>
      <c r="I17" s="2">
        <f t="shared" si="1"/>
        <v>3.4794711203897009E-2</v>
      </c>
      <c r="J17" s="2">
        <f t="shared" si="1"/>
        <v>5.8956916099773757E-3</v>
      </c>
      <c r="K17" s="2">
        <f t="shared" si="0"/>
        <v>6.0927152317880845E-2</v>
      </c>
      <c r="L17" s="2">
        <f t="shared" si="0"/>
        <v>1.1140819964349376E-2</v>
      </c>
      <c r="M17" s="2">
        <f t="shared" si="0"/>
        <v>1.4026402640264049E-2</v>
      </c>
      <c r="O17" s="16" t="s">
        <v>21</v>
      </c>
      <c r="T17" s="31" t="s">
        <v>4</v>
      </c>
      <c r="U17" s="2">
        <f>0.0000385854358374242*252</f>
        <v>9.7235298310308985E-3</v>
      </c>
      <c r="V17" s="2">
        <f>0.0000905607723068774*252</f>
        <v>2.2821314621333105E-2</v>
      </c>
      <c r="W17" s="2">
        <f>0.0000459526672782399*252</f>
        <v>1.1580072154116456E-2</v>
      </c>
      <c r="X17" s="2">
        <f>VARP('test '!$L$3:$L$507)*252</f>
        <v>2.8210709365244734E-2</v>
      </c>
      <c r="Y17" s="7" cm="1">
        <f t="array" ref="Y17">TRANSPOSE(X18)</f>
        <v>1.6560764531397425E-2</v>
      </c>
    </row>
    <row r="18" spans="1:26" ht="15" thickBot="1" x14ac:dyDescent="0.35">
      <c r="A18" s="1">
        <v>44917</v>
      </c>
      <c r="B18">
        <v>1497.5</v>
      </c>
      <c r="C18">
        <v>220.1</v>
      </c>
      <c r="D18">
        <v>119.25</v>
      </c>
      <c r="E18">
        <v>226.1</v>
      </c>
      <c r="F18">
        <v>120.05</v>
      </c>
      <c r="I18" s="2">
        <f t="shared" si="1"/>
        <v>7.0611970410221925E-3</v>
      </c>
      <c r="J18" s="2">
        <f t="shared" si="1"/>
        <v>-7.664562669071312E-3</v>
      </c>
      <c r="K18" s="2">
        <f t="shared" si="0"/>
        <v>-7.4906367041198971E-3</v>
      </c>
      <c r="L18" s="2">
        <f t="shared" si="0"/>
        <v>-3.5257822829440782E-3</v>
      </c>
      <c r="M18" s="2">
        <f t="shared" si="0"/>
        <v>-2.3189585028478506E-2</v>
      </c>
      <c r="T18" s="32" t="s">
        <v>5</v>
      </c>
      <c r="U18" s="8">
        <f>0.0000763582999167217*252</f>
        <v>1.9242291579013866E-2</v>
      </c>
      <c r="V18" s="8">
        <f>0.000106373735679175*252</f>
        <v>2.6806181391152102E-2</v>
      </c>
      <c r="W18" s="8">
        <f>0.000160750591923623*252</f>
        <v>4.0509149164752997E-2</v>
      </c>
      <c r="X18" s="8">
        <f>0.0000657173195690374*252</f>
        <v>1.6560764531397425E-2</v>
      </c>
      <c r="Y18" s="9">
        <f>VARP('test '!$M$3:$M$507)*252</f>
        <v>7.7041176272910336E-2</v>
      </c>
    </row>
    <row r="19" spans="1:26" ht="15" thickBot="1" x14ac:dyDescent="0.35">
      <c r="A19" s="1">
        <v>44918</v>
      </c>
      <c r="B19">
        <v>1478</v>
      </c>
      <c r="C19">
        <v>219.3</v>
      </c>
      <c r="D19">
        <v>119.55</v>
      </c>
      <c r="E19">
        <v>226.7</v>
      </c>
      <c r="F19">
        <v>123.6</v>
      </c>
      <c r="I19" s="2">
        <f t="shared" si="1"/>
        <v>-1.3021702838063439E-2</v>
      </c>
      <c r="J19" s="2">
        <f t="shared" si="1"/>
        <v>-3.6347114947750249E-3</v>
      </c>
      <c r="K19" s="2">
        <f t="shared" si="1"/>
        <v>2.5157232704402276E-3</v>
      </c>
      <c r="L19" s="2">
        <f t="shared" si="1"/>
        <v>2.6536930561698114E-3</v>
      </c>
      <c r="M19" s="2">
        <f t="shared" si="1"/>
        <v>2.9571012078300686E-2</v>
      </c>
    </row>
    <row r="20" spans="1:26" ht="15" thickBot="1" x14ac:dyDescent="0.35">
      <c r="A20" s="1">
        <v>44923</v>
      </c>
      <c r="B20">
        <v>1491.5</v>
      </c>
      <c r="C20">
        <v>218.5</v>
      </c>
      <c r="D20">
        <v>122.15</v>
      </c>
      <c r="E20">
        <v>223.5</v>
      </c>
      <c r="F20">
        <v>122.4</v>
      </c>
      <c r="I20" s="2">
        <f t="shared" si="1"/>
        <v>9.1339648173207038E-3</v>
      </c>
      <c r="J20" s="2">
        <f t="shared" si="1"/>
        <v>-3.6479708162335217E-3</v>
      </c>
      <c r="K20" s="2">
        <f t="shared" si="1"/>
        <v>2.1748222501045661E-2</v>
      </c>
      <c r="L20" s="2">
        <f t="shared" si="1"/>
        <v>-1.4115571239523551E-2</v>
      </c>
      <c r="M20" s="2">
        <f t="shared" si="1"/>
        <v>-9.7087378640775789E-3</v>
      </c>
      <c r="O20" s="11" t="s">
        <v>14</v>
      </c>
      <c r="P20" s="12">
        <v>1.4999999999999999E-2</v>
      </c>
      <c r="S20" s="35" t="s">
        <v>27</v>
      </c>
      <c r="T20" s="47" t="s">
        <v>28</v>
      </c>
      <c r="U20" s="47" t="s">
        <v>29</v>
      </c>
      <c r="V20" s="47" t="s">
        <v>30</v>
      </c>
      <c r="W20" s="47" t="s">
        <v>31</v>
      </c>
      <c r="X20" s="47" t="s">
        <v>32</v>
      </c>
      <c r="Y20" s="47" t="s">
        <v>33</v>
      </c>
      <c r="Z20" s="19" t="s">
        <v>24</v>
      </c>
    </row>
    <row r="21" spans="1:26" ht="15" thickBot="1" x14ac:dyDescent="0.35">
      <c r="A21" s="1">
        <v>44924</v>
      </c>
      <c r="B21">
        <v>1480</v>
      </c>
      <c r="C21">
        <v>219.1</v>
      </c>
      <c r="D21">
        <v>123.15</v>
      </c>
      <c r="E21">
        <v>224.3</v>
      </c>
      <c r="F21">
        <v>124.3</v>
      </c>
      <c r="I21" s="2">
        <f t="shared" si="1"/>
        <v>-7.7103586992960105E-3</v>
      </c>
      <c r="J21" s="2">
        <f t="shared" si="1"/>
        <v>2.745995423340935E-3</v>
      </c>
      <c r="K21" s="2">
        <f t="shared" si="1"/>
        <v>8.1866557511256644E-3</v>
      </c>
      <c r="L21" s="2">
        <f t="shared" si="1"/>
        <v>3.5794183445190665E-3</v>
      </c>
      <c r="M21" s="2">
        <f t="shared" si="1"/>
        <v>1.5522875816993393E-2</v>
      </c>
      <c r="S21" s="48">
        <v>0.14265103113700855</v>
      </c>
      <c r="T21" s="46">
        <v>0</v>
      </c>
      <c r="U21" s="46">
        <v>3.5286620416280549E-3</v>
      </c>
      <c r="V21" s="46">
        <v>0.69088408281690472</v>
      </c>
      <c r="W21" s="41">
        <v>0.16293622654043613</v>
      </c>
      <c r="X21">
        <v>0.15420179623739824</v>
      </c>
      <c r="Y21" s="43">
        <v>0.27</v>
      </c>
      <c r="Z21" s="49">
        <f>(Y21-$P$20)/X21</f>
        <v>1.6536772347801962</v>
      </c>
    </row>
    <row r="22" spans="1:26" ht="15" thickBot="1" x14ac:dyDescent="0.35">
      <c r="A22" s="1">
        <v>44925</v>
      </c>
      <c r="B22">
        <v>1484.5</v>
      </c>
      <c r="C22">
        <v>217.7</v>
      </c>
      <c r="D22">
        <v>126.15</v>
      </c>
      <c r="E22">
        <v>224.2</v>
      </c>
      <c r="F22">
        <v>123.3</v>
      </c>
      <c r="I22" s="2">
        <f t="shared" si="1"/>
        <v>3.0405405405405407E-3</v>
      </c>
      <c r="J22" s="2">
        <f t="shared" si="1"/>
        <v>-6.3897763578275018E-3</v>
      </c>
      <c r="K22" s="2">
        <f t="shared" si="1"/>
        <v>2.4360535931790498E-2</v>
      </c>
      <c r="L22" s="2">
        <f t="shared" si="1"/>
        <v>-4.4583147570228593E-4</v>
      </c>
      <c r="M22" s="2">
        <f t="shared" si="1"/>
        <v>-8.0450522928399038E-3</v>
      </c>
      <c r="O22" s="93" t="s">
        <v>15</v>
      </c>
      <c r="P22" s="94"/>
      <c r="S22" s="4">
        <v>0.11945203899694859</v>
      </c>
      <c r="T22" s="2">
        <v>0</v>
      </c>
      <c r="U22" s="2">
        <v>0</v>
      </c>
      <c r="V22" s="2">
        <v>0.68305440754617763</v>
      </c>
      <c r="W22" s="34">
        <v>0.19749355657580761</v>
      </c>
      <c r="X22">
        <v>0.15568355965674283</v>
      </c>
      <c r="Y22" s="43">
        <v>0.28999999999999998</v>
      </c>
      <c r="Z22" s="49">
        <f t="shared" ref="Z22:Z29" si="4">(Y22-$P$20)/X22</f>
        <v>1.7664035984681405</v>
      </c>
    </row>
    <row r="23" spans="1:26" x14ac:dyDescent="0.3">
      <c r="A23" s="1">
        <v>44929</v>
      </c>
      <c r="B23">
        <v>1516</v>
      </c>
      <c r="C23">
        <v>224.9</v>
      </c>
      <c r="D23">
        <v>129.69999999999999</v>
      </c>
      <c r="E23">
        <v>229</v>
      </c>
      <c r="F23">
        <v>126.65</v>
      </c>
      <c r="I23" s="2">
        <f t="shared" si="1"/>
        <v>2.1219265746042437E-2</v>
      </c>
      <c r="J23" s="2">
        <f t="shared" si="1"/>
        <v>3.3073036288470449E-2</v>
      </c>
      <c r="K23" s="2">
        <f t="shared" si="1"/>
        <v>2.8141101862861537E-2</v>
      </c>
      <c r="L23" s="2">
        <f t="shared" si="1"/>
        <v>2.1409455842997374E-2</v>
      </c>
      <c r="M23" s="2">
        <f t="shared" si="1"/>
        <v>2.7169505271695121E-2</v>
      </c>
      <c r="O23" s="28" t="s">
        <v>7</v>
      </c>
      <c r="P23" s="28" t="s">
        <v>23</v>
      </c>
      <c r="S23" s="4">
        <v>9.3332499576502151E-2</v>
      </c>
      <c r="T23" s="2">
        <v>0</v>
      </c>
      <c r="U23" s="2">
        <v>0</v>
      </c>
      <c r="V23" s="2">
        <v>0.67440857344205618</v>
      </c>
      <c r="W23" s="34">
        <v>0.23225892643988344</v>
      </c>
      <c r="X23">
        <v>0.1578276330062317</v>
      </c>
      <c r="Y23" s="43">
        <v>0.31</v>
      </c>
      <c r="Z23" s="49">
        <f t="shared" si="4"/>
        <v>1.8691276957080902</v>
      </c>
    </row>
    <row r="24" spans="1:26" x14ac:dyDescent="0.3">
      <c r="A24" s="1">
        <v>44930</v>
      </c>
      <c r="B24">
        <v>1553.5</v>
      </c>
      <c r="C24">
        <v>235.7</v>
      </c>
      <c r="D24">
        <v>135.25</v>
      </c>
      <c r="E24">
        <v>235</v>
      </c>
      <c r="F24">
        <v>131.65</v>
      </c>
      <c r="I24" s="2">
        <f t="shared" si="1"/>
        <v>2.4736147757255935E-2</v>
      </c>
      <c r="J24" s="2">
        <f t="shared" si="1"/>
        <v>4.8021342819030602E-2</v>
      </c>
      <c r="K24" s="2">
        <f t="shared" si="1"/>
        <v>4.2791056283731782E-2</v>
      </c>
      <c r="L24" s="2">
        <f t="shared" si="1"/>
        <v>2.6200873362445413E-2</v>
      </c>
      <c r="M24" s="2">
        <f t="shared" si="1"/>
        <v>3.9478878799842083E-2</v>
      </c>
      <c r="O24" s="2" t="s">
        <v>1</v>
      </c>
      <c r="P24" s="2">
        <v>0.2</v>
      </c>
      <c r="S24" s="4">
        <v>6.7212834193022278E-2</v>
      </c>
      <c r="T24" s="2">
        <v>0</v>
      </c>
      <c r="U24" s="2">
        <v>0</v>
      </c>
      <c r="V24" s="2">
        <v>0.66576296378497735</v>
      </c>
      <c r="W24" s="34">
        <v>0.26702419889531087</v>
      </c>
      <c r="X24">
        <v>0.16061477350719269</v>
      </c>
      <c r="Y24" s="43">
        <v>0.33</v>
      </c>
      <c r="Z24" s="49">
        <f t="shared" si="4"/>
        <v>1.9612143585651765</v>
      </c>
    </row>
    <row r="25" spans="1:26" x14ac:dyDescent="0.3">
      <c r="A25" s="1">
        <v>44931</v>
      </c>
      <c r="B25">
        <v>1574</v>
      </c>
      <c r="C25">
        <v>239.9</v>
      </c>
      <c r="D25">
        <v>139.4</v>
      </c>
      <c r="E25">
        <v>238.5</v>
      </c>
      <c r="F25">
        <v>136.15</v>
      </c>
      <c r="I25" s="2">
        <f t="shared" si="1"/>
        <v>1.3196009011908594E-2</v>
      </c>
      <c r="J25" s="2">
        <f t="shared" si="1"/>
        <v>1.7819261773440887E-2</v>
      </c>
      <c r="K25" s="2">
        <f t="shared" si="1"/>
        <v>3.0683918669131279E-2</v>
      </c>
      <c r="L25" s="2">
        <f t="shared" si="1"/>
        <v>1.4893617021276596E-2</v>
      </c>
      <c r="M25" s="2">
        <f t="shared" si="1"/>
        <v>3.4181541967337636E-2</v>
      </c>
      <c r="O25" s="2" t="s">
        <v>2</v>
      </c>
      <c r="P25" s="2">
        <v>0.2</v>
      </c>
      <c r="S25" s="4">
        <v>4.1093206243815482E-2</v>
      </c>
      <c r="T25" s="2">
        <v>0</v>
      </c>
      <c r="U25" s="2">
        <v>0</v>
      </c>
      <c r="V25" s="2">
        <v>0.65711729638244509</v>
      </c>
      <c r="W25" s="34">
        <v>0.30178949998893473</v>
      </c>
      <c r="X25">
        <v>0.16401220156937071</v>
      </c>
      <c r="Y25" s="43">
        <v>0.35</v>
      </c>
      <c r="Z25" s="49">
        <f t="shared" si="4"/>
        <v>2.0425309629070991</v>
      </c>
    </row>
    <row r="26" spans="1:26" x14ac:dyDescent="0.3">
      <c r="A26" s="1">
        <v>44932</v>
      </c>
      <c r="B26">
        <v>1578.5</v>
      </c>
      <c r="C26">
        <v>243.6</v>
      </c>
      <c r="D26">
        <v>142.55000000000001</v>
      </c>
      <c r="E26">
        <v>241.4</v>
      </c>
      <c r="F26">
        <v>137.55000000000001</v>
      </c>
      <c r="I26" s="2">
        <f t="shared" si="1"/>
        <v>2.8589580686149934E-3</v>
      </c>
      <c r="J26" s="2">
        <f t="shared" si="1"/>
        <v>1.5423092955398034E-2</v>
      </c>
      <c r="K26" s="2">
        <f t="shared" si="1"/>
        <v>2.2596843615495018E-2</v>
      </c>
      <c r="L26" s="2">
        <f t="shared" si="1"/>
        <v>1.215932914046124E-2</v>
      </c>
      <c r="M26" s="2">
        <f t="shared" si="1"/>
        <v>1.0282776349614437E-2</v>
      </c>
      <c r="O26" s="2" t="s">
        <v>12</v>
      </c>
      <c r="P26" s="2">
        <v>0.2</v>
      </c>
      <c r="S26" s="4">
        <v>1.4973539021797117E-2</v>
      </c>
      <c r="T26" s="2">
        <v>0</v>
      </c>
      <c r="U26" s="2">
        <v>0</v>
      </c>
      <c r="V26" s="2">
        <v>0.64847168113892661</v>
      </c>
      <c r="W26" s="34">
        <v>0.33655477765663849</v>
      </c>
      <c r="X26">
        <v>0.16798289024208649</v>
      </c>
      <c r="Y26" s="43">
        <v>0.37</v>
      </c>
      <c r="Z26" s="49">
        <f t="shared" si="4"/>
        <v>2.1133104656575208</v>
      </c>
    </row>
    <row r="27" spans="1:26" x14ac:dyDescent="0.3">
      <c r="A27" s="1">
        <v>44935</v>
      </c>
      <c r="B27">
        <v>1566.5</v>
      </c>
      <c r="C27">
        <v>247.1</v>
      </c>
      <c r="D27">
        <v>140.6</v>
      </c>
      <c r="E27">
        <v>243.2</v>
      </c>
      <c r="F27">
        <v>141.1</v>
      </c>
      <c r="I27" s="2">
        <f t="shared" si="1"/>
        <v>-7.6021539436173582E-3</v>
      </c>
      <c r="J27" s="2">
        <f t="shared" si="1"/>
        <v>1.4367816091954023E-2</v>
      </c>
      <c r="K27" s="2">
        <f t="shared" si="1"/>
        <v>-1.3679410733076233E-2</v>
      </c>
      <c r="L27" s="2">
        <f t="shared" si="1"/>
        <v>7.4565037282517937E-3</v>
      </c>
      <c r="M27" s="2">
        <f t="shared" si="1"/>
        <v>2.5808796801163086E-2</v>
      </c>
      <c r="O27" s="2" t="s">
        <v>4</v>
      </c>
      <c r="P27" s="2">
        <v>0.2</v>
      </c>
      <c r="S27" s="4">
        <v>0</v>
      </c>
      <c r="T27" s="2">
        <v>0</v>
      </c>
      <c r="U27" s="2">
        <v>0</v>
      </c>
      <c r="V27" s="2">
        <v>0.62000863796451788</v>
      </c>
      <c r="W27" s="34">
        <v>0.37999135999684436</v>
      </c>
      <c r="X27">
        <v>0.17254594276188565</v>
      </c>
      <c r="Y27" s="43">
        <v>0.39</v>
      </c>
      <c r="Z27" s="49">
        <f t="shared" si="4"/>
        <v>2.1733342088344672</v>
      </c>
    </row>
    <row r="28" spans="1:26" ht="15" thickBot="1" x14ac:dyDescent="0.35">
      <c r="A28" s="1">
        <v>44936</v>
      </c>
      <c r="B28">
        <v>1579</v>
      </c>
      <c r="C28">
        <v>245.8</v>
      </c>
      <c r="D28">
        <v>140.9</v>
      </c>
      <c r="E28">
        <v>242.1</v>
      </c>
      <c r="F28">
        <v>141.30000000000001</v>
      </c>
      <c r="I28" s="2">
        <f t="shared" si="1"/>
        <v>7.9795722949249914E-3</v>
      </c>
      <c r="J28" s="2">
        <f t="shared" si="1"/>
        <v>-5.2610279239173737E-3</v>
      </c>
      <c r="K28" s="2">
        <f t="shared" si="1"/>
        <v>2.1337126600285304E-3</v>
      </c>
      <c r="L28" s="2">
        <f t="shared" si="1"/>
        <v>-4.5230263157894504E-3</v>
      </c>
      <c r="M28" s="2">
        <f t="shared" si="1"/>
        <v>1.4174344436571017E-3</v>
      </c>
      <c r="O28" s="34" t="s">
        <v>5</v>
      </c>
      <c r="P28" s="34">
        <v>0.2</v>
      </c>
      <c r="S28" s="4">
        <v>0</v>
      </c>
      <c r="T28" s="2">
        <v>0</v>
      </c>
      <c r="U28" s="2">
        <v>0</v>
      </c>
      <c r="V28" s="2">
        <v>0.56492314919571729</v>
      </c>
      <c r="W28" s="34">
        <v>0.43507684885019171</v>
      </c>
      <c r="X28">
        <v>0.17812118452334824</v>
      </c>
      <c r="Y28" s="43">
        <v>0.41</v>
      </c>
      <c r="Z28" s="49">
        <f t="shared" si="4"/>
        <v>2.2175913609434992</v>
      </c>
    </row>
    <row r="29" spans="1:26" ht="15" thickBot="1" x14ac:dyDescent="0.35">
      <c r="A29" s="1">
        <v>44937</v>
      </c>
      <c r="B29">
        <v>1574.5</v>
      </c>
      <c r="C29">
        <v>241.9</v>
      </c>
      <c r="D29">
        <v>150.75</v>
      </c>
      <c r="E29">
        <v>243.7</v>
      </c>
      <c r="F29">
        <v>143.4</v>
      </c>
      <c r="I29" s="2">
        <f t="shared" si="1"/>
        <v>-2.849905003166561E-3</v>
      </c>
      <c r="J29" s="2">
        <f t="shared" si="1"/>
        <v>-1.5866558177380006E-2</v>
      </c>
      <c r="K29" s="2">
        <f t="shared" si="1"/>
        <v>6.9907735982966596E-2</v>
      </c>
      <c r="L29" s="2">
        <f t="shared" si="1"/>
        <v>6.6088393225939464E-3</v>
      </c>
      <c r="M29" s="2">
        <f t="shared" si="1"/>
        <v>1.4861995753715457E-2</v>
      </c>
      <c r="O29" s="35" t="s">
        <v>20</v>
      </c>
      <c r="P29" s="19">
        <f>SUM(P24:P28)</f>
        <v>1</v>
      </c>
      <c r="S29" s="4">
        <v>0</v>
      </c>
      <c r="T29" s="2">
        <v>0</v>
      </c>
      <c r="U29" s="2">
        <v>0</v>
      </c>
      <c r="V29" s="2">
        <v>0.50983767146593995</v>
      </c>
      <c r="W29" s="34">
        <v>0.49016232888617495</v>
      </c>
      <c r="X29">
        <v>0.18471588014256513</v>
      </c>
      <c r="Y29" s="43">
        <v>0.43443817270000001</v>
      </c>
      <c r="Z29" s="49">
        <f t="shared" si="4"/>
        <v>2.2707207002249858</v>
      </c>
    </row>
    <row r="30" spans="1:26" x14ac:dyDescent="0.3">
      <c r="A30" s="1">
        <v>44938</v>
      </c>
      <c r="B30">
        <v>1570</v>
      </c>
      <c r="C30">
        <v>244.5</v>
      </c>
      <c r="D30">
        <v>159.69999999999999</v>
      </c>
      <c r="E30">
        <v>246</v>
      </c>
      <c r="F30">
        <v>145.30000000000001</v>
      </c>
      <c r="I30" s="2">
        <f t="shared" si="1"/>
        <v>-2.8580501746586218E-3</v>
      </c>
      <c r="J30" s="2">
        <f t="shared" si="1"/>
        <v>1.0748243075651072E-2</v>
      </c>
      <c r="K30" s="2">
        <f t="shared" si="1"/>
        <v>5.9369817578772729E-2</v>
      </c>
      <c r="L30" s="2">
        <f t="shared" si="1"/>
        <v>9.437833401723477E-3</v>
      </c>
      <c r="M30" s="2">
        <f t="shared" si="1"/>
        <v>1.3249651324965172E-2</v>
      </c>
      <c r="S30" s="4">
        <v>0</v>
      </c>
      <c r="T30" s="2">
        <v>0</v>
      </c>
      <c r="U30" s="2">
        <v>0</v>
      </c>
      <c r="V30" s="2">
        <v>0.45475218540136536</v>
      </c>
      <c r="W30" s="34">
        <v>0.54524781591015115</v>
      </c>
      <c r="X30">
        <v>0.19222513588576742</v>
      </c>
      <c r="Y30" s="43">
        <v>0.45341397900000002</v>
      </c>
      <c r="Z30" s="49">
        <v>2.262971473525933</v>
      </c>
    </row>
    <row r="31" spans="1:26" ht="15" thickBot="1" x14ac:dyDescent="0.35">
      <c r="A31" s="1">
        <v>44939</v>
      </c>
      <c r="B31">
        <v>1602.5</v>
      </c>
      <c r="C31">
        <v>241</v>
      </c>
      <c r="D31">
        <v>160.1</v>
      </c>
      <c r="E31">
        <v>245.6</v>
      </c>
      <c r="F31">
        <v>145.9</v>
      </c>
      <c r="I31" s="2">
        <f t="shared" si="1"/>
        <v>2.0700636942675158E-2</v>
      </c>
      <c r="J31" s="2">
        <f t="shared" si="1"/>
        <v>-1.4314928425357873E-2</v>
      </c>
      <c r="K31" s="2">
        <f t="shared" si="1"/>
        <v>2.5046963055729852E-3</v>
      </c>
      <c r="L31" s="2">
        <f t="shared" si="1"/>
        <v>-1.6260162601626248E-3</v>
      </c>
      <c r="M31" s="2">
        <f t="shared" si="1"/>
        <v>4.1293874741912887E-3</v>
      </c>
      <c r="S31" s="50">
        <v>0</v>
      </c>
      <c r="T31" s="39">
        <v>0</v>
      </c>
      <c r="U31" s="39">
        <v>0</v>
      </c>
      <c r="V31" s="39">
        <v>0.39026365715115902</v>
      </c>
      <c r="W31" s="42">
        <v>0.60973634284884104</v>
      </c>
      <c r="X31" s="45">
        <v>0.20204066200000001</v>
      </c>
      <c r="Y31" s="44">
        <v>0.47341397899999998</v>
      </c>
      <c r="Z31" s="51">
        <f>(Y31-$P$20)/X31</f>
        <v>2.2689194069261163</v>
      </c>
    </row>
    <row r="32" spans="1:26" x14ac:dyDescent="0.3">
      <c r="A32" s="1">
        <v>44942</v>
      </c>
      <c r="B32">
        <v>1627.5</v>
      </c>
      <c r="C32">
        <v>243.3</v>
      </c>
      <c r="D32">
        <v>161.75</v>
      </c>
      <c r="E32">
        <v>247.5</v>
      </c>
      <c r="F32">
        <v>150.1</v>
      </c>
      <c r="I32" s="2">
        <f t="shared" si="1"/>
        <v>1.5600624024960999E-2</v>
      </c>
      <c r="J32" s="2">
        <f t="shared" si="1"/>
        <v>9.5435684647303381E-3</v>
      </c>
      <c r="K32" s="2">
        <f t="shared" si="1"/>
        <v>1.0306058713304221E-2</v>
      </c>
      <c r="L32" s="2">
        <f t="shared" si="1"/>
        <v>7.7361563517915543E-3</v>
      </c>
      <c r="M32" s="2">
        <f t="shared" si="1"/>
        <v>2.8786840301576345E-2</v>
      </c>
      <c r="O32" s="26" t="s">
        <v>17</v>
      </c>
      <c r="P32" s="62" cm="1">
        <f t="array" ref="P32">MMULT(TRANSPOSE(P24:P28),P11:P15)</f>
        <v>0.18739603972778404</v>
      </c>
      <c r="S32" s="4">
        <v>0</v>
      </c>
      <c r="T32" s="2">
        <v>0</v>
      </c>
      <c r="U32" s="2">
        <v>0</v>
      </c>
      <c r="V32" s="2">
        <v>0.34457990094763585</v>
      </c>
      <c r="W32" s="34">
        <v>0.65542009930590639</v>
      </c>
      <c r="X32" s="41">
        <v>0.2095827470024583</v>
      </c>
      <c r="Y32" s="43">
        <v>0.49</v>
      </c>
      <c r="Z32" s="49">
        <f>(Y32-$P$20)/X32</f>
        <v>2.2664079309659417</v>
      </c>
    </row>
    <row r="33" spans="1:26" x14ac:dyDescent="0.3">
      <c r="A33" s="1">
        <v>44943</v>
      </c>
      <c r="B33">
        <v>1617</v>
      </c>
      <c r="C33">
        <v>244.4</v>
      </c>
      <c r="D33">
        <v>158.5</v>
      </c>
      <c r="E33">
        <v>247.8</v>
      </c>
      <c r="F33">
        <v>150.9</v>
      </c>
      <c r="I33" s="2">
        <f t="shared" si="1"/>
        <v>-6.4516129032258064E-3</v>
      </c>
      <c r="J33" s="2">
        <f t="shared" si="1"/>
        <v>4.5211672831894541E-3</v>
      </c>
      <c r="K33" s="2">
        <f t="shared" si="1"/>
        <v>-2.009273570324575E-2</v>
      </c>
      <c r="L33" s="2">
        <f t="shared" si="1"/>
        <v>1.2121212121212581E-3</v>
      </c>
      <c r="M33" s="2">
        <f t="shared" si="1"/>
        <v>5.3297801465690296E-3</v>
      </c>
      <c r="O33" s="31" t="s">
        <v>18</v>
      </c>
      <c r="P33" s="7" cm="1">
        <f t="array" ref="P33">SQRT(MMULT(MMULT(TRANSPOSE(P24:P28),U14:Y18),P24:P28))</f>
        <v>0.18914121921970298</v>
      </c>
      <c r="S33" s="4">
        <v>0</v>
      </c>
      <c r="T33" s="2">
        <v>0</v>
      </c>
      <c r="U33" s="2">
        <v>0</v>
      </c>
      <c r="V33" s="2">
        <v>0.28949436483997276</v>
      </c>
      <c r="W33" s="34">
        <v>0.71050563398474531</v>
      </c>
      <c r="X33" s="41">
        <v>0.21924581500000001</v>
      </c>
      <c r="Y33" s="43">
        <v>0.51</v>
      </c>
      <c r="Z33" s="49">
        <f t="shared" ref="Z33:Z38" si="5">(Y33-$P$20)/X33</f>
        <v>2.2577397885565111</v>
      </c>
    </row>
    <row r="34" spans="1:26" ht="15" thickBot="1" x14ac:dyDescent="0.35">
      <c r="A34" s="1">
        <v>44944</v>
      </c>
      <c r="B34">
        <v>1570</v>
      </c>
      <c r="C34">
        <v>242.6</v>
      </c>
      <c r="D34">
        <v>156</v>
      </c>
      <c r="E34">
        <v>247.8</v>
      </c>
      <c r="F34">
        <v>151.1</v>
      </c>
      <c r="I34" s="2">
        <f t="shared" si="1"/>
        <v>-2.9066171923314781E-2</v>
      </c>
      <c r="J34" s="2">
        <f t="shared" si="1"/>
        <v>-7.3649754500818791E-3</v>
      </c>
      <c r="K34" s="2">
        <f t="shared" si="1"/>
        <v>-1.5772870662460567E-2</v>
      </c>
      <c r="L34" s="2">
        <f t="shared" si="1"/>
        <v>0</v>
      </c>
      <c r="M34" s="2">
        <f t="shared" si="1"/>
        <v>1.3253810470509517E-3</v>
      </c>
      <c r="O34" s="32" t="s">
        <v>19</v>
      </c>
      <c r="P34" s="9">
        <f>(P32-P20)/P33</f>
        <v>0.9114673175894672</v>
      </c>
      <c r="S34" s="4">
        <v>0</v>
      </c>
      <c r="T34" s="2">
        <v>0</v>
      </c>
      <c r="U34" s="2">
        <v>0</v>
      </c>
      <c r="V34" s="2">
        <v>0.23440881796078775</v>
      </c>
      <c r="W34" s="34">
        <v>0.76559117862660353</v>
      </c>
      <c r="X34">
        <v>0.22945647631366634</v>
      </c>
      <c r="Y34" s="43">
        <v>0.53</v>
      </c>
      <c r="Z34" s="49">
        <f t="shared" si="5"/>
        <v>2.2444343619048541</v>
      </c>
    </row>
    <row r="35" spans="1:26" x14ac:dyDescent="0.3">
      <c r="A35" s="1">
        <v>44945</v>
      </c>
      <c r="B35">
        <v>1539</v>
      </c>
      <c r="C35">
        <v>241.1</v>
      </c>
      <c r="D35">
        <v>152.75</v>
      </c>
      <c r="E35">
        <v>248.2</v>
      </c>
      <c r="F35">
        <v>149.19999999999999</v>
      </c>
      <c r="I35" s="2">
        <f t="shared" si="1"/>
        <v>-1.9745222929936305E-2</v>
      </c>
      <c r="J35" s="2">
        <f t="shared" si="1"/>
        <v>-6.1830173124484749E-3</v>
      </c>
      <c r="K35" s="2">
        <f t="shared" si="1"/>
        <v>-2.0833333333333332E-2</v>
      </c>
      <c r="L35" s="2">
        <f t="shared" si="1"/>
        <v>1.6142050040354207E-3</v>
      </c>
      <c r="M35" s="2">
        <f t="shared" si="1"/>
        <v>-1.2574454003970918E-2</v>
      </c>
      <c r="S35" s="4">
        <v>0</v>
      </c>
      <c r="T35" s="2">
        <v>0</v>
      </c>
      <c r="U35" s="2">
        <v>0</v>
      </c>
      <c r="V35" s="2">
        <v>0.17932327481442401</v>
      </c>
      <c r="W35" s="34">
        <v>0.82067672173897255</v>
      </c>
      <c r="X35">
        <v>0.24014489154801544</v>
      </c>
      <c r="Y35">
        <v>0.55000000000000004</v>
      </c>
      <c r="Z35" s="49">
        <f t="shared" si="5"/>
        <v>2.227821697772947</v>
      </c>
    </row>
    <row r="36" spans="1:26" x14ac:dyDescent="0.3">
      <c r="A36" s="1">
        <v>44946</v>
      </c>
      <c r="B36">
        <v>1588.5</v>
      </c>
      <c r="C36">
        <v>243.4</v>
      </c>
      <c r="D36">
        <v>157</v>
      </c>
      <c r="E36">
        <v>247.9</v>
      </c>
      <c r="F36">
        <v>151</v>
      </c>
      <c r="I36" s="2">
        <f t="shared" si="1"/>
        <v>3.2163742690058478E-2</v>
      </c>
      <c r="J36" s="2">
        <f t="shared" si="1"/>
        <v>9.5396101202820886E-3</v>
      </c>
      <c r="K36" s="2">
        <f t="shared" si="1"/>
        <v>2.7823240589198037E-2</v>
      </c>
      <c r="L36" s="2">
        <f t="shared" si="1"/>
        <v>-1.2087026591457814E-3</v>
      </c>
      <c r="M36" s="2">
        <f t="shared" si="1"/>
        <v>1.2064343163538951E-2</v>
      </c>
      <c r="S36" s="4">
        <v>0</v>
      </c>
      <c r="T36" s="2">
        <v>0</v>
      </c>
      <c r="U36" s="2">
        <v>0</v>
      </c>
      <c r="V36" s="2">
        <v>0.12423772716764395</v>
      </c>
      <c r="W36" s="34">
        <v>0.87576226669535284</v>
      </c>
      <c r="X36">
        <v>0.2512500957500699</v>
      </c>
      <c r="Y36">
        <v>0.56999999999999995</v>
      </c>
      <c r="Z36" s="49">
        <f t="shared" si="5"/>
        <v>2.2089543820595559</v>
      </c>
    </row>
    <row r="37" spans="1:26" ht="15" thickBot="1" x14ac:dyDescent="0.35">
      <c r="A37" s="1">
        <v>44949</v>
      </c>
      <c r="B37">
        <v>1588</v>
      </c>
      <c r="C37">
        <v>244.8</v>
      </c>
      <c r="D37">
        <v>158.80000000000001</v>
      </c>
      <c r="E37">
        <v>249.8</v>
      </c>
      <c r="F37">
        <v>148.85</v>
      </c>
      <c r="I37" s="2">
        <f t="shared" si="1"/>
        <v>-3.1476235442241108E-4</v>
      </c>
      <c r="J37" s="2">
        <f t="shared" si="1"/>
        <v>5.7518488085456275E-3</v>
      </c>
      <c r="K37" s="2">
        <f t="shared" si="1"/>
        <v>1.1464968152866314E-2</v>
      </c>
      <c r="L37" s="2">
        <f t="shared" si="1"/>
        <v>7.6643807987091797E-3</v>
      </c>
      <c r="M37" s="2">
        <f t="shared" si="1"/>
        <v>-1.4238410596026528E-2</v>
      </c>
      <c r="S37" s="4">
        <v>0</v>
      </c>
      <c r="T37" s="2">
        <v>0</v>
      </c>
      <c r="U37" s="2">
        <v>0</v>
      </c>
      <c r="V37" s="2">
        <v>6.9152185209163303E-2</v>
      </c>
      <c r="W37" s="34">
        <v>0.9308478093209952</v>
      </c>
      <c r="X37">
        <v>0.26271924055054485</v>
      </c>
      <c r="Y37">
        <v>0.59</v>
      </c>
      <c r="Z37" s="49">
        <f t="shared" si="5"/>
        <v>2.1886482268868126</v>
      </c>
    </row>
    <row r="38" spans="1:26" ht="15" thickBot="1" x14ac:dyDescent="0.35">
      <c r="A38" s="1">
        <v>44950</v>
      </c>
      <c r="B38">
        <v>1583.5</v>
      </c>
      <c r="C38">
        <v>242.1</v>
      </c>
      <c r="D38">
        <v>160.85</v>
      </c>
      <c r="E38">
        <v>243.9</v>
      </c>
      <c r="F38">
        <v>147.75</v>
      </c>
      <c r="I38" s="2">
        <f t="shared" si="1"/>
        <v>-2.8337531486146094E-3</v>
      </c>
      <c r="J38" s="2">
        <f t="shared" si="1"/>
        <v>-1.1029411764705951E-2</v>
      </c>
      <c r="K38" s="2">
        <f t="shared" si="1"/>
        <v>1.2909319899244225E-2</v>
      </c>
      <c r="L38" s="2">
        <f t="shared" si="1"/>
        <v>-2.3618895116092897E-2</v>
      </c>
      <c r="M38" s="2">
        <f t="shared" si="1"/>
        <v>-7.389989922740977E-3</v>
      </c>
      <c r="O38" s="93" t="s">
        <v>16</v>
      </c>
      <c r="P38" s="94"/>
      <c r="S38" s="5">
        <v>0</v>
      </c>
      <c r="T38" s="8">
        <v>0</v>
      </c>
      <c r="U38" s="8">
        <v>0</v>
      </c>
      <c r="V38" s="8">
        <v>1.4066638826565048E-2</v>
      </c>
      <c r="W38" s="8">
        <v>0.98593335375938662</v>
      </c>
      <c r="X38" s="40">
        <v>0.27450671282203148</v>
      </c>
      <c r="Y38" s="40">
        <v>0.61</v>
      </c>
      <c r="Z38" s="52">
        <f t="shared" si="5"/>
        <v>2.1675244072655921</v>
      </c>
    </row>
    <row r="39" spans="1:26" x14ac:dyDescent="0.3">
      <c r="A39" s="1">
        <v>44951</v>
      </c>
      <c r="B39">
        <v>1593.5</v>
      </c>
      <c r="C39">
        <v>239</v>
      </c>
      <c r="D39">
        <v>160.65</v>
      </c>
      <c r="E39">
        <v>244.6</v>
      </c>
      <c r="F39">
        <v>145.05000000000001</v>
      </c>
      <c r="I39" s="2">
        <f t="shared" si="1"/>
        <v>6.3151247237132934E-3</v>
      </c>
      <c r="J39" s="2">
        <f t="shared" si="1"/>
        <v>-1.2804626187525793E-2</v>
      </c>
      <c r="K39" s="2">
        <f t="shared" si="1"/>
        <v>-1.2433944668945518E-3</v>
      </c>
      <c r="L39" s="2">
        <f t="shared" si="1"/>
        <v>2.8700287002869562E-3</v>
      </c>
      <c r="M39" s="2">
        <f t="shared" si="1"/>
        <v>-1.8274111675126825E-2</v>
      </c>
      <c r="O39" s="63" t="s">
        <v>7</v>
      </c>
      <c r="P39" s="64" t="s">
        <v>23</v>
      </c>
    </row>
    <row r="40" spans="1:26" x14ac:dyDescent="0.3">
      <c r="A40" s="1">
        <v>44952</v>
      </c>
      <c r="B40">
        <v>1564</v>
      </c>
      <c r="C40">
        <v>239.4</v>
      </c>
      <c r="D40">
        <v>164.4</v>
      </c>
      <c r="E40">
        <v>245.6</v>
      </c>
      <c r="F40">
        <v>145.55000000000001</v>
      </c>
      <c r="I40" s="2">
        <f t="shared" si="1"/>
        <v>-1.8512707875745216E-2</v>
      </c>
      <c r="J40" s="2">
        <f t="shared" si="1"/>
        <v>1.6736401673640405E-3</v>
      </c>
      <c r="K40" s="2">
        <f t="shared" si="1"/>
        <v>2.3342670401493931E-2</v>
      </c>
      <c r="L40" s="2">
        <f t="shared" si="1"/>
        <v>4.0883074407195418E-3</v>
      </c>
      <c r="M40" s="2">
        <f t="shared" si="1"/>
        <v>3.4470872113064456E-3</v>
      </c>
      <c r="O40" s="4" t="s">
        <v>1</v>
      </c>
      <c r="P40" s="7">
        <v>0</v>
      </c>
    </row>
    <row r="41" spans="1:26" x14ac:dyDescent="0.3">
      <c r="A41" s="1">
        <v>44953</v>
      </c>
      <c r="B41">
        <v>1594.5</v>
      </c>
      <c r="C41">
        <v>252.5</v>
      </c>
      <c r="D41">
        <v>161.6</v>
      </c>
      <c r="E41">
        <v>246.9</v>
      </c>
      <c r="F41">
        <v>146.19999999999999</v>
      </c>
      <c r="I41" s="2">
        <f t="shared" si="1"/>
        <v>1.9501278772378516E-2</v>
      </c>
      <c r="J41" s="2">
        <f t="shared" si="1"/>
        <v>5.4720133667502065E-2</v>
      </c>
      <c r="K41" s="2">
        <f t="shared" si="1"/>
        <v>-1.7031630170316371E-2</v>
      </c>
      <c r="L41" s="2">
        <f t="shared" si="1"/>
        <v>5.2931596091205678E-3</v>
      </c>
      <c r="M41" s="2">
        <f t="shared" si="1"/>
        <v>4.4658193060802282E-3</v>
      </c>
      <c r="O41" s="4" t="s">
        <v>2</v>
      </c>
      <c r="P41" s="7">
        <v>0</v>
      </c>
    </row>
    <row r="42" spans="1:26" x14ac:dyDescent="0.3">
      <c r="A42" s="1">
        <v>44956</v>
      </c>
      <c r="B42">
        <v>1598</v>
      </c>
      <c r="C42">
        <v>262.8</v>
      </c>
      <c r="D42">
        <v>162.4</v>
      </c>
      <c r="E42">
        <v>247.6</v>
      </c>
      <c r="F42">
        <v>147.1</v>
      </c>
      <c r="I42" s="2">
        <f t="shared" si="1"/>
        <v>2.1950454687989967E-3</v>
      </c>
      <c r="J42" s="2">
        <f t="shared" si="1"/>
        <v>4.0792079207920835E-2</v>
      </c>
      <c r="K42" s="2">
        <f t="shared" si="1"/>
        <v>4.9504950495050208E-3</v>
      </c>
      <c r="L42" s="2">
        <f t="shared" si="1"/>
        <v>2.8351559335763007E-3</v>
      </c>
      <c r="M42" s="2">
        <f t="shared" si="1"/>
        <v>6.1559507523940198E-3</v>
      </c>
      <c r="O42" s="4" t="s">
        <v>12</v>
      </c>
      <c r="P42" s="7">
        <v>0</v>
      </c>
    </row>
    <row r="43" spans="1:26" x14ac:dyDescent="0.3">
      <c r="A43" s="1">
        <v>44957</v>
      </c>
      <c r="B43">
        <v>1595.5</v>
      </c>
      <c r="C43">
        <v>262.60000000000002</v>
      </c>
      <c r="D43">
        <v>162.75</v>
      </c>
      <c r="E43">
        <v>245.9</v>
      </c>
      <c r="F43">
        <v>145.80000000000001</v>
      </c>
      <c r="I43" s="2">
        <f t="shared" si="1"/>
        <v>-1.5644555694618273E-3</v>
      </c>
      <c r="J43" s="2">
        <f t="shared" si="1"/>
        <v>-7.6103500761030677E-4</v>
      </c>
      <c r="K43" s="2">
        <f t="shared" si="1"/>
        <v>2.1551724137930683E-3</v>
      </c>
      <c r="L43" s="2">
        <f t="shared" si="1"/>
        <v>-6.8659127625201478E-3</v>
      </c>
      <c r="M43" s="2">
        <f t="shared" si="1"/>
        <v>-8.8375254928618838E-3</v>
      </c>
      <c r="O43" s="4" t="s">
        <v>4</v>
      </c>
      <c r="P43" s="7">
        <v>0.45475218540136536</v>
      </c>
    </row>
    <row r="44" spans="1:26" x14ac:dyDescent="0.3">
      <c r="A44" s="1">
        <v>44958</v>
      </c>
      <c r="B44">
        <v>1630.5</v>
      </c>
      <c r="C44">
        <v>263.7</v>
      </c>
      <c r="D44">
        <v>163.30000000000001</v>
      </c>
      <c r="E44">
        <v>247.5</v>
      </c>
      <c r="F44">
        <v>150.1</v>
      </c>
      <c r="I44" s="2">
        <f t="shared" si="1"/>
        <v>2.1936696960200563E-2</v>
      </c>
      <c r="J44" s="2">
        <f t="shared" si="1"/>
        <v>4.1888804265040585E-3</v>
      </c>
      <c r="K44" s="2">
        <f t="shared" si="1"/>
        <v>3.3794162826421589E-3</v>
      </c>
      <c r="L44" s="2">
        <f t="shared" si="1"/>
        <v>6.5067100447336081E-3</v>
      </c>
      <c r="M44" s="2">
        <f t="shared" si="1"/>
        <v>2.9492455418381226E-2</v>
      </c>
      <c r="O44" s="4" t="s">
        <v>22</v>
      </c>
      <c r="P44" s="65">
        <v>0.54524781591015115</v>
      </c>
    </row>
    <row r="45" spans="1:26" ht="15" thickBot="1" x14ac:dyDescent="0.35">
      <c r="A45" s="1">
        <v>44959</v>
      </c>
      <c r="B45">
        <v>1673.5</v>
      </c>
      <c r="C45">
        <v>267.5</v>
      </c>
      <c r="D45">
        <v>181.5</v>
      </c>
      <c r="E45">
        <v>248.3</v>
      </c>
      <c r="F45">
        <v>161.05000000000001</v>
      </c>
      <c r="I45" s="2">
        <f t="shared" si="1"/>
        <v>2.6372278442195647E-2</v>
      </c>
      <c r="J45" s="2">
        <f t="shared" si="1"/>
        <v>1.4410314751611723E-2</v>
      </c>
      <c r="K45" s="2">
        <f t="shared" si="1"/>
        <v>0.11145131659522343</v>
      </c>
      <c r="L45" s="2">
        <f t="shared" si="1"/>
        <v>3.2323232323232783E-3</v>
      </c>
      <c r="M45" s="2">
        <f t="shared" si="1"/>
        <v>7.2951365756162678E-2</v>
      </c>
      <c r="O45" s="32" t="s">
        <v>20</v>
      </c>
      <c r="P45" s="9">
        <f>SUM(P40:P44)</f>
        <v>1.0000000013115165</v>
      </c>
    </row>
    <row r="46" spans="1:26" x14ac:dyDescent="0.3">
      <c r="A46" s="1">
        <v>44960</v>
      </c>
      <c r="B46">
        <v>1688.5</v>
      </c>
      <c r="C46">
        <v>267.5</v>
      </c>
      <c r="D46">
        <v>186.65</v>
      </c>
      <c r="E46">
        <v>246.4</v>
      </c>
      <c r="F46">
        <v>163</v>
      </c>
      <c r="I46" s="2">
        <f t="shared" si="1"/>
        <v>8.9632506722437996E-3</v>
      </c>
      <c r="J46" s="2">
        <f t="shared" si="1"/>
        <v>0</v>
      </c>
      <c r="K46" s="2">
        <f t="shared" si="1"/>
        <v>2.8374655647382951E-2</v>
      </c>
      <c r="L46" s="2">
        <f t="shared" si="1"/>
        <v>-7.652033830044324E-3</v>
      </c>
      <c r="M46" s="2">
        <f t="shared" si="1"/>
        <v>1.210804098106171E-2</v>
      </c>
    </row>
    <row r="47" spans="1:26" ht="15" thickBot="1" x14ac:dyDescent="0.35">
      <c r="A47" s="1">
        <v>44963</v>
      </c>
      <c r="B47">
        <v>1664.5</v>
      </c>
      <c r="C47">
        <v>266.60000000000002</v>
      </c>
      <c r="D47">
        <v>182.15</v>
      </c>
      <c r="E47">
        <v>246.5</v>
      </c>
      <c r="F47">
        <v>158.6</v>
      </c>
      <c r="I47" s="2">
        <f t="shared" si="1"/>
        <v>-1.4213799230085875E-2</v>
      </c>
      <c r="J47" s="2">
        <f t="shared" si="1"/>
        <v>-3.3644859813083262E-3</v>
      </c>
      <c r="K47" s="2">
        <f t="shared" si="1"/>
        <v>-2.4109295472810072E-2</v>
      </c>
      <c r="L47" s="2">
        <f t="shared" si="1"/>
        <v>4.0584415584413278E-4</v>
      </c>
      <c r="M47" s="2">
        <f t="shared" si="1"/>
        <v>-2.6993865030674882E-2</v>
      </c>
    </row>
    <row r="48" spans="1:26" x14ac:dyDescent="0.3">
      <c r="A48" s="1">
        <v>44964</v>
      </c>
      <c r="B48">
        <v>1667</v>
      </c>
      <c r="C48">
        <v>268</v>
      </c>
      <c r="D48">
        <v>179.45</v>
      </c>
      <c r="E48">
        <v>246.7</v>
      </c>
      <c r="F48">
        <v>158</v>
      </c>
      <c r="I48" s="2">
        <f t="shared" si="1"/>
        <v>1.5019525382997897E-3</v>
      </c>
      <c r="J48" s="2">
        <f t="shared" si="1"/>
        <v>5.2513128282069658E-3</v>
      </c>
      <c r="K48" s="2">
        <f t="shared" si="1"/>
        <v>-1.4822948119681675E-2</v>
      </c>
      <c r="L48" s="2">
        <f t="shared" si="1"/>
        <v>8.1135902636912227E-4</v>
      </c>
      <c r="M48" s="2">
        <f t="shared" si="1"/>
        <v>-3.7831021437578459E-3</v>
      </c>
      <c r="O48" s="26" t="s">
        <v>17</v>
      </c>
      <c r="P48" s="62" cm="1">
        <f t="array" ref="P48">MMULT(TRANSPOSE(P40:P44),P11:P15)</f>
        <v>0.44999999900413779</v>
      </c>
    </row>
    <row r="49" spans="1:19" x14ac:dyDescent="0.3">
      <c r="A49" s="1">
        <v>44965</v>
      </c>
      <c r="B49">
        <v>1673</v>
      </c>
      <c r="C49">
        <v>264.3</v>
      </c>
      <c r="D49">
        <v>181.1</v>
      </c>
      <c r="E49">
        <v>244.3</v>
      </c>
      <c r="F49">
        <v>158.80000000000001</v>
      </c>
      <c r="I49" s="2">
        <f t="shared" si="1"/>
        <v>3.5992801439712059E-3</v>
      </c>
      <c r="J49" s="2">
        <f t="shared" si="1"/>
        <v>-1.3805970149253688E-2</v>
      </c>
      <c r="K49" s="2">
        <f t="shared" si="1"/>
        <v>9.1947617720813928E-3</v>
      </c>
      <c r="L49" s="2">
        <f t="shared" si="1"/>
        <v>-9.7284150790432813E-3</v>
      </c>
      <c r="M49" s="2">
        <f t="shared" si="1"/>
        <v>5.0632911392405784E-3</v>
      </c>
      <c r="O49" s="31" t="s">
        <v>18</v>
      </c>
      <c r="P49" s="7" cm="1">
        <f t="array" ref="P49">SQRT(MMULT(MMULT(TRANSPOSE(P40:P44),U14:Y18),P40:P44))</f>
        <v>0.19222513588576742</v>
      </c>
    </row>
    <row r="50" spans="1:19" ht="15" thickBot="1" x14ac:dyDescent="0.35">
      <c r="A50" s="1">
        <v>44966</v>
      </c>
      <c r="B50">
        <v>1680.5</v>
      </c>
      <c r="C50">
        <v>264.89999999999998</v>
      </c>
      <c r="D50">
        <v>181.75</v>
      </c>
      <c r="E50">
        <v>244.4</v>
      </c>
      <c r="F50">
        <v>158.44999999999999</v>
      </c>
      <c r="I50" s="2">
        <f t="shared" si="1"/>
        <v>4.4829647340107592E-3</v>
      </c>
      <c r="J50" s="2">
        <f t="shared" si="1"/>
        <v>2.2701475595912441E-3</v>
      </c>
      <c r="K50" s="2">
        <f t="shared" si="1"/>
        <v>3.5891772501380767E-3</v>
      </c>
      <c r="L50" s="2">
        <f t="shared" si="1"/>
        <v>4.0933278755626E-4</v>
      </c>
      <c r="M50" s="2">
        <f t="shared" si="1"/>
        <v>-2.2040302267003951E-3</v>
      </c>
      <c r="O50" s="32" t="s">
        <v>19</v>
      </c>
      <c r="P50" s="9">
        <f>(P48-P20)/P49</f>
        <v>2.262971473525933</v>
      </c>
    </row>
    <row r="51" spans="1:19" x14ac:dyDescent="0.3">
      <c r="A51" s="1">
        <v>44967</v>
      </c>
      <c r="B51">
        <v>1654</v>
      </c>
      <c r="C51">
        <v>259.7</v>
      </c>
      <c r="D51">
        <v>178.9</v>
      </c>
      <c r="E51">
        <v>243</v>
      </c>
      <c r="F51">
        <v>153.65</v>
      </c>
      <c r="I51" s="2">
        <f t="shared" si="1"/>
        <v>-1.576911633442428E-2</v>
      </c>
      <c r="J51" s="2">
        <f t="shared" si="1"/>
        <v>-1.9630049075122648E-2</v>
      </c>
      <c r="K51" s="2">
        <f t="shared" si="1"/>
        <v>-1.5680880330123766E-2</v>
      </c>
      <c r="L51" s="2">
        <f t="shared" si="1"/>
        <v>-5.72831423895256E-3</v>
      </c>
      <c r="M51" s="2">
        <f t="shared" si="1"/>
        <v>-3.0293467970968654E-2</v>
      </c>
    </row>
    <row r="52" spans="1:19" ht="15" thickBot="1" x14ac:dyDescent="0.35">
      <c r="A52" s="1">
        <v>44970</v>
      </c>
      <c r="B52">
        <v>1658</v>
      </c>
      <c r="C52">
        <v>260.2</v>
      </c>
      <c r="D52">
        <v>180.95</v>
      </c>
      <c r="E52">
        <v>242.9</v>
      </c>
      <c r="F52">
        <v>153.75</v>
      </c>
      <c r="I52" s="2">
        <f t="shared" si="1"/>
        <v>2.4183796856106408E-3</v>
      </c>
      <c r="J52" s="2">
        <f t="shared" si="1"/>
        <v>1.9252984212552947E-3</v>
      </c>
      <c r="K52" s="2">
        <f t="shared" si="1"/>
        <v>1.1458915595304544E-2</v>
      </c>
      <c r="L52" s="2">
        <f t="shared" si="1"/>
        <v>-4.1152263374483259E-4</v>
      </c>
      <c r="M52" s="2">
        <f t="shared" si="1"/>
        <v>6.5082980800516962E-4</v>
      </c>
    </row>
    <row r="53" spans="1:19" ht="15" thickBot="1" x14ac:dyDescent="0.35">
      <c r="A53" s="1">
        <v>44971</v>
      </c>
      <c r="B53">
        <v>1674</v>
      </c>
      <c r="C53">
        <v>264.39999999999998</v>
      </c>
      <c r="D53">
        <v>178.35</v>
      </c>
      <c r="E53">
        <v>245.8</v>
      </c>
      <c r="F53">
        <v>153.6</v>
      </c>
      <c r="I53" s="2">
        <f t="shared" si="1"/>
        <v>9.6501809408926411E-3</v>
      </c>
      <c r="J53" s="2">
        <f t="shared" si="1"/>
        <v>1.614142966948497E-2</v>
      </c>
      <c r="K53" s="2">
        <f t="shared" si="1"/>
        <v>-1.4368610113290934E-2</v>
      </c>
      <c r="L53" s="2">
        <f t="shared" si="1"/>
        <v>1.1939069575957207E-2</v>
      </c>
      <c r="M53" s="2">
        <f t="shared" si="1"/>
        <v>-9.7560975609759795E-4</v>
      </c>
      <c r="O53" s="17" t="s">
        <v>70</v>
      </c>
    </row>
    <row r="54" spans="1:19" x14ac:dyDescent="0.3">
      <c r="A54" s="1">
        <v>44972</v>
      </c>
      <c r="B54">
        <v>1693.5</v>
      </c>
      <c r="C54">
        <v>265.2</v>
      </c>
      <c r="D54">
        <v>182</v>
      </c>
      <c r="E54">
        <v>250</v>
      </c>
      <c r="F54">
        <v>153.25</v>
      </c>
      <c r="I54" s="2">
        <f t="shared" si="1"/>
        <v>1.1648745519713262E-2</v>
      </c>
      <c r="J54" s="2">
        <f t="shared" si="1"/>
        <v>3.0257186081694837E-3</v>
      </c>
      <c r="K54" s="2">
        <f t="shared" si="1"/>
        <v>2.0465377067563812E-2</v>
      </c>
      <c r="L54" s="2">
        <f t="shared" si="1"/>
        <v>1.7087062652563011E-2</v>
      </c>
      <c r="M54" s="2">
        <f t="shared" si="1"/>
        <v>-2.2786458333332966E-3</v>
      </c>
      <c r="O54" s="54" t="s">
        <v>23</v>
      </c>
      <c r="P54" s="55" t="s">
        <v>25</v>
      </c>
      <c r="Q54" s="56" t="s">
        <v>26</v>
      </c>
    </row>
    <row r="55" spans="1:19" x14ac:dyDescent="0.3">
      <c r="A55" s="1">
        <v>44973</v>
      </c>
      <c r="B55">
        <v>1703.5</v>
      </c>
      <c r="C55">
        <v>264.8</v>
      </c>
      <c r="D55">
        <v>183.05</v>
      </c>
      <c r="E55">
        <v>250.1</v>
      </c>
      <c r="F55">
        <v>153.80000000000001</v>
      </c>
      <c r="I55" s="2">
        <f t="shared" si="1"/>
        <v>5.9049306170652497E-3</v>
      </c>
      <c r="J55" s="2">
        <f t="shared" si="1"/>
        <v>-1.5082956259425992E-3</v>
      </c>
      <c r="K55" s="2">
        <f t="shared" si="1"/>
        <v>5.769230769230832E-3</v>
      </c>
      <c r="L55" s="2">
        <f t="shared" si="1"/>
        <v>3.9999999999997725E-4</v>
      </c>
      <c r="M55" s="2">
        <f t="shared" si="1"/>
        <v>3.5889070146819667E-3</v>
      </c>
      <c r="O55" s="57">
        <v>0</v>
      </c>
      <c r="P55" s="53">
        <f>O55*$X$30</f>
        <v>0</v>
      </c>
      <c r="Q55" s="58">
        <f>O55*Y30+(1-O55)*P20</f>
        <v>1.4999999999999999E-2</v>
      </c>
    </row>
    <row r="56" spans="1:19" x14ac:dyDescent="0.3">
      <c r="A56" s="1">
        <v>44974</v>
      </c>
      <c r="B56">
        <v>1714</v>
      </c>
      <c r="C56">
        <v>264.39999999999998</v>
      </c>
      <c r="D56">
        <v>180.8</v>
      </c>
      <c r="E56">
        <v>250.9</v>
      </c>
      <c r="F56">
        <v>150.75</v>
      </c>
      <c r="I56" s="2">
        <f t="shared" si="1"/>
        <v>6.1637804520105668E-3</v>
      </c>
      <c r="J56" s="2">
        <f t="shared" si="1"/>
        <v>-1.510574018127017E-3</v>
      </c>
      <c r="K56" s="2">
        <f t="shared" si="1"/>
        <v>-1.2291723572794318E-2</v>
      </c>
      <c r="L56" s="2">
        <f t="shared" si="1"/>
        <v>3.1987205117953274E-3</v>
      </c>
      <c r="M56" s="2">
        <f t="shared" si="1"/>
        <v>-1.9830949284785508E-2</v>
      </c>
      <c r="O56" s="57">
        <v>1</v>
      </c>
      <c r="P56" s="53">
        <f>O56*X31</f>
        <v>0.20204066200000001</v>
      </c>
      <c r="Q56" s="58">
        <f>O56*Y31+(1-O56)*P21</f>
        <v>0.47341397899999998</v>
      </c>
    </row>
    <row r="57" spans="1:19" ht="15" thickBot="1" x14ac:dyDescent="0.35">
      <c r="A57" s="1">
        <v>44977</v>
      </c>
      <c r="B57">
        <v>1685</v>
      </c>
      <c r="C57">
        <v>263.8</v>
      </c>
      <c r="D57">
        <v>179.5</v>
      </c>
      <c r="E57">
        <v>251.2</v>
      </c>
      <c r="F57">
        <v>150.69999999999999</v>
      </c>
      <c r="I57" s="2">
        <f t="shared" si="1"/>
        <v>-1.6919486581096849E-2</v>
      </c>
      <c r="J57" s="2">
        <f t="shared" si="1"/>
        <v>-2.2692889561269514E-3</v>
      </c>
      <c r="K57" s="2">
        <f t="shared" si="1"/>
        <v>-7.1902654867257261E-3</v>
      </c>
      <c r="L57" s="2">
        <f t="shared" si="1"/>
        <v>1.195695496213563E-3</v>
      </c>
      <c r="M57" s="2">
        <f t="shared" si="1"/>
        <v>-3.3167495854070559E-4</v>
      </c>
      <c r="O57" s="59">
        <v>2</v>
      </c>
      <c r="P57" s="60">
        <f>O57*$X$30</f>
        <v>0.38445027177153485</v>
      </c>
      <c r="Q57" s="61">
        <f>O57*Y32+(1-O57)*P22</f>
        <v>0.98</v>
      </c>
    </row>
    <row r="58" spans="1:19" x14ac:dyDescent="0.3">
      <c r="A58" s="1">
        <v>44978</v>
      </c>
      <c r="B58">
        <v>1651</v>
      </c>
      <c r="C58">
        <v>262.7</v>
      </c>
      <c r="D58">
        <v>180.75</v>
      </c>
      <c r="E58">
        <v>249.8</v>
      </c>
      <c r="F58">
        <v>152.55000000000001</v>
      </c>
      <c r="I58" s="2">
        <f t="shared" si="1"/>
        <v>-2.0178041543026708E-2</v>
      </c>
      <c r="J58" s="2">
        <f t="shared" si="1"/>
        <v>-4.1698256254739299E-3</v>
      </c>
      <c r="K58" s="2">
        <f t="shared" si="1"/>
        <v>6.9637883008356544E-3</v>
      </c>
      <c r="L58" s="2">
        <f t="shared" si="1"/>
        <v>-5.5732484076432215E-3</v>
      </c>
      <c r="M58" s="2">
        <f t="shared" si="1"/>
        <v>1.2276045122760603E-2</v>
      </c>
    </row>
    <row r="59" spans="1:19" x14ac:dyDescent="0.3">
      <c r="A59" s="1">
        <v>44979</v>
      </c>
      <c r="B59">
        <v>1659</v>
      </c>
      <c r="C59">
        <v>262.89999999999998</v>
      </c>
      <c r="D59">
        <v>180</v>
      </c>
      <c r="E59">
        <v>249.2</v>
      </c>
      <c r="F59">
        <v>150.5</v>
      </c>
      <c r="I59" s="2">
        <f t="shared" si="1"/>
        <v>4.8455481526347667E-3</v>
      </c>
      <c r="J59" s="2">
        <f t="shared" si="1"/>
        <v>7.613247049866336E-4</v>
      </c>
      <c r="K59" s="2">
        <f t="shared" si="1"/>
        <v>-4.1493775933609959E-3</v>
      </c>
      <c r="L59" s="2">
        <f t="shared" si="1"/>
        <v>-2.4019215372298747E-3</v>
      </c>
      <c r="M59" s="2">
        <f t="shared" si="1"/>
        <v>-1.343821697804006E-2</v>
      </c>
    </row>
    <row r="60" spans="1:19" x14ac:dyDescent="0.3">
      <c r="A60" s="1">
        <v>44980</v>
      </c>
      <c r="B60">
        <v>1583</v>
      </c>
      <c r="C60">
        <v>263.60000000000002</v>
      </c>
      <c r="D60">
        <v>182.05</v>
      </c>
      <c r="E60">
        <v>249</v>
      </c>
      <c r="F60">
        <v>152.75</v>
      </c>
      <c r="I60" s="2">
        <f t="shared" si="1"/>
        <v>-4.581072935503315E-2</v>
      </c>
      <c r="J60" s="2">
        <f t="shared" si="1"/>
        <v>2.6626093571701999E-3</v>
      </c>
      <c r="K60" s="2">
        <f t="shared" si="1"/>
        <v>1.1388888888888952E-2</v>
      </c>
      <c r="L60" s="2">
        <f t="shared" si="1"/>
        <v>-8.0256821829850983E-4</v>
      </c>
      <c r="M60" s="2">
        <f t="shared" si="1"/>
        <v>1.4950166112956811E-2</v>
      </c>
      <c r="O60" s="30"/>
      <c r="P60" s="30"/>
      <c r="Q60" s="30"/>
      <c r="R60" s="30"/>
    </row>
    <row r="61" spans="1:19" ht="15" thickBot="1" x14ac:dyDescent="0.35">
      <c r="A61" s="1">
        <v>44981</v>
      </c>
      <c r="B61">
        <v>1566.5</v>
      </c>
      <c r="C61">
        <v>263</v>
      </c>
      <c r="D61">
        <v>179.8</v>
      </c>
      <c r="E61">
        <v>246.9</v>
      </c>
      <c r="F61">
        <v>152.9</v>
      </c>
      <c r="I61" s="2">
        <f t="shared" si="1"/>
        <v>-1.0423246999368288E-2</v>
      </c>
      <c r="J61" s="2">
        <f t="shared" si="1"/>
        <v>-2.2761760242792969E-3</v>
      </c>
      <c r="K61" s="2">
        <f t="shared" si="1"/>
        <v>-1.2359241966492721E-2</v>
      </c>
      <c r="L61" s="2">
        <f t="shared" si="1"/>
        <v>-8.4337349397590137E-3</v>
      </c>
      <c r="M61" s="2">
        <f t="shared" si="1"/>
        <v>9.8199672667761495E-4</v>
      </c>
      <c r="O61" s="77"/>
    </row>
    <row r="62" spans="1:19" ht="15" thickBot="1" x14ac:dyDescent="0.35">
      <c r="A62" s="1">
        <v>44984</v>
      </c>
      <c r="B62">
        <v>1594.5</v>
      </c>
      <c r="C62">
        <v>271.2</v>
      </c>
      <c r="D62">
        <v>179.8</v>
      </c>
      <c r="E62">
        <v>254.2</v>
      </c>
      <c r="F62">
        <v>157.85</v>
      </c>
      <c r="I62" s="2">
        <f t="shared" si="1"/>
        <v>1.7874241940631981E-2</v>
      </c>
      <c r="J62" s="2">
        <f t="shared" si="1"/>
        <v>3.1178707224334558E-2</v>
      </c>
      <c r="K62" s="2">
        <f t="shared" si="1"/>
        <v>0</v>
      </c>
      <c r="L62" s="2">
        <f t="shared" si="1"/>
        <v>2.9566626164438975E-2</v>
      </c>
      <c r="M62" s="2">
        <f t="shared" si="1"/>
        <v>3.2374100719424384E-2</v>
      </c>
      <c r="P62" s="80" t="s">
        <v>71</v>
      </c>
    </row>
    <row r="63" spans="1:19" x14ac:dyDescent="0.3">
      <c r="A63" s="1">
        <v>44985</v>
      </c>
      <c r="B63">
        <v>1580</v>
      </c>
      <c r="C63">
        <v>268.2</v>
      </c>
      <c r="D63">
        <v>181.1</v>
      </c>
      <c r="E63">
        <v>255</v>
      </c>
      <c r="F63">
        <v>160</v>
      </c>
      <c r="I63" s="2">
        <f t="shared" si="1"/>
        <v>-9.0937597993101284E-3</v>
      </c>
      <c r="J63" s="2">
        <f t="shared" si="1"/>
        <v>-1.1061946902654867E-2</v>
      </c>
      <c r="K63" s="2">
        <f t="shared" si="1"/>
        <v>7.2302558398219295E-3</v>
      </c>
      <c r="L63" s="2">
        <f t="shared" si="1"/>
        <v>3.1471282454760478E-3</v>
      </c>
      <c r="M63" s="2">
        <f t="shared" si="1"/>
        <v>1.3620525815647804E-2</v>
      </c>
      <c r="O63" s="84" t="s">
        <v>66</v>
      </c>
      <c r="P63" s="85"/>
      <c r="Q63" s="81" t="s">
        <v>68</v>
      </c>
      <c r="R63" s="85" t="s">
        <v>67</v>
      </c>
      <c r="S63" s="88"/>
    </row>
    <row r="64" spans="1:19" ht="15" thickBot="1" x14ac:dyDescent="0.35">
      <c r="A64" s="1">
        <v>44986</v>
      </c>
      <c r="B64">
        <v>1584</v>
      </c>
      <c r="C64">
        <v>265.8</v>
      </c>
      <c r="D64">
        <v>179.8</v>
      </c>
      <c r="E64">
        <v>251.5</v>
      </c>
      <c r="F64">
        <v>157.94999999999999</v>
      </c>
      <c r="I64" s="2">
        <f t="shared" ref="I64:M114" si="6">(B64-B63)/B63</f>
        <v>2.5316455696202532E-3</v>
      </c>
      <c r="J64" s="2">
        <f t="shared" si="6"/>
        <v>-8.948545861297454E-3</v>
      </c>
      <c r="K64" s="2">
        <f t="shared" si="6"/>
        <v>-7.1783545002759965E-3</v>
      </c>
      <c r="L64" s="2">
        <f t="shared" si="6"/>
        <v>-1.3725490196078431E-2</v>
      </c>
      <c r="M64" s="2">
        <f t="shared" si="6"/>
        <v>-1.281250000000007E-2</v>
      </c>
      <c r="O64" s="86">
        <v>0.95</v>
      </c>
      <c r="P64" s="87"/>
      <c r="Q64" s="8">
        <f>_xlfn.NORM.S.INV(1-O64)</f>
        <v>-1.6448536269514715</v>
      </c>
      <c r="R64" s="89">
        <f>-(Y31+Q64*X31)</f>
        <v>-0.1410866633176236</v>
      </c>
      <c r="S64" s="90"/>
    </row>
    <row r="65" spans="1:17" x14ac:dyDescent="0.3">
      <c r="A65" s="1">
        <v>44987</v>
      </c>
      <c r="B65">
        <v>1554</v>
      </c>
      <c r="C65">
        <v>265.39999999999998</v>
      </c>
      <c r="D65">
        <v>181</v>
      </c>
      <c r="E65">
        <v>254.1</v>
      </c>
      <c r="F65">
        <v>158.25</v>
      </c>
      <c r="I65" s="2">
        <f t="shared" si="6"/>
        <v>-1.893939393939394E-2</v>
      </c>
      <c r="J65" s="2">
        <f t="shared" si="6"/>
        <v>-1.5048908954102111E-3</v>
      </c>
      <c r="K65" s="2">
        <f t="shared" si="6"/>
        <v>6.6740823136818049E-3</v>
      </c>
      <c r="L65" s="2">
        <f t="shared" si="6"/>
        <v>1.0337972166997989E-2</v>
      </c>
      <c r="M65" s="2">
        <f t="shared" si="6"/>
        <v>1.8993352326686381E-3</v>
      </c>
    </row>
    <row r="66" spans="1:17" x14ac:dyDescent="0.3">
      <c r="A66" s="1">
        <v>44988</v>
      </c>
      <c r="B66">
        <v>1576.5</v>
      </c>
      <c r="C66">
        <v>264.39999999999998</v>
      </c>
      <c r="D66">
        <v>181.8</v>
      </c>
      <c r="E66">
        <v>256.3</v>
      </c>
      <c r="F66">
        <v>160.19999999999999</v>
      </c>
      <c r="I66" s="2">
        <f t="shared" si="6"/>
        <v>1.4478764478764479E-2</v>
      </c>
      <c r="J66" s="2">
        <f t="shared" si="6"/>
        <v>-3.7678975131876418E-3</v>
      </c>
      <c r="K66" s="2">
        <f t="shared" si="6"/>
        <v>4.4198895027624937E-3</v>
      </c>
      <c r="L66" s="2">
        <f t="shared" si="6"/>
        <v>8.6580086580087257E-3</v>
      </c>
      <c r="M66" s="2">
        <f t="shared" si="6"/>
        <v>1.2322274881516515E-2</v>
      </c>
    </row>
    <row r="67" spans="1:17" x14ac:dyDescent="0.3">
      <c r="A67" s="1">
        <v>44991</v>
      </c>
      <c r="B67">
        <v>1608</v>
      </c>
      <c r="C67">
        <v>265.60000000000002</v>
      </c>
      <c r="D67">
        <v>180.55</v>
      </c>
      <c r="E67">
        <v>259.89999999999998</v>
      </c>
      <c r="F67">
        <v>161.05000000000001</v>
      </c>
      <c r="I67" s="2">
        <f t="shared" si="6"/>
        <v>1.9980970504281638E-2</v>
      </c>
      <c r="J67" s="2">
        <f t="shared" si="6"/>
        <v>4.5385779122543331E-3</v>
      </c>
      <c r="K67" s="2">
        <f t="shared" si="6"/>
        <v>-6.875687568756875E-3</v>
      </c>
      <c r="L67" s="2">
        <f t="shared" si="6"/>
        <v>1.4046039797112626E-2</v>
      </c>
      <c r="M67" s="2">
        <f t="shared" si="6"/>
        <v>5.3058676654183694E-3</v>
      </c>
    </row>
    <row r="68" spans="1:17" ht="15" thickBot="1" x14ac:dyDescent="0.35">
      <c r="A68" s="1">
        <v>44992</v>
      </c>
      <c r="B68">
        <v>1596.5</v>
      </c>
      <c r="C68">
        <v>263.3</v>
      </c>
      <c r="D68">
        <v>181.1</v>
      </c>
      <c r="E68">
        <v>259.10000000000002</v>
      </c>
      <c r="F68">
        <v>160.19999999999999</v>
      </c>
      <c r="I68" s="2">
        <f t="shared" si="6"/>
        <v>-7.1517412935323387E-3</v>
      </c>
      <c r="J68" s="2">
        <f t="shared" si="6"/>
        <v>-8.6596385542169092E-3</v>
      </c>
      <c r="K68" s="2">
        <f t="shared" si="6"/>
        <v>3.0462475768484238E-3</v>
      </c>
      <c r="L68" s="2">
        <f t="shared" si="6"/>
        <v>-3.078106964216832E-3</v>
      </c>
      <c r="M68" s="2">
        <f t="shared" si="6"/>
        <v>-5.2778640173860459E-3</v>
      </c>
    </row>
    <row r="69" spans="1:17" ht="15" thickBot="1" x14ac:dyDescent="0.35">
      <c r="A69" s="1">
        <v>44993</v>
      </c>
      <c r="B69">
        <v>1593.5</v>
      </c>
      <c r="C69">
        <v>263.8</v>
      </c>
      <c r="D69">
        <v>179.45</v>
      </c>
      <c r="E69">
        <v>260.5</v>
      </c>
      <c r="F69">
        <v>160.5</v>
      </c>
      <c r="I69" s="2">
        <f t="shared" si="6"/>
        <v>-1.8791105543376136E-3</v>
      </c>
      <c r="J69" s="2">
        <f t="shared" si="6"/>
        <v>1.8989745537409798E-3</v>
      </c>
      <c r="K69" s="2">
        <f t="shared" si="6"/>
        <v>-9.1109884041966089E-3</v>
      </c>
      <c r="L69" s="2">
        <f t="shared" si="6"/>
        <v>5.4033191817830072E-3</v>
      </c>
      <c r="M69" s="2">
        <f t="shared" si="6"/>
        <v>1.8726591760300337E-3</v>
      </c>
      <c r="O69" s="91" t="s">
        <v>72</v>
      </c>
      <c r="P69" s="92"/>
    </row>
    <row r="70" spans="1:17" x14ac:dyDescent="0.3">
      <c r="A70" s="1">
        <v>44994</v>
      </c>
      <c r="B70">
        <v>1602.5</v>
      </c>
      <c r="C70">
        <v>262.60000000000002</v>
      </c>
      <c r="D70">
        <v>179.2</v>
      </c>
      <c r="E70">
        <v>262.8</v>
      </c>
      <c r="F70">
        <v>160.35</v>
      </c>
      <c r="I70" s="2">
        <f t="shared" si="6"/>
        <v>5.6479447756510827E-3</v>
      </c>
      <c r="J70" s="2">
        <f t="shared" si="6"/>
        <v>-4.5489006823350589E-3</v>
      </c>
      <c r="K70" s="2">
        <f t="shared" si="6"/>
        <v>-1.3931457230426303E-3</v>
      </c>
      <c r="L70" s="2">
        <f t="shared" si="6"/>
        <v>8.8291746641075298E-3</v>
      </c>
      <c r="M70" s="2">
        <f t="shared" si="6"/>
        <v>-9.3457943925237183E-4</v>
      </c>
      <c r="O70" s="26" t="s">
        <v>73</v>
      </c>
      <c r="P70" s="33" t="s">
        <v>25</v>
      </c>
      <c r="Q70" s="27" t="s">
        <v>69</v>
      </c>
    </row>
    <row r="71" spans="1:17" x14ac:dyDescent="0.3">
      <c r="A71" s="1">
        <v>44995</v>
      </c>
      <c r="B71">
        <v>1543.5</v>
      </c>
      <c r="C71">
        <v>260.10000000000002</v>
      </c>
      <c r="D71">
        <v>173.65</v>
      </c>
      <c r="E71">
        <v>259.60000000000002</v>
      </c>
      <c r="F71">
        <v>158</v>
      </c>
      <c r="I71" s="2">
        <f t="shared" si="6"/>
        <v>-3.6817472698907956E-2</v>
      </c>
      <c r="J71" s="2">
        <f t="shared" si="6"/>
        <v>-9.5201827875095197E-3</v>
      </c>
      <c r="K71" s="2">
        <f t="shared" si="6"/>
        <v>-3.097098214285705E-2</v>
      </c>
      <c r="L71" s="2">
        <f t="shared" si="6"/>
        <v>-1.2176560121765557E-2</v>
      </c>
      <c r="M71" s="2">
        <f t="shared" si="6"/>
        <v>-1.4655441222326126E-2</v>
      </c>
      <c r="O71" s="50">
        <v>0</v>
      </c>
      <c r="P71" s="2">
        <v>0.27890237320462224</v>
      </c>
      <c r="Q71" s="7">
        <f>O71*(P71/$P$78)*$P$79</f>
        <v>0</v>
      </c>
    </row>
    <row r="72" spans="1:17" x14ac:dyDescent="0.3">
      <c r="A72" s="1">
        <v>44998</v>
      </c>
      <c r="B72">
        <v>1498</v>
      </c>
      <c r="C72">
        <v>254.3</v>
      </c>
      <c r="D72">
        <v>166.35</v>
      </c>
      <c r="E72">
        <v>255</v>
      </c>
      <c r="F72">
        <v>152.15</v>
      </c>
      <c r="I72" s="2">
        <f t="shared" si="6"/>
        <v>-2.9478458049886622E-2</v>
      </c>
      <c r="J72" s="2">
        <f t="shared" si="6"/>
        <v>-2.2299115724721302E-2</v>
      </c>
      <c r="K72" s="2">
        <f t="shared" si="6"/>
        <v>-4.2038583357328026E-2</v>
      </c>
      <c r="L72" s="2">
        <f t="shared" si="6"/>
        <v>-1.7719568567026282E-2</v>
      </c>
      <c r="M72" s="2">
        <f t="shared" si="6"/>
        <v>-3.7025316455696164E-2</v>
      </c>
      <c r="O72" s="50">
        <v>0</v>
      </c>
      <c r="P72" s="2">
        <v>0.21720545368379163</v>
      </c>
      <c r="Q72" s="7">
        <f>O72*(P72/$P$78)*$P$79</f>
        <v>0</v>
      </c>
    </row>
    <row r="73" spans="1:17" x14ac:dyDescent="0.3">
      <c r="A73" s="1">
        <v>44999</v>
      </c>
      <c r="B73">
        <v>1513</v>
      </c>
      <c r="C73">
        <v>257.2</v>
      </c>
      <c r="D73">
        <v>168.7</v>
      </c>
      <c r="E73">
        <v>254.8</v>
      </c>
      <c r="F73">
        <v>155.55000000000001</v>
      </c>
      <c r="I73" s="2">
        <f t="shared" si="6"/>
        <v>1.0013351134846462E-2</v>
      </c>
      <c r="J73" s="2">
        <f t="shared" si="6"/>
        <v>1.1403853716083276E-2</v>
      </c>
      <c r="K73" s="2">
        <f t="shared" si="6"/>
        <v>1.4126840997895969E-2</v>
      </c>
      <c r="L73" s="2">
        <f t="shared" si="6"/>
        <v>-7.8431372549015149E-4</v>
      </c>
      <c r="M73" s="2">
        <f t="shared" si="6"/>
        <v>2.2346368715083834E-2</v>
      </c>
      <c r="O73" s="50">
        <v>0</v>
      </c>
      <c r="P73" s="2">
        <v>0.4495919479151263</v>
      </c>
      <c r="Q73" s="7">
        <f>O73*(P73/$P$78)*$P$79</f>
        <v>0</v>
      </c>
    </row>
    <row r="74" spans="1:17" x14ac:dyDescent="0.3">
      <c r="A74" s="1">
        <v>45000</v>
      </c>
      <c r="B74">
        <v>1462.5</v>
      </c>
      <c r="C74">
        <v>253.1</v>
      </c>
      <c r="D74">
        <v>161.9</v>
      </c>
      <c r="E74">
        <v>251.9</v>
      </c>
      <c r="F74">
        <v>145.4</v>
      </c>
      <c r="I74" s="2">
        <f t="shared" si="6"/>
        <v>-3.3377395902181098E-2</v>
      </c>
      <c r="J74" s="2">
        <f t="shared" si="6"/>
        <v>-1.5940902021772917E-2</v>
      </c>
      <c r="K74" s="2">
        <f t="shared" si="6"/>
        <v>-4.0308239478363858E-2</v>
      </c>
      <c r="L74" s="2">
        <f t="shared" si="6"/>
        <v>-1.1381475667189975E-2</v>
      </c>
      <c r="M74" s="2">
        <f t="shared" si="6"/>
        <v>-6.5252330440372902E-2</v>
      </c>
      <c r="O74" s="50">
        <v>0.39026365715115902</v>
      </c>
      <c r="P74" s="2">
        <v>0.1681269847315941</v>
      </c>
      <c r="Q74" s="7">
        <f>O74*(P74/$P$78)*$P$79</f>
        <v>4.5818694831924994E-2</v>
      </c>
    </row>
    <row r="75" spans="1:17" ht="15" thickBot="1" x14ac:dyDescent="0.35">
      <c r="A75" s="1">
        <v>45001</v>
      </c>
      <c r="B75">
        <v>1476</v>
      </c>
      <c r="C75">
        <v>254.5</v>
      </c>
      <c r="D75">
        <v>166.7</v>
      </c>
      <c r="E75">
        <v>252</v>
      </c>
      <c r="F75">
        <v>146.6</v>
      </c>
      <c r="I75" s="2">
        <f t="shared" si="6"/>
        <v>9.2307692307692316E-3</v>
      </c>
      <c r="J75" s="2">
        <f t="shared" si="6"/>
        <v>5.5314105096799905E-3</v>
      </c>
      <c r="K75" s="2">
        <f t="shared" si="6"/>
        <v>2.9647930821494643E-2</v>
      </c>
      <c r="L75" s="2">
        <f t="shared" si="6"/>
        <v>3.9698292973399887E-4</v>
      </c>
      <c r="M75" s="2">
        <f t="shared" si="6"/>
        <v>8.253094910591393E-3</v>
      </c>
      <c r="O75" s="82">
        <v>0.60973634284884104</v>
      </c>
      <c r="P75" s="8">
        <v>0.27783814667831758</v>
      </c>
      <c r="Q75" s="9">
        <f>O75*(P75/$P$78)*$P$79</f>
        <v>0.1182990166625299</v>
      </c>
    </row>
    <row r="76" spans="1:17" x14ac:dyDescent="0.3">
      <c r="A76" s="1">
        <v>45002</v>
      </c>
      <c r="B76">
        <v>1404</v>
      </c>
      <c r="C76">
        <v>249.2</v>
      </c>
      <c r="D76">
        <v>162.30000000000001</v>
      </c>
      <c r="E76">
        <v>246.9</v>
      </c>
      <c r="F76">
        <v>141.6</v>
      </c>
      <c r="I76" s="2">
        <f t="shared" si="6"/>
        <v>-4.878048780487805E-2</v>
      </c>
      <c r="J76" s="2">
        <f t="shared" si="6"/>
        <v>-2.0825147347740713E-2</v>
      </c>
      <c r="K76" s="2">
        <f t="shared" si="6"/>
        <v>-2.6394721055788706E-2</v>
      </c>
      <c r="L76" s="2">
        <f t="shared" si="6"/>
        <v>-2.0238095238095215E-2</v>
      </c>
      <c r="M76" s="2">
        <f t="shared" si="6"/>
        <v>-3.4106412005457026E-2</v>
      </c>
    </row>
    <row r="77" spans="1:17" ht="15" thickBot="1" x14ac:dyDescent="0.35">
      <c r="A77" s="1">
        <v>45005</v>
      </c>
      <c r="B77">
        <v>1427</v>
      </c>
      <c r="C77">
        <v>251.8</v>
      </c>
      <c r="D77">
        <v>164.35</v>
      </c>
      <c r="E77">
        <v>249.7</v>
      </c>
      <c r="F77">
        <v>144.05000000000001</v>
      </c>
      <c r="I77" s="2">
        <f t="shared" si="6"/>
        <v>1.6381766381766381E-2</v>
      </c>
      <c r="J77" s="2">
        <f t="shared" si="6"/>
        <v>1.0433386837881312E-2</v>
      </c>
      <c r="K77" s="2">
        <f t="shared" si="6"/>
        <v>1.263093037584709E-2</v>
      </c>
      <c r="L77" s="2">
        <f t="shared" si="6"/>
        <v>1.1340623734305317E-2</v>
      </c>
      <c r="M77" s="2">
        <f t="shared" si="6"/>
        <v>1.7302259887005771E-2</v>
      </c>
    </row>
    <row r="78" spans="1:17" x14ac:dyDescent="0.3">
      <c r="A78" s="1">
        <v>45006</v>
      </c>
      <c r="B78">
        <v>1465.5</v>
      </c>
      <c r="C78">
        <v>262.39999999999998</v>
      </c>
      <c r="D78">
        <v>169.8</v>
      </c>
      <c r="E78">
        <v>256.8</v>
      </c>
      <c r="F78">
        <v>148.05000000000001</v>
      </c>
      <c r="I78" s="2">
        <f t="shared" si="6"/>
        <v>2.6979677645409952E-2</v>
      </c>
      <c r="J78" s="2">
        <f t="shared" si="6"/>
        <v>4.2096902303415271E-2</v>
      </c>
      <c r="K78" s="2">
        <f t="shared" si="6"/>
        <v>3.3160937024642637E-2</v>
      </c>
      <c r="L78" s="2">
        <f t="shared" si="6"/>
        <v>2.8434120945134252E-2</v>
      </c>
      <c r="M78" s="2">
        <f t="shared" si="6"/>
        <v>2.7768136063866709E-2</v>
      </c>
      <c r="O78" s="26" t="s">
        <v>74</v>
      </c>
      <c r="P78" s="27">
        <v>0.20204066200000001</v>
      </c>
    </row>
    <row r="79" spans="1:17" ht="15" thickBot="1" x14ac:dyDescent="0.35">
      <c r="A79" s="1">
        <v>45007</v>
      </c>
      <c r="B79">
        <v>1470.5</v>
      </c>
      <c r="C79">
        <v>264.2</v>
      </c>
      <c r="D79">
        <v>172.2</v>
      </c>
      <c r="E79">
        <v>259</v>
      </c>
      <c r="F79">
        <v>154.65</v>
      </c>
      <c r="I79" s="2">
        <f t="shared" si="6"/>
        <v>3.4118048447628795E-3</v>
      </c>
      <c r="J79" s="2">
        <f t="shared" si="6"/>
        <v>6.8597560975610199E-3</v>
      </c>
      <c r="K79" s="2">
        <f t="shared" si="6"/>
        <v>1.4134275618374423E-2</v>
      </c>
      <c r="L79" s="2">
        <f t="shared" si="6"/>
        <v>8.5669781931463733E-3</v>
      </c>
      <c r="M79" s="2">
        <f t="shared" si="6"/>
        <v>4.4579533941236024E-2</v>
      </c>
      <c r="O79" s="32" t="s">
        <v>75</v>
      </c>
      <c r="P79" s="83">
        <v>0.14108666331762401</v>
      </c>
    </row>
    <row r="80" spans="1:17" x14ac:dyDescent="0.3">
      <c r="A80" s="1">
        <v>45008</v>
      </c>
      <c r="B80">
        <v>1444</v>
      </c>
      <c r="C80">
        <v>262.60000000000002</v>
      </c>
      <c r="D80">
        <v>171.05</v>
      </c>
      <c r="E80">
        <v>253.8</v>
      </c>
      <c r="F80">
        <v>156.75</v>
      </c>
      <c r="I80" s="2">
        <f t="shared" si="6"/>
        <v>-1.8021081264875893E-2</v>
      </c>
      <c r="J80" s="2">
        <f t="shared" si="6"/>
        <v>-6.0560181680543749E-3</v>
      </c>
      <c r="K80" s="2">
        <f t="shared" si="6"/>
        <v>-6.6782810685248398E-3</v>
      </c>
      <c r="L80" s="2">
        <f t="shared" si="6"/>
        <v>-2.0077220077220032E-2</v>
      </c>
      <c r="M80" s="2">
        <f t="shared" si="6"/>
        <v>1.3579049466537305E-2</v>
      </c>
    </row>
    <row r="81" spans="1:13" x14ac:dyDescent="0.3">
      <c r="A81" s="1">
        <v>45009</v>
      </c>
      <c r="B81">
        <v>1426</v>
      </c>
      <c r="C81">
        <v>259.10000000000002</v>
      </c>
      <c r="D81">
        <v>163.95</v>
      </c>
      <c r="E81">
        <v>250.8</v>
      </c>
      <c r="F81">
        <v>152.5</v>
      </c>
      <c r="I81" s="2">
        <f t="shared" si="6"/>
        <v>-1.2465373961218837E-2</v>
      </c>
      <c r="J81" s="2">
        <f t="shared" si="6"/>
        <v>-1.3328255902513327E-2</v>
      </c>
      <c r="K81" s="2">
        <f t="shared" si="6"/>
        <v>-4.1508330897398554E-2</v>
      </c>
      <c r="L81" s="2">
        <f t="shared" si="6"/>
        <v>-1.1820330969267139E-2</v>
      </c>
      <c r="M81" s="2">
        <f t="shared" si="6"/>
        <v>-2.7113237639553429E-2</v>
      </c>
    </row>
    <row r="82" spans="1:13" x14ac:dyDescent="0.3">
      <c r="A82" s="1">
        <v>45012</v>
      </c>
      <c r="B82">
        <v>1424</v>
      </c>
      <c r="C82">
        <v>261.3</v>
      </c>
      <c r="D82">
        <v>166.15</v>
      </c>
      <c r="E82">
        <v>251.4</v>
      </c>
      <c r="F82">
        <v>155.1</v>
      </c>
      <c r="I82" s="2">
        <f t="shared" si="6"/>
        <v>-1.4025245441795231E-3</v>
      </c>
      <c r="J82" s="2">
        <f t="shared" si="6"/>
        <v>8.4909301428019619E-3</v>
      </c>
      <c r="K82" s="2">
        <f t="shared" si="6"/>
        <v>1.34187252211041E-2</v>
      </c>
      <c r="L82" s="2">
        <f t="shared" si="6"/>
        <v>2.3923444976076329E-3</v>
      </c>
      <c r="M82" s="2">
        <f t="shared" si="6"/>
        <v>1.7049180327868816E-2</v>
      </c>
    </row>
    <row r="83" spans="1:13" x14ac:dyDescent="0.3">
      <c r="A83" s="1">
        <v>45013</v>
      </c>
      <c r="B83">
        <v>1421.5</v>
      </c>
      <c r="C83">
        <v>264.8</v>
      </c>
      <c r="D83">
        <v>167.75</v>
      </c>
      <c r="E83">
        <v>254.9</v>
      </c>
      <c r="F83">
        <v>158.80000000000001</v>
      </c>
      <c r="I83" s="2">
        <f t="shared" si="6"/>
        <v>-1.7556179775280898E-3</v>
      </c>
      <c r="J83" s="2">
        <f t="shared" si="6"/>
        <v>1.3394565633371602E-2</v>
      </c>
      <c r="K83" s="2">
        <f t="shared" si="6"/>
        <v>9.6298525428829031E-3</v>
      </c>
      <c r="L83" s="2">
        <f t="shared" si="6"/>
        <v>1.3922036595067621E-2</v>
      </c>
      <c r="M83" s="2">
        <f t="shared" si="6"/>
        <v>2.385557704706652E-2</v>
      </c>
    </row>
    <row r="84" spans="1:13" x14ac:dyDescent="0.3">
      <c r="A84" s="1">
        <v>45014</v>
      </c>
      <c r="B84">
        <v>1449</v>
      </c>
      <c r="C84">
        <v>267.8</v>
      </c>
      <c r="D84">
        <v>168.2</v>
      </c>
      <c r="E84">
        <v>262.5</v>
      </c>
      <c r="F84">
        <v>159.69999999999999</v>
      </c>
      <c r="I84" s="2">
        <f t="shared" si="6"/>
        <v>1.9345761519521634E-2</v>
      </c>
      <c r="J84" s="2">
        <f t="shared" si="6"/>
        <v>1.1329305135951661E-2</v>
      </c>
      <c r="K84" s="2">
        <f t="shared" si="6"/>
        <v>2.6825633383009756E-3</v>
      </c>
      <c r="L84" s="2">
        <f t="shared" si="6"/>
        <v>2.9815613966261256E-2</v>
      </c>
      <c r="M84" s="2">
        <f t="shared" si="6"/>
        <v>5.6675062972290757E-3</v>
      </c>
    </row>
    <row r="85" spans="1:13" x14ac:dyDescent="0.3">
      <c r="A85" s="1">
        <v>45015</v>
      </c>
      <c r="B85">
        <v>1483</v>
      </c>
      <c r="C85">
        <v>275.7</v>
      </c>
      <c r="D85">
        <v>175.4</v>
      </c>
      <c r="E85">
        <v>264.89999999999998</v>
      </c>
      <c r="F85">
        <v>166</v>
      </c>
      <c r="I85" s="2">
        <f t="shared" si="6"/>
        <v>2.3464458247066944E-2</v>
      </c>
      <c r="J85" s="2">
        <f t="shared" si="6"/>
        <v>2.949962658700514E-2</v>
      </c>
      <c r="K85" s="2">
        <f t="shared" si="6"/>
        <v>4.2806183115338986E-2</v>
      </c>
      <c r="L85" s="2">
        <f t="shared" si="6"/>
        <v>9.1428571428570568E-3</v>
      </c>
      <c r="M85" s="2">
        <f t="shared" si="6"/>
        <v>3.9448966812774024E-2</v>
      </c>
    </row>
    <row r="86" spans="1:13" x14ac:dyDescent="0.3">
      <c r="A86" s="1">
        <v>45016</v>
      </c>
      <c r="B86">
        <v>1495</v>
      </c>
      <c r="C86">
        <v>278.7</v>
      </c>
      <c r="D86">
        <v>177.75</v>
      </c>
      <c r="E86">
        <v>265.7</v>
      </c>
      <c r="F86">
        <v>167</v>
      </c>
      <c r="I86" s="2">
        <f t="shared" si="6"/>
        <v>8.091706001348618E-3</v>
      </c>
      <c r="J86" s="2">
        <f t="shared" si="6"/>
        <v>1.088139281828074E-2</v>
      </c>
      <c r="K86" s="2">
        <f t="shared" si="6"/>
        <v>1.3397947548460628E-2</v>
      </c>
      <c r="L86" s="2">
        <f t="shared" si="6"/>
        <v>3.0200075500189183E-3</v>
      </c>
      <c r="M86" s="2">
        <f t="shared" si="6"/>
        <v>6.024096385542169E-3</v>
      </c>
    </row>
    <row r="87" spans="1:13" x14ac:dyDescent="0.3">
      <c r="A87" s="1">
        <v>45019</v>
      </c>
      <c r="B87">
        <v>1492</v>
      </c>
      <c r="C87">
        <v>277.39999999999998</v>
      </c>
      <c r="D87">
        <v>174.15</v>
      </c>
      <c r="E87">
        <v>264.10000000000002</v>
      </c>
      <c r="F87">
        <v>166.05</v>
      </c>
      <c r="I87" s="2">
        <f t="shared" si="6"/>
        <v>-2.0066889632107021E-3</v>
      </c>
      <c r="J87" s="2">
        <f t="shared" si="6"/>
        <v>-4.6645138141371062E-3</v>
      </c>
      <c r="K87" s="2">
        <f t="shared" si="6"/>
        <v>-2.0253164556961994E-2</v>
      </c>
      <c r="L87" s="2">
        <f t="shared" si="6"/>
        <v>-6.0218291305982911E-3</v>
      </c>
      <c r="M87" s="2">
        <f t="shared" si="6"/>
        <v>-5.6886227544909497E-3</v>
      </c>
    </row>
    <row r="88" spans="1:13" x14ac:dyDescent="0.3">
      <c r="A88" s="1">
        <v>45020</v>
      </c>
      <c r="B88">
        <v>1476</v>
      </c>
      <c r="C88">
        <v>274.60000000000002</v>
      </c>
      <c r="D88">
        <v>171.95</v>
      </c>
      <c r="E88">
        <v>264.60000000000002</v>
      </c>
      <c r="F88">
        <v>163.55000000000001</v>
      </c>
      <c r="I88" s="2">
        <f t="shared" si="6"/>
        <v>-1.0723860589812333E-2</v>
      </c>
      <c r="J88" s="2">
        <f t="shared" si="6"/>
        <v>-1.0093727469358164E-2</v>
      </c>
      <c r="K88" s="2">
        <f t="shared" si="6"/>
        <v>-1.2632787826586373E-2</v>
      </c>
      <c r="L88" s="2">
        <f t="shared" si="6"/>
        <v>1.8932222642938279E-3</v>
      </c>
      <c r="M88" s="2">
        <f t="shared" si="6"/>
        <v>-1.505570611261668E-2</v>
      </c>
    </row>
    <row r="89" spans="1:13" x14ac:dyDescent="0.3">
      <c r="A89" s="1">
        <v>45021</v>
      </c>
      <c r="B89">
        <v>1440</v>
      </c>
      <c r="C89">
        <v>272.7</v>
      </c>
      <c r="D89">
        <v>167.05</v>
      </c>
      <c r="E89">
        <v>263.89999999999998</v>
      </c>
      <c r="F89">
        <v>163.69999999999999</v>
      </c>
      <c r="I89" s="2">
        <f t="shared" si="6"/>
        <v>-2.4390243902439025E-2</v>
      </c>
      <c r="J89" s="2">
        <f t="shared" si="6"/>
        <v>-6.9191551347415657E-3</v>
      </c>
      <c r="K89" s="2">
        <f t="shared" si="6"/>
        <v>-2.8496656004652385E-2</v>
      </c>
      <c r="L89" s="2">
        <f t="shared" si="6"/>
        <v>-2.6455026455028171E-3</v>
      </c>
      <c r="M89" s="2">
        <f t="shared" si="6"/>
        <v>9.171507184345904E-4</v>
      </c>
    </row>
    <row r="90" spans="1:13" x14ac:dyDescent="0.3">
      <c r="A90" s="1">
        <v>45022</v>
      </c>
      <c r="B90">
        <v>1485</v>
      </c>
      <c r="C90">
        <v>273.10000000000002</v>
      </c>
      <c r="D90">
        <v>166.05</v>
      </c>
      <c r="E90">
        <v>264.10000000000002</v>
      </c>
      <c r="F90">
        <v>162.6</v>
      </c>
      <c r="I90" s="2">
        <f t="shared" si="6"/>
        <v>3.125E-2</v>
      </c>
      <c r="J90" s="2">
        <f t="shared" si="6"/>
        <v>1.4668133480015919E-3</v>
      </c>
      <c r="K90" s="2">
        <f t="shared" si="6"/>
        <v>-5.9862316671655189E-3</v>
      </c>
      <c r="L90" s="2">
        <f t="shared" si="6"/>
        <v>7.5786282682851645E-4</v>
      </c>
      <c r="M90" s="2">
        <f t="shared" si="6"/>
        <v>-6.7196090409284938E-3</v>
      </c>
    </row>
    <row r="91" spans="1:13" x14ac:dyDescent="0.3">
      <c r="A91" s="1">
        <v>45027</v>
      </c>
      <c r="B91">
        <v>1486</v>
      </c>
      <c r="C91">
        <v>279.3</v>
      </c>
      <c r="D91">
        <v>168.7</v>
      </c>
      <c r="E91">
        <v>267.7</v>
      </c>
      <c r="F91">
        <v>165.3</v>
      </c>
      <c r="I91" s="2">
        <f t="shared" si="6"/>
        <v>6.7340067340067344E-4</v>
      </c>
      <c r="J91" s="2">
        <f t="shared" si="6"/>
        <v>2.2702306847308635E-2</v>
      </c>
      <c r="K91" s="2">
        <f t="shared" si="6"/>
        <v>1.5959048479373544E-2</v>
      </c>
      <c r="L91" s="2">
        <f t="shared" si="6"/>
        <v>1.3631200302915432E-2</v>
      </c>
      <c r="M91" s="2">
        <f t="shared" si="6"/>
        <v>1.6605166051660621E-2</v>
      </c>
    </row>
    <row r="92" spans="1:13" x14ac:dyDescent="0.3">
      <c r="A92" s="1">
        <v>45028</v>
      </c>
      <c r="B92">
        <v>1512</v>
      </c>
      <c r="C92">
        <v>279.89999999999998</v>
      </c>
      <c r="D92">
        <v>167.55</v>
      </c>
      <c r="E92">
        <v>267.39999999999998</v>
      </c>
      <c r="F92">
        <v>165.8</v>
      </c>
      <c r="I92" s="2">
        <f t="shared" si="6"/>
        <v>1.7496635262449527E-2</v>
      </c>
      <c r="J92" s="2">
        <f t="shared" si="6"/>
        <v>2.1482277121373642E-3</v>
      </c>
      <c r="K92" s="2">
        <f t="shared" si="6"/>
        <v>-6.8168346176643588E-3</v>
      </c>
      <c r="L92" s="2">
        <f t="shared" si="6"/>
        <v>-1.1206574523721009E-3</v>
      </c>
      <c r="M92" s="2">
        <f t="shared" si="6"/>
        <v>3.0248033877797939E-3</v>
      </c>
    </row>
    <row r="93" spans="1:13" x14ac:dyDescent="0.3">
      <c r="A93" s="1">
        <v>45029</v>
      </c>
      <c r="B93">
        <v>1543</v>
      </c>
      <c r="C93">
        <v>278.2</v>
      </c>
      <c r="D93">
        <v>166.3</v>
      </c>
      <c r="E93">
        <v>269</v>
      </c>
      <c r="F93">
        <v>165.8</v>
      </c>
      <c r="I93" s="2">
        <f t="shared" si="6"/>
        <v>2.0502645502645502E-2</v>
      </c>
      <c r="J93" s="2">
        <f t="shared" si="6"/>
        <v>-6.0735977134690556E-3</v>
      </c>
      <c r="K93" s="2">
        <f t="shared" si="6"/>
        <v>-7.460459564309161E-3</v>
      </c>
      <c r="L93" s="2">
        <f t="shared" si="6"/>
        <v>5.9835452505610431E-3</v>
      </c>
      <c r="M93" s="2">
        <f t="shared" si="6"/>
        <v>0</v>
      </c>
    </row>
    <row r="94" spans="1:13" x14ac:dyDescent="0.3">
      <c r="A94" s="1">
        <v>45030</v>
      </c>
      <c r="B94">
        <v>1555</v>
      </c>
      <c r="C94">
        <v>276.3</v>
      </c>
      <c r="D94">
        <v>166.55</v>
      </c>
      <c r="E94">
        <v>268.2</v>
      </c>
      <c r="F94">
        <v>167.25</v>
      </c>
      <c r="I94" s="2">
        <f t="shared" si="6"/>
        <v>7.7770576798444589E-3</v>
      </c>
      <c r="J94" s="2">
        <f t="shared" si="6"/>
        <v>-6.8296189791516079E-3</v>
      </c>
      <c r="K94" s="2">
        <f t="shared" si="6"/>
        <v>1.5033072760072157E-3</v>
      </c>
      <c r="L94" s="2">
        <f t="shared" si="6"/>
        <v>-2.9739776951673287E-3</v>
      </c>
      <c r="M94" s="2">
        <f t="shared" si="6"/>
        <v>8.7454764776838875E-3</v>
      </c>
    </row>
    <row r="95" spans="1:13" x14ac:dyDescent="0.3">
      <c r="A95" s="1">
        <v>45033</v>
      </c>
      <c r="B95">
        <v>1560</v>
      </c>
      <c r="C95">
        <v>279</v>
      </c>
      <c r="D95">
        <v>166.35</v>
      </c>
      <c r="E95">
        <v>272.10000000000002</v>
      </c>
      <c r="F95">
        <v>168.65</v>
      </c>
      <c r="I95" s="2">
        <f t="shared" si="6"/>
        <v>3.2154340836012861E-3</v>
      </c>
      <c r="J95" s="2">
        <f t="shared" si="6"/>
        <v>9.7719869706839983E-3</v>
      </c>
      <c r="K95" s="2">
        <f t="shared" si="6"/>
        <v>-1.2008405884119907E-3</v>
      </c>
      <c r="L95" s="2">
        <f t="shared" si="6"/>
        <v>1.4541387024608629E-2</v>
      </c>
      <c r="M95" s="2">
        <f t="shared" si="6"/>
        <v>8.3707025411061623E-3</v>
      </c>
    </row>
    <row r="96" spans="1:13" x14ac:dyDescent="0.3">
      <c r="A96" s="1">
        <v>45034</v>
      </c>
      <c r="B96">
        <v>1617</v>
      </c>
      <c r="C96">
        <v>280.3</v>
      </c>
      <c r="D96">
        <v>166.6</v>
      </c>
      <c r="E96">
        <v>273.39999999999998</v>
      </c>
      <c r="F96">
        <v>169.25</v>
      </c>
      <c r="I96" s="2">
        <f t="shared" si="6"/>
        <v>3.653846153846154E-2</v>
      </c>
      <c r="J96" s="2">
        <f t="shared" si="6"/>
        <v>4.659498207885345E-3</v>
      </c>
      <c r="K96" s="2">
        <f t="shared" si="6"/>
        <v>1.5028554253080854E-3</v>
      </c>
      <c r="L96" s="2">
        <f t="shared" si="6"/>
        <v>4.7776552737962309E-3</v>
      </c>
      <c r="M96" s="2">
        <f t="shared" si="6"/>
        <v>3.5576638007707934E-3</v>
      </c>
    </row>
    <row r="97" spans="1:13" x14ac:dyDescent="0.3">
      <c r="A97" s="1">
        <v>45035</v>
      </c>
      <c r="B97">
        <v>1624</v>
      </c>
      <c r="C97">
        <v>282.2</v>
      </c>
      <c r="D97">
        <v>163.6</v>
      </c>
      <c r="E97">
        <v>275.89999999999998</v>
      </c>
      <c r="F97">
        <v>164.95</v>
      </c>
      <c r="I97" s="2">
        <f t="shared" si="6"/>
        <v>4.329004329004329E-3</v>
      </c>
      <c r="J97" s="2">
        <f t="shared" si="6"/>
        <v>6.7784516589367719E-3</v>
      </c>
      <c r="K97" s="2">
        <f t="shared" si="6"/>
        <v>-1.800720288115246E-2</v>
      </c>
      <c r="L97" s="2">
        <f t="shared" si="6"/>
        <v>9.1441111923921004E-3</v>
      </c>
      <c r="M97" s="2">
        <f t="shared" si="6"/>
        <v>-2.5406203840472742E-2</v>
      </c>
    </row>
    <row r="98" spans="1:13" x14ac:dyDescent="0.3">
      <c r="A98" s="1">
        <v>45036</v>
      </c>
      <c r="B98">
        <v>1596</v>
      </c>
      <c r="C98">
        <v>279.2</v>
      </c>
      <c r="D98">
        <v>164.25</v>
      </c>
      <c r="E98">
        <v>274.60000000000002</v>
      </c>
      <c r="F98">
        <v>162.6</v>
      </c>
      <c r="I98" s="2">
        <f t="shared" si="6"/>
        <v>-1.7241379310344827E-2</v>
      </c>
      <c r="J98" s="2">
        <f t="shared" si="6"/>
        <v>-1.0630758327427357E-2</v>
      </c>
      <c r="K98" s="2">
        <f t="shared" si="6"/>
        <v>3.9731051344743624E-3</v>
      </c>
      <c r="L98" s="2">
        <f t="shared" si="6"/>
        <v>-4.7118521203332901E-3</v>
      </c>
      <c r="M98" s="2">
        <f t="shared" si="6"/>
        <v>-1.4246741436798997E-2</v>
      </c>
    </row>
    <row r="99" spans="1:13" x14ac:dyDescent="0.3">
      <c r="A99" s="1">
        <v>45037</v>
      </c>
      <c r="B99">
        <v>1616</v>
      </c>
      <c r="C99">
        <v>281.7</v>
      </c>
      <c r="D99">
        <v>165.3</v>
      </c>
      <c r="E99">
        <v>278.89999999999998</v>
      </c>
      <c r="F99">
        <v>163.9</v>
      </c>
      <c r="I99" s="2">
        <f t="shared" si="6"/>
        <v>1.2531328320802004E-2</v>
      </c>
      <c r="J99" s="2">
        <f t="shared" si="6"/>
        <v>8.9541547277936975E-3</v>
      </c>
      <c r="K99" s="2">
        <f t="shared" si="6"/>
        <v>6.3926940639270095E-3</v>
      </c>
      <c r="L99" s="2">
        <f t="shared" si="6"/>
        <v>1.5659140568098886E-2</v>
      </c>
      <c r="M99" s="2">
        <f t="shared" si="6"/>
        <v>7.9950799507995784E-3</v>
      </c>
    </row>
    <row r="100" spans="1:13" x14ac:dyDescent="0.3">
      <c r="A100" s="1">
        <v>45040</v>
      </c>
      <c r="B100">
        <v>1575</v>
      </c>
      <c r="C100">
        <v>280.5</v>
      </c>
      <c r="D100">
        <v>167.65</v>
      </c>
      <c r="E100">
        <v>278.10000000000002</v>
      </c>
      <c r="F100">
        <v>164.65</v>
      </c>
      <c r="I100" s="2">
        <f t="shared" si="6"/>
        <v>-2.5371287128712873E-2</v>
      </c>
      <c r="J100" s="2">
        <f t="shared" si="6"/>
        <v>-4.259850905218277E-3</v>
      </c>
      <c r="K100" s="2">
        <f t="shared" si="6"/>
        <v>1.4216575922564999E-2</v>
      </c>
      <c r="L100" s="2">
        <f t="shared" si="6"/>
        <v>-2.8684116170668863E-3</v>
      </c>
      <c r="M100" s="2">
        <f t="shared" si="6"/>
        <v>4.5759609517998781E-3</v>
      </c>
    </row>
    <row r="101" spans="1:13" x14ac:dyDescent="0.3">
      <c r="A101" s="1">
        <v>45041</v>
      </c>
      <c r="B101">
        <v>1538</v>
      </c>
      <c r="C101">
        <v>280.5</v>
      </c>
      <c r="D101">
        <v>166.05</v>
      </c>
      <c r="E101">
        <v>278.3</v>
      </c>
      <c r="F101">
        <v>164.5</v>
      </c>
      <c r="I101" s="2">
        <f t="shared" si="6"/>
        <v>-2.3492063492063491E-2</v>
      </c>
      <c r="J101" s="2">
        <f t="shared" si="6"/>
        <v>0</v>
      </c>
      <c r="K101" s="2">
        <f t="shared" si="6"/>
        <v>-9.5436922159260022E-3</v>
      </c>
      <c r="L101" s="2">
        <f t="shared" si="6"/>
        <v>7.1916576770941613E-4</v>
      </c>
      <c r="M101" s="2">
        <f t="shared" si="6"/>
        <v>-9.1102338293352978E-4</v>
      </c>
    </row>
    <row r="102" spans="1:13" x14ac:dyDescent="0.3">
      <c r="A102" s="1">
        <v>45042</v>
      </c>
      <c r="B102">
        <v>1520</v>
      </c>
      <c r="C102">
        <v>283.89999999999998</v>
      </c>
      <c r="D102">
        <v>162.55000000000001</v>
      </c>
      <c r="E102">
        <v>279.60000000000002</v>
      </c>
      <c r="F102">
        <v>166.7</v>
      </c>
      <c r="I102" s="2">
        <f t="shared" si="6"/>
        <v>-1.1703511053315995E-2</v>
      </c>
      <c r="J102" s="2">
        <f t="shared" si="6"/>
        <v>1.212121212121204E-2</v>
      </c>
      <c r="K102" s="2">
        <f t="shared" si="6"/>
        <v>-2.1077988557663352E-2</v>
      </c>
      <c r="L102" s="2">
        <f t="shared" si="6"/>
        <v>4.6712181099533281E-3</v>
      </c>
      <c r="M102" s="2">
        <f t="shared" si="6"/>
        <v>1.3373860182370752E-2</v>
      </c>
    </row>
    <row r="103" spans="1:13" x14ac:dyDescent="0.3">
      <c r="A103" s="1">
        <v>45043</v>
      </c>
      <c r="B103">
        <v>1546</v>
      </c>
      <c r="C103">
        <v>274.10000000000002</v>
      </c>
      <c r="D103">
        <v>159.85</v>
      </c>
      <c r="E103">
        <v>278.7</v>
      </c>
      <c r="F103">
        <v>163.85</v>
      </c>
      <c r="I103" s="2">
        <f t="shared" si="6"/>
        <v>1.7105263157894738E-2</v>
      </c>
      <c r="J103" s="2">
        <f t="shared" si="6"/>
        <v>-3.4519196900316858E-2</v>
      </c>
      <c r="K103" s="2">
        <f t="shared" si="6"/>
        <v>-1.6610273761919512E-2</v>
      </c>
      <c r="L103" s="2">
        <f t="shared" si="6"/>
        <v>-3.2188841201717957E-3</v>
      </c>
      <c r="M103" s="2">
        <f t="shared" si="6"/>
        <v>-1.7096580683863195E-2</v>
      </c>
    </row>
    <row r="104" spans="1:13" x14ac:dyDescent="0.3">
      <c r="A104" s="1">
        <v>45044</v>
      </c>
      <c r="B104">
        <v>1574</v>
      </c>
      <c r="C104">
        <v>276.39999999999998</v>
      </c>
      <c r="D104">
        <v>161.05000000000001</v>
      </c>
      <c r="E104">
        <v>281.10000000000002</v>
      </c>
      <c r="F104">
        <v>164.35</v>
      </c>
      <c r="I104" s="2">
        <f t="shared" si="6"/>
        <v>1.8111254851228976E-2</v>
      </c>
      <c r="J104" s="2">
        <f t="shared" si="6"/>
        <v>8.3910981393650278E-3</v>
      </c>
      <c r="K104" s="2">
        <f t="shared" si="6"/>
        <v>7.5070378479825907E-3</v>
      </c>
      <c r="L104" s="2">
        <f t="shared" si="6"/>
        <v>8.6114101184070115E-3</v>
      </c>
      <c r="M104" s="2">
        <f t="shared" si="6"/>
        <v>3.0515715593530668E-3</v>
      </c>
    </row>
    <row r="105" spans="1:13" x14ac:dyDescent="0.3">
      <c r="A105" s="1">
        <v>45048</v>
      </c>
      <c r="B105">
        <v>1593</v>
      </c>
      <c r="C105">
        <v>283.39999999999998</v>
      </c>
      <c r="D105">
        <v>162.1</v>
      </c>
      <c r="E105">
        <v>280.8</v>
      </c>
      <c r="F105">
        <v>164.55</v>
      </c>
      <c r="I105" s="2">
        <f t="shared" si="6"/>
        <v>1.207115628970775E-2</v>
      </c>
      <c r="J105" s="2">
        <f t="shared" si="6"/>
        <v>2.5325615050651232E-2</v>
      </c>
      <c r="K105" s="2">
        <f t="shared" si="6"/>
        <v>6.5197143744177765E-3</v>
      </c>
      <c r="L105" s="2">
        <f t="shared" si="6"/>
        <v>-1.067235859124907E-3</v>
      </c>
      <c r="M105" s="2">
        <f t="shared" si="6"/>
        <v>1.2169151201704719E-3</v>
      </c>
    </row>
    <row r="106" spans="1:13" x14ac:dyDescent="0.3">
      <c r="A106" s="1">
        <v>45049</v>
      </c>
      <c r="B106">
        <v>1615</v>
      </c>
      <c r="C106">
        <v>281.60000000000002</v>
      </c>
      <c r="D106">
        <v>163</v>
      </c>
      <c r="E106">
        <v>280</v>
      </c>
      <c r="F106">
        <v>163.4</v>
      </c>
      <c r="I106" s="2">
        <f t="shared" si="6"/>
        <v>1.3810420590081607E-2</v>
      </c>
      <c r="J106" s="2">
        <f t="shared" si="6"/>
        <v>-6.3514467184190354E-3</v>
      </c>
      <c r="K106" s="2">
        <f t="shared" si="6"/>
        <v>5.5521283158544458E-3</v>
      </c>
      <c r="L106" s="2">
        <f t="shared" si="6"/>
        <v>-2.8490028490028895E-3</v>
      </c>
      <c r="M106" s="2">
        <f t="shared" si="6"/>
        <v>-6.9887572166515075E-3</v>
      </c>
    </row>
    <row r="107" spans="1:13" x14ac:dyDescent="0.3">
      <c r="A107" s="1">
        <v>45050</v>
      </c>
      <c r="B107">
        <v>1603</v>
      </c>
      <c r="C107">
        <v>281.60000000000002</v>
      </c>
      <c r="D107">
        <v>159.85</v>
      </c>
      <c r="E107">
        <v>280.5</v>
      </c>
      <c r="F107">
        <v>161.80000000000001</v>
      </c>
      <c r="I107" s="2">
        <f t="shared" si="6"/>
        <v>-7.4303405572755414E-3</v>
      </c>
      <c r="J107" s="2">
        <f t="shared" si="6"/>
        <v>0</v>
      </c>
      <c r="K107" s="2">
        <f t="shared" si="6"/>
        <v>-1.9325153374233163E-2</v>
      </c>
      <c r="L107" s="2">
        <f t="shared" si="6"/>
        <v>1.7857142857142857E-3</v>
      </c>
      <c r="M107" s="2">
        <f t="shared" si="6"/>
        <v>-9.7919216646266474E-3</v>
      </c>
    </row>
    <row r="108" spans="1:13" x14ac:dyDescent="0.3">
      <c r="A108" s="1">
        <v>45051</v>
      </c>
      <c r="B108">
        <v>1623</v>
      </c>
      <c r="C108">
        <v>287.3</v>
      </c>
      <c r="D108">
        <v>162.65</v>
      </c>
      <c r="E108">
        <v>283</v>
      </c>
      <c r="F108">
        <v>164.75</v>
      </c>
      <c r="I108" s="2">
        <f t="shared" si="6"/>
        <v>1.2476606363069246E-2</v>
      </c>
      <c r="J108" s="2">
        <f t="shared" si="6"/>
        <v>2.024147727272723E-2</v>
      </c>
      <c r="K108" s="2">
        <f t="shared" si="6"/>
        <v>1.7516421645292532E-2</v>
      </c>
      <c r="L108" s="2">
        <f t="shared" si="6"/>
        <v>8.9126559714795012E-3</v>
      </c>
      <c r="M108" s="2">
        <f t="shared" si="6"/>
        <v>1.8232385661310187E-2</v>
      </c>
    </row>
    <row r="109" spans="1:13" x14ac:dyDescent="0.3">
      <c r="A109" s="1">
        <v>45055</v>
      </c>
      <c r="B109">
        <v>1632</v>
      </c>
      <c r="C109">
        <v>289.60000000000002</v>
      </c>
      <c r="D109">
        <v>164.55</v>
      </c>
      <c r="E109">
        <v>284.60000000000002</v>
      </c>
      <c r="F109">
        <v>168.2</v>
      </c>
      <c r="I109" s="2">
        <f t="shared" si="6"/>
        <v>5.5452865064695009E-3</v>
      </c>
      <c r="J109" s="2">
        <f t="shared" si="6"/>
        <v>8.0055690915419812E-3</v>
      </c>
      <c r="K109" s="2">
        <f t="shared" si="6"/>
        <v>1.1681524746387985E-2</v>
      </c>
      <c r="L109" s="2">
        <f t="shared" si="6"/>
        <v>5.6537102473499037E-3</v>
      </c>
      <c r="M109" s="2">
        <f t="shared" si="6"/>
        <v>2.0940819423368673E-2</v>
      </c>
    </row>
    <row r="110" spans="1:13" x14ac:dyDescent="0.3">
      <c r="A110" s="1">
        <v>45056</v>
      </c>
      <c r="B110">
        <v>1642</v>
      </c>
      <c r="C110">
        <v>285.2</v>
      </c>
      <c r="D110">
        <v>164.4</v>
      </c>
      <c r="E110">
        <v>277.89999999999998</v>
      </c>
      <c r="F110">
        <v>167.05</v>
      </c>
      <c r="I110" s="2">
        <f t="shared" si="6"/>
        <v>6.1274509803921568E-3</v>
      </c>
      <c r="J110" s="2">
        <f t="shared" si="6"/>
        <v>-1.5193370165745974E-2</v>
      </c>
      <c r="K110" s="2">
        <f t="shared" si="6"/>
        <v>-9.1157702825892233E-4</v>
      </c>
      <c r="L110" s="2">
        <f t="shared" si="6"/>
        <v>-2.3541813070976969E-2</v>
      </c>
      <c r="M110" s="2">
        <f t="shared" si="6"/>
        <v>-6.8370986920331589E-3</v>
      </c>
    </row>
    <row r="111" spans="1:13" x14ac:dyDescent="0.3">
      <c r="A111" s="1">
        <v>45057</v>
      </c>
      <c r="B111">
        <v>1633</v>
      </c>
      <c r="C111">
        <v>287.3</v>
      </c>
      <c r="D111">
        <v>168.6</v>
      </c>
      <c r="E111">
        <v>273.60000000000002</v>
      </c>
      <c r="F111">
        <v>167.9</v>
      </c>
      <c r="I111" s="2">
        <f t="shared" si="6"/>
        <v>-5.4811205846528625E-3</v>
      </c>
      <c r="J111" s="2">
        <f t="shared" si="6"/>
        <v>7.3632538569425761E-3</v>
      </c>
      <c r="K111" s="2">
        <f t="shared" si="6"/>
        <v>2.5547445255474383E-2</v>
      </c>
      <c r="L111" s="2">
        <f t="shared" si="6"/>
        <v>-1.547319179560977E-2</v>
      </c>
      <c r="M111" s="2">
        <f t="shared" si="6"/>
        <v>5.0882969170906569E-3</v>
      </c>
    </row>
    <row r="112" spans="1:13" x14ac:dyDescent="0.3">
      <c r="A112" s="1">
        <v>45058</v>
      </c>
      <c r="B112">
        <v>1632</v>
      </c>
      <c r="C112">
        <v>289.3</v>
      </c>
      <c r="D112">
        <v>173.25</v>
      </c>
      <c r="E112">
        <v>275.7</v>
      </c>
      <c r="F112">
        <v>167.7</v>
      </c>
      <c r="I112" s="2">
        <f t="shared" si="6"/>
        <v>-6.1236987140232701E-4</v>
      </c>
      <c r="J112" s="2">
        <f t="shared" si="6"/>
        <v>6.9613644274277757E-3</v>
      </c>
      <c r="K112" s="2">
        <f t="shared" si="6"/>
        <v>2.758007117437726E-2</v>
      </c>
      <c r="L112" s="2">
        <f t="shared" si="6"/>
        <v>7.6754385964911027E-3</v>
      </c>
      <c r="M112" s="2">
        <f t="shared" si="6"/>
        <v>-1.1911852293032582E-3</v>
      </c>
    </row>
    <row r="113" spans="1:13" x14ac:dyDescent="0.3">
      <c r="A113" s="1">
        <v>45061</v>
      </c>
      <c r="B113">
        <v>1660</v>
      </c>
      <c r="C113">
        <v>287.5</v>
      </c>
      <c r="D113">
        <v>174.6</v>
      </c>
      <c r="E113">
        <v>273.2</v>
      </c>
      <c r="F113">
        <v>166.45</v>
      </c>
      <c r="I113" s="2">
        <f t="shared" si="6"/>
        <v>1.7156862745098041E-2</v>
      </c>
      <c r="J113" s="2">
        <f t="shared" si="6"/>
        <v>-6.2219149671621544E-3</v>
      </c>
      <c r="K113" s="2">
        <f t="shared" si="6"/>
        <v>7.7922077922077592E-3</v>
      </c>
      <c r="L113" s="2">
        <f t="shared" si="6"/>
        <v>-9.0678273485672832E-3</v>
      </c>
      <c r="M113" s="2">
        <f t="shared" si="6"/>
        <v>-7.4537865235539662E-3</v>
      </c>
    </row>
    <row r="114" spans="1:13" x14ac:dyDescent="0.3">
      <c r="A114" s="1">
        <v>45062</v>
      </c>
      <c r="B114">
        <v>1657</v>
      </c>
      <c r="C114">
        <v>285.5</v>
      </c>
      <c r="D114">
        <v>170.25</v>
      </c>
      <c r="E114">
        <v>270.89999999999998</v>
      </c>
      <c r="F114">
        <v>164.9</v>
      </c>
      <c r="I114" s="2">
        <f t="shared" si="6"/>
        <v>-1.8072289156626507E-3</v>
      </c>
      <c r="J114" s="2">
        <f t="shared" si="6"/>
        <v>-6.956521739130435E-3</v>
      </c>
      <c r="K114" s="2">
        <f t="shared" si="6"/>
        <v>-2.4914089347079005E-2</v>
      </c>
      <c r="L114" s="2">
        <f t="shared" si="6"/>
        <v>-8.418740849194771E-3</v>
      </c>
      <c r="M114" s="2">
        <f t="shared" si="6"/>
        <v>-9.3121057374585953E-3</v>
      </c>
    </row>
    <row r="115" spans="1:13" x14ac:dyDescent="0.3">
      <c r="A115" s="1">
        <v>45063</v>
      </c>
      <c r="B115">
        <v>1644</v>
      </c>
      <c r="C115">
        <v>283.3</v>
      </c>
      <c r="D115">
        <v>163</v>
      </c>
      <c r="E115">
        <v>269.3</v>
      </c>
      <c r="F115">
        <v>163.85</v>
      </c>
      <c r="I115" s="2">
        <f t="shared" ref="I115:M165" si="7">(B115-B114)/B114</f>
        <v>-7.8455039227519618E-3</v>
      </c>
      <c r="J115" s="2">
        <f t="shared" si="7"/>
        <v>-7.7057793345008362E-3</v>
      </c>
      <c r="K115" s="2">
        <f t="shared" si="7"/>
        <v>-4.2584434654919234E-2</v>
      </c>
      <c r="L115" s="2">
        <f t="shared" si="7"/>
        <v>-5.9062384643778741E-3</v>
      </c>
      <c r="M115" s="2">
        <f t="shared" si="7"/>
        <v>-6.3674954517890315E-3</v>
      </c>
    </row>
    <row r="116" spans="1:13" x14ac:dyDescent="0.3">
      <c r="A116" s="1">
        <v>45064</v>
      </c>
      <c r="B116">
        <v>1665</v>
      </c>
      <c r="C116">
        <v>282.8</v>
      </c>
      <c r="D116">
        <v>172.65</v>
      </c>
      <c r="E116">
        <v>268.39999999999998</v>
      </c>
      <c r="F116">
        <v>161.94999999999999</v>
      </c>
      <c r="I116" s="2">
        <f t="shared" si="7"/>
        <v>1.2773722627737226E-2</v>
      </c>
      <c r="J116" s="2">
        <f t="shared" si="7"/>
        <v>-1.7649135192375574E-3</v>
      </c>
      <c r="K116" s="2">
        <f t="shared" si="7"/>
        <v>5.9202453987730094E-2</v>
      </c>
      <c r="L116" s="2">
        <f t="shared" si="7"/>
        <v>-3.3419977720016117E-3</v>
      </c>
      <c r="M116" s="2">
        <f t="shared" si="7"/>
        <v>-1.1595971925541688E-2</v>
      </c>
    </row>
    <row r="117" spans="1:13" x14ac:dyDescent="0.3">
      <c r="A117" s="1">
        <v>45065</v>
      </c>
      <c r="B117">
        <v>1649</v>
      </c>
      <c r="C117">
        <v>281</v>
      </c>
      <c r="D117">
        <v>159.25</v>
      </c>
      <c r="E117">
        <v>266.7</v>
      </c>
      <c r="F117">
        <v>161.55000000000001</v>
      </c>
      <c r="I117" s="2">
        <f t="shared" si="7"/>
        <v>-9.6096096096096092E-3</v>
      </c>
      <c r="J117" s="2">
        <f t="shared" si="7"/>
        <v>-6.3649222065064051E-3</v>
      </c>
      <c r="K117" s="2">
        <f t="shared" si="7"/>
        <v>-7.7613669273095889E-2</v>
      </c>
      <c r="L117" s="2">
        <f t="shared" si="7"/>
        <v>-6.3338301043218657E-3</v>
      </c>
      <c r="M117" s="2">
        <f t="shared" si="7"/>
        <v>-2.4698981167025459E-3</v>
      </c>
    </row>
    <row r="118" spans="1:13" x14ac:dyDescent="0.3">
      <c r="A118" s="1">
        <v>45068</v>
      </c>
      <c r="B118">
        <v>1650</v>
      </c>
      <c r="C118">
        <v>278.39999999999998</v>
      </c>
      <c r="D118">
        <v>160.4</v>
      </c>
      <c r="E118">
        <v>267.7</v>
      </c>
      <c r="F118">
        <v>162.75</v>
      </c>
      <c r="I118" s="2">
        <f t="shared" si="7"/>
        <v>6.0642813826561554E-4</v>
      </c>
      <c r="J118" s="2">
        <f t="shared" si="7"/>
        <v>-9.2526690391459884E-3</v>
      </c>
      <c r="K118" s="2">
        <f t="shared" si="7"/>
        <v>7.2213500784929713E-3</v>
      </c>
      <c r="L118" s="2">
        <f t="shared" si="7"/>
        <v>3.7495313085864268E-3</v>
      </c>
      <c r="M118" s="2">
        <f t="shared" si="7"/>
        <v>7.4280408542246271E-3</v>
      </c>
    </row>
    <row r="119" spans="1:13" x14ac:dyDescent="0.3">
      <c r="A119" s="1">
        <v>45069</v>
      </c>
      <c r="B119">
        <v>1659</v>
      </c>
      <c r="C119">
        <v>278</v>
      </c>
      <c r="D119">
        <v>155.94999999999999</v>
      </c>
      <c r="E119">
        <v>268.10000000000002</v>
      </c>
      <c r="F119">
        <v>163.6</v>
      </c>
      <c r="I119" s="2">
        <f t="shared" si="7"/>
        <v>5.454545454545455E-3</v>
      </c>
      <c r="J119" s="2">
        <f t="shared" si="7"/>
        <v>-1.4367816091953207E-3</v>
      </c>
      <c r="K119" s="2">
        <f t="shared" si="7"/>
        <v>-2.7743142144638508E-2</v>
      </c>
      <c r="L119" s="2">
        <f t="shared" si="7"/>
        <v>1.4942099364962053E-3</v>
      </c>
      <c r="M119" s="2">
        <f t="shared" si="7"/>
        <v>5.2227342549922848E-3</v>
      </c>
    </row>
    <row r="120" spans="1:13" x14ac:dyDescent="0.3">
      <c r="A120" s="1">
        <v>45070</v>
      </c>
      <c r="B120">
        <v>1593</v>
      </c>
      <c r="C120">
        <v>278.89999999999998</v>
      </c>
      <c r="D120">
        <v>150.44999999999999</v>
      </c>
      <c r="E120">
        <v>265.7</v>
      </c>
      <c r="F120">
        <v>184.75</v>
      </c>
      <c r="I120" s="2">
        <f t="shared" si="7"/>
        <v>-3.9783001808318265E-2</v>
      </c>
      <c r="J120" s="2">
        <f t="shared" si="7"/>
        <v>3.2374100719423644E-3</v>
      </c>
      <c r="K120" s="2">
        <f t="shared" si="7"/>
        <v>-3.5267714010900932E-2</v>
      </c>
      <c r="L120" s="2">
        <f t="shared" si="7"/>
        <v>-8.9518836255129946E-3</v>
      </c>
      <c r="M120" s="2">
        <f t="shared" si="7"/>
        <v>0.129278728606357</v>
      </c>
    </row>
    <row r="121" spans="1:13" x14ac:dyDescent="0.3">
      <c r="A121" s="1">
        <v>45071</v>
      </c>
      <c r="B121">
        <v>1581</v>
      </c>
      <c r="C121">
        <v>275.10000000000002</v>
      </c>
      <c r="D121">
        <v>148.65</v>
      </c>
      <c r="E121">
        <v>265</v>
      </c>
      <c r="F121">
        <v>181.3</v>
      </c>
      <c r="I121" s="2">
        <f t="shared" si="7"/>
        <v>-7.5329566854990581E-3</v>
      </c>
      <c r="J121" s="2">
        <f t="shared" si="7"/>
        <v>-1.3624955181068321E-2</v>
      </c>
      <c r="K121" s="2">
        <f t="shared" si="7"/>
        <v>-1.1964107676968981E-2</v>
      </c>
      <c r="L121" s="2">
        <f t="shared" si="7"/>
        <v>-2.634550244636766E-3</v>
      </c>
      <c r="M121" s="2">
        <f t="shared" si="7"/>
        <v>-1.8673883626522267E-2</v>
      </c>
    </row>
    <row r="122" spans="1:13" x14ac:dyDescent="0.3">
      <c r="A122" s="1">
        <v>45072</v>
      </c>
      <c r="B122">
        <v>1522</v>
      </c>
      <c r="C122">
        <v>275</v>
      </c>
      <c r="D122">
        <v>151</v>
      </c>
      <c r="E122">
        <v>263.8</v>
      </c>
      <c r="F122">
        <v>179.5</v>
      </c>
      <c r="I122" s="2">
        <f t="shared" si="7"/>
        <v>-3.7318153067678682E-2</v>
      </c>
      <c r="J122" s="2">
        <f t="shared" si="7"/>
        <v>-3.6350418029815602E-4</v>
      </c>
      <c r="K122" s="2">
        <f t="shared" si="7"/>
        <v>1.5808947191389131E-2</v>
      </c>
      <c r="L122" s="2">
        <f t="shared" si="7"/>
        <v>-4.5283018867924097E-3</v>
      </c>
      <c r="M122" s="2">
        <f t="shared" si="7"/>
        <v>-9.9282956425814188E-3</v>
      </c>
    </row>
    <row r="123" spans="1:13" x14ac:dyDescent="0.3">
      <c r="A123" s="1">
        <v>45076</v>
      </c>
      <c r="B123">
        <v>1528</v>
      </c>
      <c r="C123">
        <v>271.5</v>
      </c>
      <c r="D123">
        <v>153.44999999999999</v>
      </c>
      <c r="E123">
        <v>262.2</v>
      </c>
      <c r="F123">
        <v>181.1</v>
      </c>
      <c r="I123" s="2">
        <f t="shared" si="7"/>
        <v>3.9421813403416554E-3</v>
      </c>
      <c r="J123" s="2">
        <f t="shared" si="7"/>
        <v>-1.2727272727272728E-2</v>
      </c>
      <c r="K123" s="2">
        <f t="shared" si="7"/>
        <v>1.6225165562913833E-2</v>
      </c>
      <c r="L123" s="2">
        <f t="shared" si="7"/>
        <v>-6.0652009097802223E-3</v>
      </c>
      <c r="M123" s="2">
        <f t="shared" si="7"/>
        <v>8.913649025069607E-3</v>
      </c>
    </row>
    <row r="124" spans="1:13" x14ac:dyDescent="0.3">
      <c r="A124" s="1">
        <v>45077</v>
      </c>
      <c r="B124">
        <v>1570</v>
      </c>
      <c r="C124">
        <v>270.60000000000002</v>
      </c>
      <c r="D124">
        <v>152</v>
      </c>
      <c r="E124">
        <v>260.8</v>
      </c>
      <c r="F124">
        <v>178.6</v>
      </c>
      <c r="I124" s="2">
        <f t="shared" si="7"/>
        <v>2.7486910994764399E-2</v>
      </c>
      <c r="J124" s="2">
        <f t="shared" si="7"/>
        <v>-3.3149171270717395E-3</v>
      </c>
      <c r="K124" s="2">
        <f t="shared" si="7"/>
        <v>-9.4493320299771175E-3</v>
      </c>
      <c r="L124" s="2">
        <f t="shared" si="7"/>
        <v>-5.3394355453851156E-3</v>
      </c>
      <c r="M124" s="2">
        <f t="shared" si="7"/>
        <v>-1.3804527885146328E-2</v>
      </c>
    </row>
    <row r="125" spans="1:13" x14ac:dyDescent="0.3">
      <c r="A125" s="1">
        <v>45078</v>
      </c>
      <c r="B125">
        <v>1596</v>
      </c>
      <c r="C125">
        <v>272.8</v>
      </c>
      <c r="D125">
        <v>152.35</v>
      </c>
      <c r="E125">
        <v>260.89999999999998</v>
      </c>
      <c r="F125">
        <v>181.8</v>
      </c>
      <c r="I125" s="2">
        <f t="shared" si="7"/>
        <v>1.6560509554140127E-2</v>
      </c>
      <c r="J125" s="2">
        <f t="shared" si="7"/>
        <v>8.1300813008129656E-3</v>
      </c>
      <c r="K125" s="2">
        <f t="shared" si="7"/>
        <v>2.3026315789473309E-3</v>
      </c>
      <c r="L125" s="2">
        <f t="shared" si="7"/>
        <v>3.8343558282195509E-4</v>
      </c>
      <c r="M125" s="2">
        <f t="shared" si="7"/>
        <v>1.7917133258678709E-2</v>
      </c>
    </row>
    <row r="126" spans="1:13" x14ac:dyDescent="0.3">
      <c r="A126" s="1">
        <v>45079</v>
      </c>
      <c r="B126">
        <v>1643</v>
      </c>
      <c r="C126">
        <v>278.5</v>
      </c>
      <c r="D126">
        <v>156.9</v>
      </c>
      <c r="E126">
        <v>262.39999999999998</v>
      </c>
      <c r="F126">
        <v>186.05</v>
      </c>
      <c r="I126" s="2">
        <f t="shared" si="7"/>
        <v>2.944862155388471E-2</v>
      </c>
      <c r="J126" s="2">
        <f t="shared" si="7"/>
        <v>2.0894428152492626E-2</v>
      </c>
      <c r="K126" s="2">
        <f t="shared" si="7"/>
        <v>2.9865441417788064E-2</v>
      </c>
      <c r="L126" s="2">
        <f t="shared" si="7"/>
        <v>5.7493292449214261E-3</v>
      </c>
      <c r="M126" s="2">
        <f t="shared" si="7"/>
        <v>2.3377337733773377E-2</v>
      </c>
    </row>
    <row r="127" spans="1:13" x14ac:dyDescent="0.3">
      <c r="A127" s="1">
        <v>45082</v>
      </c>
      <c r="B127">
        <v>1604</v>
      </c>
      <c r="C127">
        <v>276.2</v>
      </c>
      <c r="D127">
        <v>155</v>
      </c>
      <c r="E127">
        <v>263.10000000000002</v>
      </c>
      <c r="F127">
        <v>187.9</v>
      </c>
      <c r="I127" s="2">
        <f t="shared" si="7"/>
        <v>-2.3737066342057214E-2</v>
      </c>
      <c r="J127" s="2">
        <f t="shared" si="7"/>
        <v>-8.2585278276481565E-3</v>
      </c>
      <c r="K127" s="2">
        <f t="shared" si="7"/>
        <v>-1.2109623964308513E-2</v>
      </c>
      <c r="L127" s="2">
        <f t="shared" si="7"/>
        <v>2.667682926829442E-3</v>
      </c>
      <c r="M127" s="2">
        <f t="shared" si="7"/>
        <v>9.9435635581832521E-3</v>
      </c>
    </row>
    <row r="128" spans="1:13" x14ac:dyDescent="0.3">
      <c r="A128" s="1">
        <v>45083</v>
      </c>
      <c r="B128">
        <v>1606</v>
      </c>
      <c r="C128">
        <v>279.2</v>
      </c>
      <c r="D128">
        <v>154.85</v>
      </c>
      <c r="E128">
        <v>263.10000000000002</v>
      </c>
      <c r="F128">
        <v>187.6</v>
      </c>
      <c r="I128" s="2">
        <f t="shared" si="7"/>
        <v>1.2468827930174563E-3</v>
      </c>
      <c r="J128" s="2">
        <f t="shared" si="7"/>
        <v>1.0861694424330196E-2</v>
      </c>
      <c r="K128" s="2">
        <f t="shared" si="7"/>
        <v>-9.6774193548390761E-4</v>
      </c>
      <c r="L128" s="2">
        <f t="shared" si="7"/>
        <v>0</v>
      </c>
      <c r="M128" s="2">
        <f t="shared" si="7"/>
        <v>-1.5965939329431152E-3</v>
      </c>
    </row>
    <row r="129" spans="1:13" x14ac:dyDescent="0.3">
      <c r="A129" s="1">
        <v>45084</v>
      </c>
      <c r="B129">
        <v>1606</v>
      </c>
      <c r="C129">
        <v>278</v>
      </c>
      <c r="D129">
        <v>153.9</v>
      </c>
      <c r="E129">
        <v>263.10000000000002</v>
      </c>
      <c r="F129">
        <v>189.75</v>
      </c>
      <c r="I129" s="2">
        <f t="shared" si="7"/>
        <v>0</v>
      </c>
      <c r="J129" s="2">
        <f t="shared" si="7"/>
        <v>-4.2979942693409335E-3</v>
      </c>
      <c r="K129" s="2">
        <f t="shared" si="7"/>
        <v>-6.1349693251533007E-3</v>
      </c>
      <c r="L129" s="2">
        <f t="shared" si="7"/>
        <v>0</v>
      </c>
      <c r="M129" s="2">
        <f t="shared" si="7"/>
        <v>1.1460554371002163E-2</v>
      </c>
    </row>
    <row r="130" spans="1:13" x14ac:dyDescent="0.3">
      <c r="A130" s="1">
        <v>45085</v>
      </c>
      <c r="B130">
        <v>1609</v>
      </c>
      <c r="C130">
        <v>267.5</v>
      </c>
      <c r="D130">
        <v>151</v>
      </c>
      <c r="E130">
        <v>262</v>
      </c>
      <c r="F130">
        <v>190.25</v>
      </c>
      <c r="I130" s="2">
        <f t="shared" si="7"/>
        <v>1.8679950186799503E-3</v>
      </c>
      <c r="J130" s="2">
        <f t="shared" si="7"/>
        <v>-3.7769784172661872E-2</v>
      </c>
      <c r="K130" s="2">
        <f t="shared" si="7"/>
        <v>-1.8843404808317126E-2</v>
      </c>
      <c r="L130" s="2">
        <f t="shared" si="7"/>
        <v>-4.1809198023566047E-3</v>
      </c>
      <c r="M130" s="2">
        <f t="shared" si="7"/>
        <v>2.635046113306983E-3</v>
      </c>
    </row>
    <row r="131" spans="1:13" x14ac:dyDescent="0.3">
      <c r="A131" s="1">
        <v>45086</v>
      </c>
      <c r="B131">
        <v>1619</v>
      </c>
      <c r="C131">
        <v>267</v>
      </c>
      <c r="D131">
        <v>148.65</v>
      </c>
      <c r="E131">
        <v>261.89999999999998</v>
      </c>
      <c r="F131">
        <v>188.25</v>
      </c>
      <c r="I131" s="2">
        <f t="shared" si="7"/>
        <v>6.2150403977625857E-3</v>
      </c>
      <c r="J131" s="2">
        <f t="shared" si="7"/>
        <v>-1.869158878504673E-3</v>
      </c>
      <c r="K131" s="2">
        <f t="shared" si="7"/>
        <v>-1.5562913907284731E-2</v>
      </c>
      <c r="L131" s="2">
        <f t="shared" si="7"/>
        <v>-3.8167938931306389E-4</v>
      </c>
      <c r="M131" s="2">
        <f t="shared" si="7"/>
        <v>-1.0512483574244415E-2</v>
      </c>
    </row>
    <row r="132" spans="1:13" x14ac:dyDescent="0.3">
      <c r="A132" s="1">
        <v>45089</v>
      </c>
      <c r="B132">
        <v>1627</v>
      </c>
      <c r="C132">
        <v>269.8</v>
      </c>
      <c r="D132">
        <v>148.94999999999999</v>
      </c>
      <c r="E132">
        <v>263.2</v>
      </c>
      <c r="F132">
        <v>187.8</v>
      </c>
      <c r="I132" s="2">
        <f t="shared" si="7"/>
        <v>4.9413218035824586E-3</v>
      </c>
      <c r="J132" s="2">
        <f t="shared" si="7"/>
        <v>1.0486891385767833E-2</v>
      </c>
      <c r="K132" s="2">
        <f t="shared" si="7"/>
        <v>2.0181634712410556E-3</v>
      </c>
      <c r="L132" s="2">
        <f t="shared" si="7"/>
        <v>4.9637266132111935E-3</v>
      </c>
      <c r="M132" s="2">
        <f t="shared" si="7"/>
        <v>-2.3904382470118918E-3</v>
      </c>
    </row>
    <row r="133" spans="1:13" x14ac:dyDescent="0.3">
      <c r="A133" s="1">
        <v>45090</v>
      </c>
      <c r="B133">
        <v>1646</v>
      </c>
      <c r="C133">
        <v>271.5</v>
      </c>
      <c r="D133">
        <v>148.35</v>
      </c>
      <c r="E133">
        <v>262.3</v>
      </c>
      <c r="F133">
        <v>189.15</v>
      </c>
      <c r="I133" s="2">
        <f t="shared" si="7"/>
        <v>1.1677934849416103E-2</v>
      </c>
      <c r="J133" s="2">
        <f t="shared" si="7"/>
        <v>6.3009636767975856E-3</v>
      </c>
      <c r="K133" s="2">
        <f t="shared" si="7"/>
        <v>-4.0281973816716637E-3</v>
      </c>
      <c r="L133" s="2">
        <f t="shared" si="7"/>
        <v>-3.4194528875379077E-3</v>
      </c>
      <c r="M133" s="2">
        <f t="shared" si="7"/>
        <v>7.1884984025558799E-3</v>
      </c>
    </row>
    <row r="134" spans="1:13" x14ac:dyDescent="0.3">
      <c r="A134" s="1">
        <v>45091</v>
      </c>
      <c r="B134">
        <v>1638</v>
      </c>
      <c r="C134">
        <v>272.5</v>
      </c>
      <c r="D134">
        <v>148.25</v>
      </c>
      <c r="E134">
        <v>264</v>
      </c>
      <c r="F134">
        <v>192.2</v>
      </c>
      <c r="I134" s="2">
        <f t="shared" si="7"/>
        <v>-4.8602673147023082E-3</v>
      </c>
      <c r="J134" s="2">
        <f t="shared" si="7"/>
        <v>3.6832412523020259E-3</v>
      </c>
      <c r="K134" s="2">
        <f t="shared" si="7"/>
        <v>-6.7408156386918993E-4</v>
      </c>
      <c r="L134" s="2">
        <f t="shared" si="7"/>
        <v>6.4811284788409782E-3</v>
      </c>
      <c r="M134" s="2">
        <f t="shared" si="7"/>
        <v>1.6124768702088198E-2</v>
      </c>
    </row>
    <row r="135" spans="1:13" x14ac:dyDescent="0.3">
      <c r="A135" s="1">
        <v>45092</v>
      </c>
      <c r="B135">
        <v>1634</v>
      </c>
      <c r="C135">
        <v>272.39999999999998</v>
      </c>
      <c r="D135">
        <v>147.30000000000001</v>
      </c>
      <c r="E135">
        <v>264.5</v>
      </c>
      <c r="F135">
        <v>191.35</v>
      </c>
      <c r="I135" s="2">
        <f t="shared" si="7"/>
        <v>-2.442002442002442E-3</v>
      </c>
      <c r="J135" s="2">
        <f t="shared" si="7"/>
        <v>-3.6697247706430361E-4</v>
      </c>
      <c r="K135" s="2">
        <f t="shared" si="7"/>
        <v>-6.4080944350758083E-3</v>
      </c>
      <c r="L135" s="2">
        <f t="shared" si="7"/>
        <v>1.893939393939394E-3</v>
      </c>
      <c r="M135" s="2">
        <f t="shared" si="7"/>
        <v>-4.4224765868886287E-3</v>
      </c>
    </row>
    <row r="136" spans="1:13" x14ac:dyDescent="0.3">
      <c r="A136" s="1">
        <v>45093</v>
      </c>
      <c r="B136">
        <v>1628</v>
      </c>
      <c r="C136">
        <v>269.89999999999998</v>
      </c>
      <c r="D136">
        <v>149.1</v>
      </c>
      <c r="E136">
        <v>262.89999999999998</v>
      </c>
      <c r="F136">
        <v>190.4</v>
      </c>
      <c r="I136" s="2">
        <f t="shared" si="7"/>
        <v>-3.6719706242350062E-3</v>
      </c>
      <c r="J136" s="2">
        <f t="shared" si="7"/>
        <v>-9.1776798825256977E-3</v>
      </c>
      <c r="K136" s="2">
        <f t="shared" si="7"/>
        <v>1.2219959266802327E-2</v>
      </c>
      <c r="L136" s="2">
        <f t="shared" si="7"/>
        <v>-6.0491493383743773E-3</v>
      </c>
      <c r="M136" s="2">
        <f t="shared" si="7"/>
        <v>-4.9647243271491439E-3</v>
      </c>
    </row>
    <row r="137" spans="1:13" x14ac:dyDescent="0.3">
      <c r="A137" s="1">
        <v>45096</v>
      </c>
      <c r="B137">
        <v>1609</v>
      </c>
      <c r="C137">
        <v>265.7</v>
      </c>
      <c r="D137">
        <v>148.4</v>
      </c>
      <c r="E137">
        <v>258.8</v>
      </c>
      <c r="F137">
        <v>188.5</v>
      </c>
      <c r="I137" s="2">
        <f t="shared" si="7"/>
        <v>-1.167076167076167E-2</v>
      </c>
      <c r="J137" s="2">
        <f t="shared" si="7"/>
        <v>-1.5561319007039604E-2</v>
      </c>
      <c r="K137" s="2">
        <f t="shared" si="7"/>
        <v>-4.6948356807510975E-3</v>
      </c>
      <c r="L137" s="2">
        <f t="shared" si="7"/>
        <v>-1.5595283377710028E-2</v>
      </c>
      <c r="M137" s="2">
        <f t="shared" si="7"/>
        <v>-9.9789915966386842E-3</v>
      </c>
    </row>
    <row r="138" spans="1:13" x14ac:dyDescent="0.3">
      <c r="A138" s="1">
        <v>45097</v>
      </c>
      <c r="B138">
        <v>1618</v>
      </c>
      <c r="C138">
        <v>263.5</v>
      </c>
      <c r="D138">
        <v>147.30000000000001</v>
      </c>
      <c r="E138">
        <v>258.7</v>
      </c>
      <c r="F138">
        <v>187.05</v>
      </c>
      <c r="I138" s="2">
        <f t="shared" si="7"/>
        <v>5.5935363579863269E-3</v>
      </c>
      <c r="J138" s="2">
        <f t="shared" si="7"/>
        <v>-8.2800150545727837E-3</v>
      </c>
      <c r="K138" s="2">
        <f t="shared" si="7"/>
        <v>-7.4123989218328459E-3</v>
      </c>
      <c r="L138" s="2">
        <f t="shared" si="7"/>
        <v>-3.8639876352404459E-4</v>
      </c>
      <c r="M138" s="2">
        <f t="shared" si="7"/>
        <v>-7.692307692307632E-3</v>
      </c>
    </row>
    <row r="139" spans="1:13" x14ac:dyDescent="0.3">
      <c r="A139" s="1">
        <v>45098</v>
      </c>
      <c r="B139">
        <v>1573</v>
      </c>
      <c r="C139">
        <v>260.10000000000002</v>
      </c>
      <c r="D139">
        <v>146.4</v>
      </c>
      <c r="E139">
        <v>258.60000000000002</v>
      </c>
      <c r="F139">
        <v>187.65</v>
      </c>
      <c r="I139" s="2">
        <f t="shared" si="7"/>
        <v>-2.7812113720642771E-2</v>
      </c>
      <c r="J139" s="2">
        <f t="shared" si="7"/>
        <v>-1.2903225806451526E-2</v>
      </c>
      <c r="K139" s="2">
        <f t="shared" si="7"/>
        <v>-6.10997963340126E-3</v>
      </c>
      <c r="L139" s="2">
        <f t="shared" si="7"/>
        <v>-3.8654812524146077E-4</v>
      </c>
      <c r="M139" s="2">
        <f t="shared" si="7"/>
        <v>3.2076984763431933E-3</v>
      </c>
    </row>
    <row r="140" spans="1:13" x14ac:dyDescent="0.3">
      <c r="A140" s="1">
        <v>45099</v>
      </c>
      <c r="B140">
        <v>1553</v>
      </c>
      <c r="C140">
        <v>257.60000000000002</v>
      </c>
      <c r="D140">
        <v>149.75</v>
      </c>
      <c r="E140">
        <v>248.9</v>
      </c>
      <c r="F140">
        <v>188</v>
      </c>
      <c r="I140" s="2">
        <f t="shared" si="7"/>
        <v>-1.2714558169103624E-2</v>
      </c>
      <c r="J140" s="2">
        <f t="shared" si="7"/>
        <v>-9.6116878123798533E-3</v>
      </c>
      <c r="K140" s="2">
        <f t="shared" si="7"/>
        <v>2.2882513661202145E-2</v>
      </c>
      <c r="L140" s="2">
        <f t="shared" si="7"/>
        <v>-3.7509667440061935E-2</v>
      </c>
      <c r="M140" s="2">
        <f t="shared" si="7"/>
        <v>1.8651745270450003E-3</v>
      </c>
    </row>
    <row r="141" spans="1:13" x14ac:dyDescent="0.3">
      <c r="A141" s="1">
        <v>45100</v>
      </c>
      <c r="B141">
        <v>1517</v>
      </c>
      <c r="C141">
        <v>257.2</v>
      </c>
      <c r="D141">
        <v>143.80000000000001</v>
      </c>
      <c r="E141">
        <v>248.8</v>
      </c>
      <c r="F141">
        <v>185.1</v>
      </c>
      <c r="I141" s="2">
        <f t="shared" si="7"/>
        <v>-2.31809401159047E-2</v>
      </c>
      <c r="J141" s="2">
        <f t="shared" si="7"/>
        <v>-1.5527950310560328E-3</v>
      </c>
      <c r="K141" s="2">
        <f t="shared" si="7"/>
        <v>-3.9732888146911442E-2</v>
      </c>
      <c r="L141" s="2">
        <f t="shared" si="7"/>
        <v>-4.0176777822416358E-4</v>
      </c>
      <c r="M141" s="2">
        <f t="shared" si="7"/>
        <v>-1.5425531914893648E-2</v>
      </c>
    </row>
    <row r="142" spans="1:13" x14ac:dyDescent="0.3">
      <c r="A142" s="1">
        <v>45103</v>
      </c>
      <c r="B142">
        <v>1506</v>
      </c>
      <c r="C142">
        <v>263.89999999999998</v>
      </c>
      <c r="D142">
        <v>146.6</v>
      </c>
      <c r="E142">
        <v>251.8</v>
      </c>
      <c r="F142">
        <v>188.15</v>
      </c>
      <c r="I142" s="2">
        <f t="shared" si="7"/>
        <v>-7.2511535926170073E-3</v>
      </c>
      <c r="J142" s="2">
        <f t="shared" si="7"/>
        <v>2.6049766718506954E-2</v>
      </c>
      <c r="K142" s="2">
        <f t="shared" si="7"/>
        <v>1.9471488178024916E-2</v>
      </c>
      <c r="L142" s="2">
        <f t="shared" si="7"/>
        <v>1.2057877813504822E-2</v>
      </c>
      <c r="M142" s="2">
        <f t="shared" si="7"/>
        <v>1.6477579686655922E-2</v>
      </c>
    </row>
    <row r="143" spans="1:13" x14ac:dyDescent="0.3">
      <c r="A143" s="1">
        <v>45104</v>
      </c>
      <c r="B143">
        <v>1511</v>
      </c>
      <c r="C143">
        <v>264.7</v>
      </c>
      <c r="D143">
        <v>142.6</v>
      </c>
      <c r="E143">
        <v>252.6</v>
      </c>
      <c r="F143">
        <v>188.5</v>
      </c>
      <c r="I143" s="2">
        <f t="shared" si="7"/>
        <v>3.3200531208499337E-3</v>
      </c>
      <c r="J143" s="2">
        <f t="shared" si="7"/>
        <v>3.0314513073134196E-3</v>
      </c>
      <c r="K143" s="2">
        <f t="shared" si="7"/>
        <v>-2.7285129604365622E-2</v>
      </c>
      <c r="L143" s="2">
        <f t="shared" si="7"/>
        <v>3.1771247021444913E-3</v>
      </c>
      <c r="M143" s="2">
        <f t="shared" si="7"/>
        <v>1.8602179112410008E-3</v>
      </c>
    </row>
    <row r="144" spans="1:13" x14ac:dyDescent="0.3">
      <c r="A144" s="1">
        <v>45105</v>
      </c>
      <c r="B144">
        <v>1550</v>
      </c>
      <c r="C144">
        <v>271.60000000000002</v>
      </c>
      <c r="D144">
        <v>144.15</v>
      </c>
      <c r="E144">
        <v>255.9</v>
      </c>
      <c r="F144">
        <v>190.95</v>
      </c>
      <c r="I144" s="2">
        <f t="shared" si="7"/>
        <v>2.5810721376571807E-2</v>
      </c>
      <c r="J144" s="2">
        <f t="shared" si="7"/>
        <v>2.6067245938798771E-2</v>
      </c>
      <c r="K144" s="2">
        <f t="shared" si="7"/>
        <v>1.0869565217391384E-2</v>
      </c>
      <c r="L144" s="2">
        <f t="shared" si="7"/>
        <v>1.3064133016627124E-2</v>
      </c>
      <c r="M144" s="2">
        <f t="shared" si="7"/>
        <v>1.2997347480106041E-2</v>
      </c>
    </row>
    <row r="145" spans="1:13" x14ac:dyDescent="0.3">
      <c r="A145" s="1">
        <v>45106</v>
      </c>
      <c r="B145">
        <v>1551</v>
      </c>
      <c r="C145">
        <v>266.2</v>
      </c>
      <c r="D145">
        <v>143.9</v>
      </c>
      <c r="E145">
        <v>246.9</v>
      </c>
      <c r="F145">
        <v>190.4</v>
      </c>
      <c r="I145" s="2">
        <f t="shared" si="7"/>
        <v>6.4516129032258064E-4</v>
      </c>
      <c r="J145" s="2">
        <f t="shared" si="7"/>
        <v>-1.9882179675994233E-2</v>
      </c>
      <c r="K145" s="2">
        <f t="shared" si="7"/>
        <v>-1.7343045438779048E-3</v>
      </c>
      <c r="L145" s="2">
        <f t="shared" si="7"/>
        <v>-3.5169988276670575E-2</v>
      </c>
      <c r="M145" s="2">
        <f t="shared" si="7"/>
        <v>-2.8803351662738045E-3</v>
      </c>
    </row>
    <row r="146" spans="1:13" x14ac:dyDescent="0.3">
      <c r="A146" s="1">
        <v>45107</v>
      </c>
      <c r="B146">
        <v>1548</v>
      </c>
      <c r="C146">
        <v>269</v>
      </c>
      <c r="D146">
        <v>146</v>
      </c>
      <c r="E146">
        <v>248.4</v>
      </c>
      <c r="F146">
        <v>192.7</v>
      </c>
      <c r="I146" s="2">
        <f t="shared" si="7"/>
        <v>-1.9342359767891683E-3</v>
      </c>
      <c r="J146" s="2">
        <f t="shared" si="7"/>
        <v>1.0518407212622132E-2</v>
      </c>
      <c r="K146" s="2">
        <f t="shared" si="7"/>
        <v>1.4593467685892942E-2</v>
      </c>
      <c r="L146" s="2">
        <f t="shared" si="7"/>
        <v>6.0753341433778859E-3</v>
      </c>
      <c r="M146" s="2">
        <f t="shared" si="7"/>
        <v>1.2079831932773019E-2</v>
      </c>
    </row>
    <row r="147" spans="1:13" x14ac:dyDescent="0.3">
      <c r="A147" s="1">
        <v>45110</v>
      </c>
      <c r="B147">
        <v>1538</v>
      </c>
      <c r="C147">
        <v>274.60000000000002</v>
      </c>
      <c r="D147">
        <v>146</v>
      </c>
      <c r="E147">
        <v>252</v>
      </c>
      <c r="F147">
        <v>195.75</v>
      </c>
      <c r="I147" s="2">
        <f t="shared" si="7"/>
        <v>-6.4599483204134363E-3</v>
      </c>
      <c r="J147" s="2">
        <f t="shared" si="7"/>
        <v>2.0817843866171089E-2</v>
      </c>
      <c r="K147" s="2">
        <f t="shared" si="7"/>
        <v>0</v>
      </c>
      <c r="L147" s="2">
        <f t="shared" si="7"/>
        <v>1.4492753623188383E-2</v>
      </c>
      <c r="M147" s="2">
        <f t="shared" si="7"/>
        <v>1.5827711468604108E-2</v>
      </c>
    </row>
    <row r="148" spans="1:13" x14ac:dyDescent="0.3">
      <c r="A148" s="1">
        <v>45111</v>
      </c>
      <c r="B148">
        <v>1548</v>
      </c>
      <c r="C148">
        <v>269.60000000000002</v>
      </c>
      <c r="D148">
        <v>147.69999999999999</v>
      </c>
      <c r="E148">
        <v>247.8</v>
      </c>
      <c r="F148">
        <v>192.2</v>
      </c>
      <c r="I148" s="2">
        <f t="shared" si="7"/>
        <v>6.5019505851755524E-3</v>
      </c>
      <c r="J148" s="2">
        <f t="shared" si="7"/>
        <v>-1.820830298616169E-2</v>
      </c>
      <c r="K148" s="2">
        <f t="shared" si="7"/>
        <v>1.1643835616438279E-2</v>
      </c>
      <c r="L148" s="2">
        <f t="shared" si="7"/>
        <v>-1.6666666666666621E-2</v>
      </c>
      <c r="M148" s="2">
        <f t="shared" si="7"/>
        <v>-1.8135376756066468E-2</v>
      </c>
    </row>
    <row r="149" spans="1:13" x14ac:dyDescent="0.3">
      <c r="A149" s="1">
        <v>45112</v>
      </c>
      <c r="B149">
        <v>1526</v>
      </c>
      <c r="C149">
        <v>270</v>
      </c>
      <c r="D149">
        <v>145.25</v>
      </c>
      <c r="E149">
        <v>248.8</v>
      </c>
      <c r="F149">
        <v>192.65</v>
      </c>
      <c r="I149" s="2">
        <f t="shared" si="7"/>
        <v>-1.4211886304909561E-2</v>
      </c>
      <c r="J149" s="2">
        <f t="shared" si="7"/>
        <v>1.4836795252224674E-3</v>
      </c>
      <c r="K149" s="2">
        <f t="shared" si="7"/>
        <v>-1.6587677725118408E-2</v>
      </c>
      <c r="L149" s="2">
        <f t="shared" si="7"/>
        <v>4.0355125100887809E-3</v>
      </c>
      <c r="M149" s="2">
        <f t="shared" si="7"/>
        <v>2.3413111342352605E-3</v>
      </c>
    </row>
    <row r="150" spans="1:13" x14ac:dyDescent="0.3">
      <c r="A150" s="1">
        <v>45113</v>
      </c>
      <c r="B150">
        <v>1469</v>
      </c>
      <c r="C150">
        <v>268.8</v>
      </c>
      <c r="D150">
        <v>138</v>
      </c>
      <c r="E150">
        <v>249.3</v>
      </c>
      <c r="F150">
        <v>185.85</v>
      </c>
      <c r="I150" s="2">
        <f t="shared" si="7"/>
        <v>-3.7352555701179554E-2</v>
      </c>
      <c r="J150" s="2">
        <f t="shared" si="7"/>
        <v>-4.4444444444444019E-3</v>
      </c>
      <c r="K150" s="2">
        <f t="shared" si="7"/>
        <v>-4.9913941480206538E-2</v>
      </c>
      <c r="L150" s="2">
        <f t="shared" si="7"/>
        <v>2.0096463022508037E-3</v>
      </c>
      <c r="M150" s="2">
        <f t="shared" si="7"/>
        <v>-3.5297171035556768E-2</v>
      </c>
    </row>
    <row r="151" spans="1:13" x14ac:dyDescent="0.3">
      <c r="A151" s="1">
        <v>45114</v>
      </c>
      <c r="B151">
        <v>1470</v>
      </c>
      <c r="C151">
        <v>270.5</v>
      </c>
      <c r="D151">
        <v>141</v>
      </c>
      <c r="E151">
        <v>246.4</v>
      </c>
      <c r="F151">
        <v>191.5</v>
      </c>
      <c r="I151" s="2">
        <f t="shared" si="7"/>
        <v>6.8073519400953025E-4</v>
      </c>
      <c r="J151" s="2">
        <f t="shared" si="7"/>
        <v>6.3244047619047195E-3</v>
      </c>
      <c r="K151" s="2">
        <f t="shared" si="7"/>
        <v>2.1739130434782608E-2</v>
      </c>
      <c r="L151" s="2">
        <f t="shared" si="7"/>
        <v>-1.1632571199358226E-2</v>
      </c>
      <c r="M151" s="2">
        <f t="shared" si="7"/>
        <v>3.0400860909335518E-2</v>
      </c>
    </row>
    <row r="152" spans="1:13" x14ac:dyDescent="0.3">
      <c r="A152" s="1">
        <v>45117</v>
      </c>
      <c r="B152">
        <v>1482</v>
      </c>
      <c r="C152">
        <v>267.89999999999998</v>
      </c>
      <c r="D152">
        <v>141.05000000000001</v>
      </c>
      <c r="E152">
        <v>246.4</v>
      </c>
      <c r="F152">
        <v>192.7</v>
      </c>
      <c r="I152" s="2">
        <f t="shared" si="7"/>
        <v>8.1632653061224497E-3</v>
      </c>
      <c r="J152" s="2">
        <f t="shared" si="7"/>
        <v>-9.6118299445472188E-3</v>
      </c>
      <c r="K152" s="2">
        <f t="shared" si="7"/>
        <v>3.5460992907809482E-4</v>
      </c>
      <c r="L152" s="2">
        <f t="shared" si="7"/>
        <v>0</v>
      </c>
      <c r="M152" s="2">
        <f t="shared" si="7"/>
        <v>6.2663185378589482E-3</v>
      </c>
    </row>
    <row r="153" spans="1:13" x14ac:dyDescent="0.3">
      <c r="A153" s="1">
        <v>45118</v>
      </c>
      <c r="B153">
        <v>1484</v>
      </c>
      <c r="C153">
        <v>267.2</v>
      </c>
      <c r="D153">
        <v>144.5</v>
      </c>
      <c r="E153">
        <v>245.4</v>
      </c>
      <c r="F153">
        <v>193.65</v>
      </c>
      <c r="I153" s="2">
        <f t="shared" si="7"/>
        <v>1.3495276653171389E-3</v>
      </c>
      <c r="J153" s="2">
        <f t="shared" si="7"/>
        <v>-2.6129152668905886E-3</v>
      </c>
      <c r="K153" s="2">
        <f t="shared" si="7"/>
        <v>2.4459411556185667E-2</v>
      </c>
      <c r="L153" s="2">
        <f t="shared" si="7"/>
        <v>-4.0584415584415581E-3</v>
      </c>
      <c r="M153" s="2">
        <f t="shared" si="7"/>
        <v>4.9299429164505297E-3</v>
      </c>
    </row>
    <row r="154" spans="1:13" x14ac:dyDescent="0.3">
      <c r="A154" s="1">
        <v>45119</v>
      </c>
      <c r="B154">
        <v>1505</v>
      </c>
      <c r="C154">
        <v>269.10000000000002</v>
      </c>
      <c r="D154">
        <v>150.15</v>
      </c>
      <c r="E154">
        <v>250.4</v>
      </c>
      <c r="F154">
        <v>198.15</v>
      </c>
      <c r="I154" s="2">
        <f t="shared" si="7"/>
        <v>1.4150943396226415E-2</v>
      </c>
      <c r="J154" s="2">
        <f t="shared" si="7"/>
        <v>7.1107784431139005E-3</v>
      </c>
      <c r="K154" s="2">
        <f t="shared" si="7"/>
        <v>3.9100346020761283E-2</v>
      </c>
      <c r="L154" s="2">
        <f t="shared" si="7"/>
        <v>2.0374898125509373E-2</v>
      </c>
      <c r="M154" s="2">
        <f t="shared" si="7"/>
        <v>2.3237800154918668E-2</v>
      </c>
    </row>
    <row r="155" spans="1:13" x14ac:dyDescent="0.3">
      <c r="A155" s="1">
        <v>45120</v>
      </c>
      <c r="B155">
        <v>1506</v>
      </c>
      <c r="C155">
        <v>273.3</v>
      </c>
      <c r="D155">
        <v>151.15</v>
      </c>
      <c r="E155">
        <v>249.2</v>
      </c>
      <c r="F155">
        <v>196.85</v>
      </c>
      <c r="I155" s="2">
        <f t="shared" si="7"/>
        <v>6.6445182724252495E-4</v>
      </c>
      <c r="J155" s="2">
        <f t="shared" si="7"/>
        <v>1.5607580824972087E-2</v>
      </c>
      <c r="K155" s="2">
        <f t="shared" si="7"/>
        <v>6.66000666000666E-3</v>
      </c>
      <c r="L155" s="2">
        <f t="shared" si="7"/>
        <v>-4.7923322683706754E-3</v>
      </c>
      <c r="M155" s="2">
        <f t="shared" si="7"/>
        <v>-6.5606863487257701E-3</v>
      </c>
    </row>
    <row r="156" spans="1:13" x14ac:dyDescent="0.3">
      <c r="A156" s="1">
        <v>45121</v>
      </c>
      <c r="B156">
        <v>1502</v>
      </c>
      <c r="C156">
        <v>274</v>
      </c>
      <c r="D156">
        <v>151.94999999999999</v>
      </c>
      <c r="E156">
        <v>250</v>
      </c>
      <c r="F156">
        <v>194.9</v>
      </c>
      <c r="I156" s="2">
        <f t="shared" si="7"/>
        <v>-2.6560424966799467E-3</v>
      </c>
      <c r="J156" s="2">
        <f t="shared" si="7"/>
        <v>2.5612879619465369E-3</v>
      </c>
      <c r="K156" s="2">
        <f t="shared" si="7"/>
        <v>5.2927555408533436E-3</v>
      </c>
      <c r="L156" s="2">
        <f t="shared" si="7"/>
        <v>3.2102728731942675E-3</v>
      </c>
      <c r="M156" s="2">
        <f t="shared" si="7"/>
        <v>-9.9060198120395661E-3</v>
      </c>
    </row>
    <row r="157" spans="1:13" x14ac:dyDescent="0.3">
      <c r="A157" s="1">
        <v>45124</v>
      </c>
      <c r="B157">
        <v>1505</v>
      </c>
      <c r="C157">
        <v>271</v>
      </c>
      <c r="D157">
        <v>152.6</v>
      </c>
      <c r="E157">
        <v>248.9</v>
      </c>
      <c r="F157">
        <v>194.5</v>
      </c>
      <c r="I157" s="2">
        <f t="shared" si="7"/>
        <v>1.9973368841544607E-3</v>
      </c>
      <c r="J157" s="2">
        <f t="shared" si="7"/>
        <v>-1.0948905109489052E-2</v>
      </c>
      <c r="K157" s="2">
        <f t="shared" si="7"/>
        <v>4.2777229351760827E-3</v>
      </c>
      <c r="L157" s="2">
        <f t="shared" si="7"/>
        <v>-4.3999999999999768E-3</v>
      </c>
      <c r="M157" s="2">
        <f t="shared" si="7"/>
        <v>-2.0523345305285051E-3</v>
      </c>
    </row>
    <row r="158" spans="1:13" x14ac:dyDescent="0.3">
      <c r="A158" s="1">
        <v>45125</v>
      </c>
      <c r="B158">
        <v>1515</v>
      </c>
      <c r="C158">
        <v>277</v>
      </c>
      <c r="D158">
        <v>153.69999999999999</v>
      </c>
      <c r="E158">
        <v>251.2</v>
      </c>
      <c r="F158">
        <v>202.1</v>
      </c>
      <c r="I158" s="2">
        <f t="shared" si="7"/>
        <v>6.6445182724252493E-3</v>
      </c>
      <c r="J158" s="2">
        <f t="shared" si="7"/>
        <v>2.2140221402214021E-2</v>
      </c>
      <c r="K158" s="2">
        <f t="shared" si="7"/>
        <v>7.2083879423328594E-3</v>
      </c>
      <c r="L158" s="2">
        <f t="shared" si="7"/>
        <v>9.2406588991562188E-3</v>
      </c>
      <c r="M158" s="2">
        <f t="shared" si="7"/>
        <v>3.9074550128534676E-2</v>
      </c>
    </row>
    <row r="159" spans="1:13" x14ac:dyDescent="0.3">
      <c r="A159" s="1">
        <v>45126</v>
      </c>
      <c r="B159">
        <v>1549</v>
      </c>
      <c r="C159">
        <v>283.10000000000002</v>
      </c>
      <c r="D159">
        <v>157.15</v>
      </c>
      <c r="E159">
        <v>257.10000000000002</v>
      </c>
      <c r="F159">
        <v>204.9</v>
      </c>
      <c r="I159" s="2">
        <f t="shared" si="7"/>
        <v>2.2442244224422443E-2</v>
      </c>
      <c r="J159" s="2">
        <f t="shared" si="7"/>
        <v>2.2021660649819575E-2</v>
      </c>
      <c r="K159" s="2">
        <f t="shared" si="7"/>
        <v>2.2446324007807529E-2</v>
      </c>
      <c r="L159" s="2">
        <f t="shared" si="7"/>
        <v>2.3487261146496952E-2</v>
      </c>
      <c r="M159" s="2">
        <f t="shared" si="7"/>
        <v>1.3854527461652704E-2</v>
      </c>
    </row>
    <row r="160" spans="1:13" x14ac:dyDescent="0.3">
      <c r="A160" s="1">
        <v>45127</v>
      </c>
      <c r="B160">
        <v>1525</v>
      </c>
      <c r="C160">
        <v>285.5</v>
      </c>
      <c r="D160">
        <v>157.4</v>
      </c>
      <c r="E160">
        <v>259.89999999999998</v>
      </c>
      <c r="F160">
        <v>204.8</v>
      </c>
      <c r="I160" s="2">
        <f t="shared" si="7"/>
        <v>-1.5493867010974823E-2</v>
      </c>
      <c r="J160" s="2">
        <f t="shared" si="7"/>
        <v>8.4775697633344294E-3</v>
      </c>
      <c r="K160" s="2">
        <f t="shared" si="7"/>
        <v>1.590836780146357E-3</v>
      </c>
      <c r="L160" s="2">
        <f t="shared" si="7"/>
        <v>1.0890704006223082E-2</v>
      </c>
      <c r="M160" s="2">
        <f t="shared" si="7"/>
        <v>-4.8804294777937685E-4</v>
      </c>
    </row>
    <row r="161" spans="1:13" x14ac:dyDescent="0.3">
      <c r="A161" s="1">
        <v>45128</v>
      </c>
      <c r="B161">
        <v>1509</v>
      </c>
      <c r="C161">
        <v>284</v>
      </c>
      <c r="D161">
        <v>157.4</v>
      </c>
      <c r="E161">
        <v>260.2</v>
      </c>
      <c r="F161">
        <v>204.3</v>
      </c>
      <c r="I161" s="2">
        <f t="shared" si="7"/>
        <v>-1.0491803278688525E-2</v>
      </c>
      <c r="J161" s="2">
        <f t="shared" si="7"/>
        <v>-5.2539404553415062E-3</v>
      </c>
      <c r="K161" s="2">
        <f t="shared" si="7"/>
        <v>0</v>
      </c>
      <c r="L161" s="2">
        <f t="shared" si="7"/>
        <v>1.1542901115814213E-3</v>
      </c>
      <c r="M161" s="2">
        <f t="shared" si="7"/>
        <v>-2.44140625E-3</v>
      </c>
    </row>
    <row r="162" spans="1:13" x14ac:dyDescent="0.3">
      <c r="A162" s="1">
        <v>45131</v>
      </c>
      <c r="B162">
        <v>1502</v>
      </c>
      <c r="C162">
        <v>282.5</v>
      </c>
      <c r="D162">
        <v>157.1</v>
      </c>
      <c r="E162">
        <v>261.39999999999998</v>
      </c>
      <c r="F162">
        <v>205.8</v>
      </c>
      <c r="I162" s="2">
        <f t="shared" si="7"/>
        <v>-4.6388336646785953E-3</v>
      </c>
      <c r="J162" s="2">
        <f t="shared" si="7"/>
        <v>-5.2816901408450703E-3</v>
      </c>
      <c r="K162" s="2">
        <f t="shared" si="7"/>
        <v>-1.9059720457434012E-3</v>
      </c>
      <c r="L162" s="2">
        <f t="shared" si="7"/>
        <v>4.6118370484242452E-3</v>
      </c>
      <c r="M162" s="2">
        <f t="shared" si="7"/>
        <v>7.3421439060205578E-3</v>
      </c>
    </row>
    <row r="163" spans="1:13" x14ac:dyDescent="0.3">
      <c r="A163" s="1">
        <v>45132</v>
      </c>
      <c r="B163">
        <v>1497</v>
      </c>
      <c r="C163">
        <v>280.7</v>
      </c>
      <c r="D163">
        <v>155.30000000000001</v>
      </c>
      <c r="E163">
        <v>260</v>
      </c>
      <c r="F163">
        <v>202.1</v>
      </c>
      <c r="I163" s="2">
        <f t="shared" si="7"/>
        <v>-3.3288948069241011E-3</v>
      </c>
      <c r="J163" s="2">
        <f t="shared" si="7"/>
        <v>-6.3716814159292439E-3</v>
      </c>
      <c r="K163" s="2">
        <f t="shared" si="7"/>
        <v>-1.1457670273710904E-2</v>
      </c>
      <c r="L163" s="2">
        <f t="shared" si="7"/>
        <v>-5.3557765876051161E-3</v>
      </c>
      <c r="M163" s="2">
        <f t="shared" si="7"/>
        <v>-1.7978620019436429E-2</v>
      </c>
    </row>
    <row r="164" spans="1:13" x14ac:dyDescent="0.3">
      <c r="A164" s="1">
        <v>45133</v>
      </c>
      <c r="B164">
        <v>1507</v>
      </c>
      <c r="C164">
        <v>286.3</v>
      </c>
      <c r="D164">
        <v>153.94999999999999</v>
      </c>
      <c r="E164">
        <v>263.3</v>
      </c>
      <c r="F164">
        <v>205.7</v>
      </c>
      <c r="I164" s="2">
        <f t="shared" si="7"/>
        <v>6.6800267201068807E-3</v>
      </c>
      <c r="J164" s="2">
        <f t="shared" si="7"/>
        <v>1.9950124688279385E-2</v>
      </c>
      <c r="K164" s="2">
        <f t="shared" si="7"/>
        <v>-8.6928525434644081E-3</v>
      </c>
      <c r="L164" s="2">
        <f t="shared" si="7"/>
        <v>1.2692307692307735E-2</v>
      </c>
      <c r="M164" s="2">
        <f t="shared" si="7"/>
        <v>1.7812963879267663E-2</v>
      </c>
    </row>
    <row r="165" spans="1:13" x14ac:dyDescent="0.3">
      <c r="A165" s="1">
        <v>45134</v>
      </c>
      <c r="B165">
        <v>1507</v>
      </c>
      <c r="C165">
        <v>285.39999999999998</v>
      </c>
      <c r="D165">
        <v>156.15</v>
      </c>
      <c r="E165">
        <v>260.7</v>
      </c>
      <c r="F165">
        <v>207.3</v>
      </c>
      <c r="I165" s="2">
        <f t="shared" si="7"/>
        <v>0</v>
      </c>
      <c r="J165" s="2">
        <f t="shared" si="7"/>
        <v>-3.1435557107929936E-3</v>
      </c>
      <c r="K165" s="2">
        <f t="shared" si="7"/>
        <v>1.4290354011042658E-2</v>
      </c>
      <c r="L165" s="2">
        <f t="shared" si="7"/>
        <v>-9.8746676794531814E-3</v>
      </c>
      <c r="M165" s="2">
        <f t="shared" si="7"/>
        <v>7.778317938745857E-3</v>
      </c>
    </row>
    <row r="166" spans="1:13" x14ac:dyDescent="0.3">
      <c r="A166" s="1">
        <v>45135</v>
      </c>
      <c r="B166">
        <v>1503</v>
      </c>
      <c r="C166">
        <v>282.60000000000002</v>
      </c>
      <c r="D166">
        <v>158.1</v>
      </c>
      <c r="E166">
        <v>261.39999999999998</v>
      </c>
      <c r="F166">
        <v>205.9</v>
      </c>
      <c r="I166" s="2">
        <f t="shared" ref="I166:M216" si="8">(B166-B165)/B165</f>
        <v>-2.6542800265428003E-3</v>
      </c>
      <c r="J166" s="2">
        <f t="shared" si="8"/>
        <v>-9.8107918710580062E-3</v>
      </c>
      <c r="K166" s="2">
        <f t="shared" si="8"/>
        <v>1.2487992315081579E-2</v>
      </c>
      <c r="L166" s="2">
        <f t="shared" si="8"/>
        <v>2.6850786344456796E-3</v>
      </c>
      <c r="M166" s="2">
        <f t="shared" si="8"/>
        <v>-6.7534973468403548E-3</v>
      </c>
    </row>
    <row r="167" spans="1:13" x14ac:dyDescent="0.3">
      <c r="A167" s="1">
        <v>45138</v>
      </c>
      <c r="B167">
        <v>1493</v>
      </c>
      <c r="C167">
        <v>277.39999999999998</v>
      </c>
      <c r="D167">
        <v>157.69999999999999</v>
      </c>
      <c r="E167">
        <v>258</v>
      </c>
      <c r="F167">
        <v>206.3</v>
      </c>
      <c r="I167" s="2">
        <f t="shared" si="8"/>
        <v>-6.6533599467731202E-3</v>
      </c>
      <c r="J167" s="2">
        <f t="shared" si="8"/>
        <v>-1.8400566171266966E-2</v>
      </c>
      <c r="K167" s="2">
        <f t="shared" si="8"/>
        <v>-2.5300442757748621E-3</v>
      </c>
      <c r="L167" s="2">
        <f t="shared" si="8"/>
        <v>-1.3006885998469692E-2</v>
      </c>
      <c r="M167" s="2">
        <f t="shared" si="8"/>
        <v>1.9426906265177545E-3</v>
      </c>
    </row>
    <row r="168" spans="1:13" x14ac:dyDescent="0.3">
      <c r="A168" s="1">
        <v>45139</v>
      </c>
      <c r="B168">
        <v>1503</v>
      </c>
      <c r="C168">
        <v>279</v>
      </c>
      <c r="D168">
        <v>153.25</v>
      </c>
      <c r="E168">
        <v>258.8</v>
      </c>
      <c r="F168">
        <v>207.2</v>
      </c>
      <c r="I168" s="2">
        <f t="shared" si="8"/>
        <v>6.6979236436704621E-3</v>
      </c>
      <c r="J168" s="2">
        <f t="shared" si="8"/>
        <v>5.7678442682048406E-3</v>
      </c>
      <c r="K168" s="2">
        <f t="shared" si="8"/>
        <v>-2.8218135700697457E-2</v>
      </c>
      <c r="L168" s="2">
        <f t="shared" si="8"/>
        <v>3.1007751937984938E-3</v>
      </c>
      <c r="M168" s="2">
        <f t="shared" si="8"/>
        <v>4.3625787687832148E-3</v>
      </c>
    </row>
    <row r="169" spans="1:13" x14ac:dyDescent="0.3">
      <c r="A169" s="1">
        <v>45140</v>
      </c>
      <c r="B169">
        <v>1451</v>
      </c>
      <c r="C169">
        <v>275.60000000000002</v>
      </c>
      <c r="D169">
        <v>148.5</v>
      </c>
      <c r="E169">
        <v>255</v>
      </c>
      <c r="F169">
        <v>206.4</v>
      </c>
      <c r="I169" s="2">
        <f t="shared" si="8"/>
        <v>-3.4597471723220224E-2</v>
      </c>
      <c r="J169" s="2">
        <f t="shared" si="8"/>
        <v>-1.2186379928315332E-2</v>
      </c>
      <c r="K169" s="2">
        <f t="shared" si="8"/>
        <v>-3.0995106035889071E-2</v>
      </c>
      <c r="L169" s="2">
        <f t="shared" si="8"/>
        <v>-1.4683153013910398E-2</v>
      </c>
      <c r="M169" s="2">
        <f t="shared" si="8"/>
        <v>-3.8610038610037791E-3</v>
      </c>
    </row>
    <row r="170" spans="1:13" x14ac:dyDescent="0.3">
      <c r="A170" s="1">
        <v>45141</v>
      </c>
      <c r="B170">
        <v>1449</v>
      </c>
      <c r="C170">
        <v>271.2</v>
      </c>
      <c r="D170">
        <v>150.69999999999999</v>
      </c>
      <c r="E170">
        <v>251.4</v>
      </c>
      <c r="F170">
        <v>205.6</v>
      </c>
      <c r="I170" s="2">
        <f t="shared" si="8"/>
        <v>-1.3783597518952446E-3</v>
      </c>
      <c r="J170" s="2">
        <f t="shared" si="8"/>
        <v>-1.5965166908563259E-2</v>
      </c>
      <c r="K170" s="2">
        <f t="shared" si="8"/>
        <v>1.4814814814814739E-2</v>
      </c>
      <c r="L170" s="2">
        <f t="shared" si="8"/>
        <v>-1.4117647058823507E-2</v>
      </c>
      <c r="M170" s="2">
        <f t="shared" si="8"/>
        <v>-3.875968992248117E-3</v>
      </c>
    </row>
    <row r="171" spans="1:13" x14ac:dyDescent="0.3">
      <c r="A171" s="1">
        <v>45142</v>
      </c>
      <c r="B171">
        <v>1454</v>
      </c>
      <c r="C171">
        <v>272</v>
      </c>
      <c r="D171">
        <v>149.25</v>
      </c>
      <c r="E171">
        <v>250.5</v>
      </c>
      <c r="F171">
        <v>206.3</v>
      </c>
      <c r="I171" s="2">
        <f t="shared" si="8"/>
        <v>3.450655624568668E-3</v>
      </c>
      <c r="J171" s="2">
        <f t="shared" si="8"/>
        <v>2.9498525073746733E-3</v>
      </c>
      <c r="K171" s="2">
        <f t="shared" si="8"/>
        <v>-9.6217650962175764E-3</v>
      </c>
      <c r="L171" s="2">
        <f t="shared" si="8"/>
        <v>-3.5799522673031253E-3</v>
      </c>
      <c r="M171" s="2">
        <f t="shared" si="8"/>
        <v>3.404669260700472E-3</v>
      </c>
    </row>
    <row r="172" spans="1:13" x14ac:dyDescent="0.3">
      <c r="A172" s="1">
        <v>45145</v>
      </c>
      <c r="B172">
        <v>1450</v>
      </c>
      <c r="C172">
        <v>270.39999999999998</v>
      </c>
      <c r="D172">
        <v>146.80000000000001</v>
      </c>
      <c r="E172">
        <v>251.8</v>
      </c>
      <c r="F172">
        <v>203.1</v>
      </c>
      <c r="I172" s="2">
        <f t="shared" si="8"/>
        <v>-2.751031636863824E-3</v>
      </c>
      <c r="J172" s="2">
        <f t="shared" si="8"/>
        <v>-5.8823529411765538E-3</v>
      </c>
      <c r="K172" s="2">
        <f t="shared" si="8"/>
        <v>-1.6415410385259555E-2</v>
      </c>
      <c r="L172" s="2">
        <f t="shared" si="8"/>
        <v>5.1896207584830791E-3</v>
      </c>
      <c r="M172" s="2">
        <f t="shared" si="8"/>
        <v>-1.551139117789635E-2</v>
      </c>
    </row>
    <row r="173" spans="1:13" x14ac:dyDescent="0.3">
      <c r="A173" s="1">
        <v>45146</v>
      </c>
      <c r="B173">
        <v>1441</v>
      </c>
      <c r="C173">
        <v>268.7</v>
      </c>
      <c r="D173">
        <v>146</v>
      </c>
      <c r="E173">
        <v>252</v>
      </c>
      <c r="F173">
        <v>204</v>
      </c>
      <c r="I173" s="2">
        <f t="shared" si="8"/>
        <v>-6.2068965517241377E-3</v>
      </c>
      <c r="J173" s="2">
        <f t="shared" si="8"/>
        <v>-6.2869822485206684E-3</v>
      </c>
      <c r="K173" s="2">
        <f t="shared" si="8"/>
        <v>-5.449591280654028E-3</v>
      </c>
      <c r="L173" s="2">
        <f t="shared" si="8"/>
        <v>7.9428117553609465E-4</v>
      </c>
      <c r="M173" s="2">
        <f t="shared" si="8"/>
        <v>4.4313146233382851E-3</v>
      </c>
    </row>
    <row r="174" spans="1:13" x14ac:dyDescent="0.3">
      <c r="A174" s="1">
        <v>45147</v>
      </c>
      <c r="B174">
        <v>1459</v>
      </c>
      <c r="C174">
        <v>267.89999999999998</v>
      </c>
      <c r="D174">
        <v>143.94999999999999</v>
      </c>
      <c r="E174">
        <v>251.6</v>
      </c>
      <c r="F174">
        <v>204.3</v>
      </c>
      <c r="I174" s="2">
        <f t="shared" si="8"/>
        <v>1.2491325468424705E-2</v>
      </c>
      <c r="J174" s="2">
        <f t="shared" si="8"/>
        <v>-2.9772981019725022E-3</v>
      </c>
      <c r="K174" s="2">
        <f t="shared" si="8"/>
        <v>-1.4041095890411037E-2</v>
      </c>
      <c r="L174" s="2">
        <f t="shared" si="8"/>
        <v>-1.5873015873016099E-3</v>
      </c>
      <c r="M174" s="2">
        <f t="shared" si="8"/>
        <v>1.4705882352941734E-3</v>
      </c>
    </row>
    <row r="175" spans="1:13" x14ac:dyDescent="0.3">
      <c r="A175" s="1">
        <v>45148</v>
      </c>
      <c r="B175">
        <v>1462</v>
      </c>
      <c r="C175">
        <v>268.5</v>
      </c>
      <c r="D175">
        <v>146.19999999999999</v>
      </c>
      <c r="E175">
        <v>254.8</v>
      </c>
      <c r="F175">
        <v>205</v>
      </c>
      <c r="I175" s="2">
        <f t="shared" si="8"/>
        <v>2.0562028786840301E-3</v>
      </c>
      <c r="J175" s="2">
        <f t="shared" si="8"/>
        <v>2.2396416573349114E-3</v>
      </c>
      <c r="K175" s="2">
        <f t="shared" si="8"/>
        <v>1.5630427231677665E-2</v>
      </c>
      <c r="L175" s="2">
        <f t="shared" si="8"/>
        <v>1.271860095389514E-2</v>
      </c>
      <c r="M175" s="2">
        <f t="shared" si="8"/>
        <v>3.4263338228095381E-3</v>
      </c>
    </row>
    <row r="176" spans="1:13" x14ac:dyDescent="0.3">
      <c r="A176" s="1">
        <v>45149</v>
      </c>
      <c r="B176">
        <v>1441</v>
      </c>
      <c r="C176">
        <v>266.39999999999998</v>
      </c>
      <c r="D176">
        <v>143.30000000000001</v>
      </c>
      <c r="E176">
        <v>251.2</v>
      </c>
      <c r="F176">
        <v>202.3</v>
      </c>
      <c r="I176" s="2">
        <f t="shared" si="8"/>
        <v>-1.4363885088919288E-2</v>
      </c>
      <c r="J176" s="2">
        <f t="shared" si="8"/>
        <v>-7.821229050279415E-3</v>
      </c>
      <c r="K176" s="2">
        <f t="shared" si="8"/>
        <v>-1.9835841313269341E-2</v>
      </c>
      <c r="L176" s="2">
        <f t="shared" si="8"/>
        <v>-1.4128728414442789E-2</v>
      </c>
      <c r="M176" s="2">
        <f t="shared" si="8"/>
        <v>-1.3170731707317017E-2</v>
      </c>
    </row>
    <row r="177" spans="1:13" x14ac:dyDescent="0.3">
      <c r="A177" s="1">
        <v>45152</v>
      </c>
      <c r="B177">
        <v>1438</v>
      </c>
      <c r="C177">
        <v>266.5</v>
      </c>
      <c r="D177">
        <v>146.44999999999999</v>
      </c>
      <c r="E177">
        <v>250.4</v>
      </c>
      <c r="F177">
        <v>204.7</v>
      </c>
      <c r="I177" s="2">
        <f t="shared" si="8"/>
        <v>-2.0818875780707841E-3</v>
      </c>
      <c r="J177" s="2">
        <f t="shared" si="8"/>
        <v>3.7537537537546075E-4</v>
      </c>
      <c r="K177" s="2">
        <f t="shared" si="8"/>
        <v>2.1981856245638361E-2</v>
      </c>
      <c r="L177" s="2">
        <f t="shared" si="8"/>
        <v>-3.1847133757961104E-3</v>
      </c>
      <c r="M177" s="2">
        <f t="shared" si="8"/>
        <v>1.1863568956994449E-2</v>
      </c>
    </row>
    <row r="178" spans="1:13" x14ac:dyDescent="0.3">
      <c r="A178" s="1">
        <v>45153</v>
      </c>
      <c r="B178">
        <v>1432</v>
      </c>
      <c r="C178">
        <v>264.89999999999998</v>
      </c>
      <c r="D178">
        <v>149.4</v>
      </c>
      <c r="E178">
        <v>248</v>
      </c>
      <c r="F178">
        <v>221.6</v>
      </c>
      <c r="I178" s="2">
        <f t="shared" si="8"/>
        <v>-4.172461752433936E-3</v>
      </c>
      <c r="J178" s="2">
        <f t="shared" si="8"/>
        <v>-6.0037523452158448E-3</v>
      </c>
      <c r="K178" s="2">
        <f t="shared" si="8"/>
        <v>2.0143393649709917E-2</v>
      </c>
      <c r="L178" s="2">
        <f t="shared" si="8"/>
        <v>-9.5846645367412362E-3</v>
      </c>
      <c r="M178" s="2">
        <f t="shared" si="8"/>
        <v>8.2559843673668809E-2</v>
      </c>
    </row>
    <row r="179" spans="1:13" x14ac:dyDescent="0.3">
      <c r="A179" s="1">
        <v>45154</v>
      </c>
      <c r="B179">
        <v>1425</v>
      </c>
      <c r="C179">
        <v>266</v>
      </c>
      <c r="D179">
        <v>153.65</v>
      </c>
      <c r="E179">
        <v>249.8</v>
      </c>
      <c r="F179">
        <v>231.6</v>
      </c>
      <c r="I179" s="2">
        <f t="shared" si="8"/>
        <v>-4.8882681564245811E-3</v>
      </c>
      <c r="J179" s="2">
        <f t="shared" si="8"/>
        <v>4.1525103812760393E-3</v>
      </c>
      <c r="K179" s="2">
        <f t="shared" si="8"/>
        <v>2.8447121820615796E-2</v>
      </c>
      <c r="L179" s="2">
        <f t="shared" si="8"/>
        <v>7.2580645161290777E-3</v>
      </c>
      <c r="M179" s="2">
        <f t="shared" si="8"/>
        <v>4.5126353790613721E-2</v>
      </c>
    </row>
    <row r="180" spans="1:13" x14ac:dyDescent="0.3">
      <c r="A180" s="1">
        <v>45155</v>
      </c>
      <c r="B180">
        <v>1395</v>
      </c>
      <c r="C180">
        <v>262.8</v>
      </c>
      <c r="D180">
        <v>153.4</v>
      </c>
      <c r="E180">
        <v>246.5</v>
      </c>
      <c r="F180">
        <v>225.8</v>
      </c>
      <c r="I180" s="2">
        <f t="shared" si="8"/>
        <v>-2.1052631578947368E-2</v>
      </c>
      <c r="J180" s="2">
        <f t="shared" si="8"/>
        <v>-1.2030075187969882E-2</v>
      </c>
      <c r="K180" s="2">
        <f t="shared" si="8"/>
        <v>-1.6270745200130166E-3</v>
      </c>
      <c r="L180" s="2">
        <f t="shared" si="8"/>
        <v>-1.3210568454763856E-2</v>
      </c>
      <c r="M180" s="2">
        <f t="shared" si="8"/>
        <v>-2.5043177892918753E-2</v>
      </c>
    </row>
    <row r="181" spans="1:13" x14ac:dyDescent="0.3">
      <c r="A181" s="1">
        <v>45156</v>
      </c>
      <c r="B181">
        <v>1380</v>
      </c>
      <c r="C181">
        <v>262</v>
      </c>
      <c r="D181">
        <v>149.69999999999999</v>
      </c>
      <c r="E181">
        <v>249.7</v>
      </c>
      <c r="F181">
        <v>221</v>
      </c>
      <c r="I181" s="2">
        <f t="shared" si="8"/>
        <v>-1.0752688172043012E-2</v>
      </c>
      <c r="J181" s="2">
        <f t="shared" si="8"/>
        <v>-3.0441400304414435E-3</v>
      </c>
      <c r="K181" s="2">
        <f t="shared" si="8"/>
        <v>-2.4119947848761519E-2</v>
      </c>
      <c r="L181" s="2">
        <f t="shared" si="8"/>
        <v>1.2981744421906648E-2</v>
      </c>
      <c r="M181" s="2">
        <f t="shared" si="8"/>
        <v>-2.1257750221434949E-2</v>
      </c>
    </row>
    <row r="182" spans="1:13" x14ac:dyDescent="0.3">
      <c r="A182" s="1">
        <v>45159</v>
      </c>
      <c r="B182">
        <v>1397</v>
      </c>
      <c r="C182">
        <v>260.5</v>
      </c>
      <c r="D182">
        <v>151.1</v>
      </c>
      <c r="E182">
        <v>252</v>
      </c>
      <c r="F182">
        <v>219.5</v>
      </c>
      <c r="I182" s="2">
        <f t="shared" si="8"/>
        <v>1.2318840579710146E-2</v>
      </c>
      <c r="J182" s="2">
        <f t="shared" si="8"/>
        <v>-5.7251908396946565E-3</v>
      </c>
      <c r="K182" s="2">
        <f t="shared" si="8"/>
        <v>9.3520374081496709E-3</v>
      </c>
      <c r="L182" s="2">
        <f t="shared" si="8"/>
        <v>9.2110532639167464E-3</v>
      </c>
      <c r="M182" s="2">
        <f t="shared" si="8"/>
        <v>-6.7873303167420816E-3</v>
      </c>
    </row>
    <row r="183" spans="1:13" x14ac:dyDescent="0.3">
      <c r="A183" s="1">
        <v>45160</v>
      </c>
      <c r="B183">
        <v>1420</v>
      </c>
      <c r="C183">
        <v>257.7</v>
      </c>
      <c r="D183">
        <v>140.75</v>
      </c>
      <c r="E183">
        <v>250.8</v>
      </c>
      <c r="F183">
        <v>217.7</v>
      </c>
      <c r="I183" s="2">
        <f t="shared" si="8"/>
        <v>1.6463851109520401E-2</v>
      </c>
      <c r="J183" s="2">
        <f t="shared" si="8"/>
        <v>-1.0748560460652635E-2</v>
      </c>
      <c r="K183" s="2">
        <f t="shared" si="8"/>
        <v>-6.8497683653209754E-2</v>
      </c>
      <c r="L183" s="2">
        <f t="shared" si="8"/>
        <v>-4.7619047619047164E-3</v>
      </c>
      <c r="M183" s="2">
        <f t="shared" si="8"/>
        <v>-8.2004555808656548E-3</v>
      </c>
    </row>
    <row r="184" spans="1:13" x14ac:dyDescent="0.3">
      <c r="A184" s="1">
        <v>45161</v>
      </c>
      <c r="B184">
        <v>1450</v>
      </c>
      <c r="C184">
        <v>257.7</v>
      </c>
      <c r="D184">
        <v>133.15</v>
      </c>
      <c r="E184">
        <v>253.3</v>
      </c>
      <c r="F184">
        <v>215.3</v>
      </c>
      <c r="I184" s="2">
        <f t="shared" si="8"/>
        <v>2.1126760563380281E-2</v>
      </c>
      <c r="J184" s="2">
        <f t="shared" si="8"/>
        <v>0</v>
      </c>
      <c r="K184" s="2">
        <f t="shared" si="8"/>
        <v>-5.3996447602131396E-2</v>
      </c>
      <c r="L184" s="2">
        <f t="shared" si="8"/>
        <v>9.9681020733652301E-3</v>
      </c>
      <c r="M184" s="2">
        <f t="shared" si="8"/>
        <v>-1.102434542949002E-2</v>
      </c>
    </row>
    <row r="185" spans="1:13" x14ac:dyDescent="0.3">
      <c r="A185" s="1">
        <v>45162</v>
      </c>
      <c r="B185">
        <v>1456</v>
      </c>
      <c r="C185">
        <v>258.60000000000002</v>
      </c>
      <c r="D185">
        <v>139.9</v>
      </c>
      <c r="E185">
        <v>255.2</v>
      </c>
      <c r="F185">
        <v>214.9</v>
      </c>
      <c r="I185" s="2">
        <f t="shared" si="8"/>
        <v>4.1379310344827587E-3</v>
      </c>
      <c r="J185" s="2">
        <f t="shared" si="8"/>
        <v>3.4924330616997834E-3</v>
      </c>
      <c r="K185" s="2">
        <f t="shared" si="8"/>
        <v>5.0694705219677054E-2</v>
      </c>
      <c r="L185" s="2">
        <f t="shared" si="8"/>
        <v>7.5009869719699059E-3</v>
      </c>
      <c r="M185" s="2">
        <f t="shared" si="8"/>
        <v>-1.8578727357176296E-3</v>
      </c>
    </row>
    <row r="186" spans="1:13" x14ac:dyDescent="0.3">
      <c r="A186" s="1">
        <v>45163</v>
      </c>
      <c r="B186">
        <v>1423</v>
      </c>
      <c r="C186">
        <v>261.89999999999998</v>
      </c>
      <c r="D186">
        <v>139</v>
      </c>
      <c r="E186">
        <v>260.10000000000002</v>
      </c>
      <c r="F186">
        <v>217.1</v>
      </c>
      <c r="I186" s="2">
        <f t="shared" si="8"/>
        <v>-2.2664835164835164E-2</v>
      </c>
      <c r="J186" s="2">
        <f t="shared" si="8"/>
        <v>1.2761020881670356E-2</v>
      </c>
      <c r="K186" s="2">
        <f t="shared" si="8"/>
        <v>-6.4331665475339935E-3</v>
      </c>
      <c r="L186" s="2">
        <f t="shared" si="8"/>
        <v>1.9200626959247784E-2</v>
      </c>
      <c r="M186" s="2">
        <f t="shared" si="8"/>
        <v>1.0237319683573703E-2</v>
      </c>
    </row>
    <row r="187" spans="1:13" x14ac:dyDescent="0.3">
      <c r="A187" s="1">
        <v>45167</v>
      </c>
      <c r="B187">
        <v>1460</v>
      </c>
      <c r="C187">
        <v>267.10000000000002</v>
      </c>
      <c r="D187">
        <v>145.05000000000001</v>
      </c>
      <c r="E187">
        <v>263.60000000000002</v>
      </c>
      <c r="F187">
        <v>222</v>
      </c>
      <c r="I187" s="2">
        <f t="shared" si="8"/>
        <v>2.600140548137737E-2</v>
      </c>
      <c r="J187" s="2">
        <f t="shared" si="8"/>
        <v>1.9854906452844774E-2</v>
      </c>
      <c r="K187" s="2">
        <f t="shared" si="8"/>
        <v>4.352517985611519E-2</v>
      </c>
      <c r="L187" s="2">
        <f t="shared" si="8"/>
        <v>1.3456362937331795E-2</v>
      </c>
      <c r="M187" s="2">
        <f t="shared" si="8"/>
        <v>2.2570244127130382E-2</v>
      </c>
    </row>
    <row r="188" spans="1:13" x14ac:dyDescent="0.3">
      <c r="A188" s="1">
        <v>45168</v>
      </c>
      <c r="B188">
        <v>1462</v>
      </c>
      <c r="C188">
        <v>267.7</v>
      </c>
      <c r="D188">
        <v>143.25</v>
      </c>
      <c r="E188">
        <v>264.2</v>
      </c>
      <c r="F188">
        <v>224.2</v>
      </c>
      <c r="I188" s="2">
        <f t="shared" si="8"/>
        <v>1.3698630136986301E-3</v>
      </c>
      <c r="J188" s="2">
        <f t="shared" si="8"/>
        <v>2.2463496817670004E-3</v>
      </c>
      <c r="K188" s="2">
        <f t="shared" si="8"/>
        <v>-1.2409513960703283E-2</v>
      </c>
      <c r="L188" s="2">
        <f t="shared" si="8"/>
        <v>2.2761760242790813E-3</v>
      </c>
      <c r="M188" s="2">
        <f t="shared" si="8"/>
        <v>9.909909909909859E-3</v>
      </c>
    </row>
    <row r="189" spans="1:13" x14ac:dyDescent="0.3">
      <c r="A189" s="1">
        <v>45169</v>
      </c>
      <c r="B189">
        <v>1467</v>
      </c>
      <c r="C189">
        <v>270.10000000000002</v>
      </c>
      <c r="D189">
        <v>145.25</v>
      </c>
      <c r="E189">
        <v>265.7</v>
      </c>
      <c r="F189">
        <v>226.8</v>
      </c>
      <c r="I189" s="2">
        <f t="shared" si="8"/>
        <v>3.4199726402188782E-3</v>
      </c>
      <c r="J189" s="2">
        <f t="shared" si="8"/>
        <v>8.9652596189765937E-3</v>
      </c>
      <c r="K189" s="2">
        <f t="shared" si="8"/>
        <v>1.3961605584642234E-2</v>
      </c>
      <c r="L189" s="2">
        <f t="shared" si="8"/>
        <v>5.6775170325510981E-3</v>
      </c>
      <c r="M189" s="2">
        <f t="shared" si="8"/>
        <v>1.1596788581623652E-2</v>
      </c>
    </row>
    <row r="190" spans="1:13" x14ac:dyDescent="0.3">
      <c r="A190" s="1">
        <v>45170</v>
      </c>
      <c r="B190">
        <v>1477</v>
      </c>
      <c r="C190">
        <v>270.3</v>
      </c>
      <c r="D190">
        <v>144.05000000000001</v>
      </c>
      <c r="E190">
        <v>264.7</v>
      </c>
      <c r="F190">
        <v>228.2</v>
      </c>
      <c r="I190" s="2">
        <f t="shared" si="8"/>
        <v>6.8166325835037492E-3</v>
      </c>
      <c r="J190" s="2">
        <f t="shared" si="8"/>
        <v>7.4046649389110928E-4</v>
      </c>
      <c r="K190" s="2">
        <f t="shared" si="8"/>
        <v>-8.2616179001720382E-3</v>
      </c>
      <c r="L190" s="2">
        <f t="shared" si="8"/>
        <v>-3.7636432066240123E-3</v>
      </c>
      <c r="M190" s="2">
        <f t="shared" si="8"/>
        <v>6.1728395061727385E-3</v>
      </c>
    </row>
    <row r="191" spans="1:13" x14ac:dyDescent="0.3">
      <c r="A191" s="1">
        <v>45173</v>
      </c>
      <c r="B191">
        <v>1481</v>
      </c>
      <c r="C191">
        <v>268.60000000000002</v>
      </c>
      <c r="D191">
        <v>142.55000000000001</v>
      </c>
      <c r="E191">
        <v>263.8</v>
      </c>
      <c r="F191">
        <v>227</v>
      </c>
      <c r="I191" s="2">
        <f t="shared" si="8"/>
        <v>2.7081922816519972E-3</v>
      </c>
      <c r="J191" s="2">
        <f t="shared" si="8"/>
        <v>-6.2893081761005868E-3</v>
      </c>
      <c r="K191" s="2">
        <f t="shared" si="8"/>
        <v>-1.0413051023950017E-2</v>
      </c>
      <c r="L191" s="2">
        <f t="shared" si="8"/>
        <v>-3.4000755572345196E-3</v>
      </c>
      <c r="M191" s="2">
        <f t="shared" si="8"/>
        <v>-5.2585451358457E-3</v>
      </c>
    </row>
    <row r="192" spans="1:13" x14ac:dyDescent="0.3">
      <c r="A192" s="1">
        <v>45174</v>
      </c>
      <c r="B192">
        <v>1484</v>
      </c>
      <c r="C192">
        <v>265.39999999999998</v>
      </c>
      <c r="D192">
        <v>140.94999999999999</v>
      </c>
      <c r="E192">
        <v>256.3</v>
      </c>
      <c r="F192">
        <v>223.8</v>
      </c>
      <c r="I192" s="2">
        <f t="shared" si="8"/>
        <v>2.0256583389601621E-3</v>
      </c>
      <c r="J192" s="2">
        <f t="shared" si="8"/>
        <v>-1.191362620997783E-2</v>
      </c>
      <c r="K192" s="2">
        <f t="shared" si="8"/>
        <v>-1.1224131883549791E-2</v>
      </c>
      <c r="L192" s="2">
        <f t="shared" si="8"/>
        <v>-2.8430629264594387E-2</v>
      </c>
      <c r="M192" s="2">
        <f t="shared" si="8"/>
        <v>-1.4096916299559422E-2</v>
      </c>
    </row>
    <row r="193" spans="1:13" x14ac:dyDescent="0.3">
      <c r="A193" s="1">
        <v>45175</v>
      </c>
      <c r="B193">
        <v>1390</v>
      </c>
      <c r="C193">
        <v>265.5</v>
      </c>
      <c r="D193">
        <v>139.30000000000001</v>
      </c>
      <c r="E193">
        <v>257</v>
      </c>
      <c r="F193">
        <v>223.5</v>
      </c>
      <c r="I193" s="2">
        <f t="shared" si="8"/>
        <v>-6.3342318059299185E-2</v>
      </c>
      <c r="J193" s="2">
        <f t="shared" si="8"/>
        <v>3.7678975131884984E-4</v>
      </c>
      <c r="K193" s="2">
        <f t="shared" si="8"/>
        <v>-1.1706278822277243E-2</v>
      </c>
      <c r="L193" s="2">
        <f t="shared" si="8"/>
        <v>2.7311744049941032E-3</v>
      </c>
      <c r="M193" s="2">
        <f t="shared" si="8"/>
        <v>-1.3404825737265923E-3</v>
      </c>
    </row>
    <row r="194" spans="1:13" x14ac:dyDescent="0.3">
      <c r="A194" s="1">
        <v>45176</v>
      </c>
      <c r="B194">
        <v>1395</v>
      </c>
      <c r="C194">
        <v>264.60000000000002</v>
      </c>
      <c r="D194">
        <v>134.25</v>
      </c>
      <c r="E194">
        <v>255.5</v>
      </c>
      <c r="F194">
        <v>220.5</v>
      </c>
      <c r="I194" s="2">
        <f t="shared" si="8"/>
        <v>3.5971223021582736E-3</v>
      </c>
      <c r="J194" s="2">
        <f t="shared" si="8"/>
        <v>-3.3898305084744907E-3</v>
      </c>
      <c r="K194" s="2">
        <f t="shared" si="8"/>
        <v>-3.6252692031586584E-2</v>
      </c>
      <c r="L194" s="2">
        <f t="shared" si="8"/>
        <v>-5.8365758754863814E-3</v>
      </c>
      <c r="M194" s="2">
        <f t="shared" si="8"/>
        <v>-1.3422818791946308E-2</v>
      </c>
    </row>
    <row r="195" spans="1:13" x14ac:dyDescent="0.3">
      <c r="A195" s="1">
        <v>45177</v>
      </c>
      <c r="B195">
        <v>1382</v>
      </c>
      <c r="C195">
        <v>266.89999999999998</v>
      </c>
      <c r="D195">
        <v>137.75</v>
      </c>
      <c r="E195">
        <v>258.60000000000002</v>
      </c>
      <c r="F195">
        <v>221.9</v>
      </c>
      <c r="I195" s="2">
        <f t="shared" si="8"/>
        <v>-9.3189964157706102E-3</v>
      </c>
      <c r="J195" s="2">
        <f t="shared" si="8"/>
        <v>8.6923658352228046E-3</v>
      </c>
      <c r="K195" s="2">
        <f t="shared" si="8"/>
        <v>2.6070763500931099E-2</v>
      </c>
      <c r="L195" s="2">
        <f t="shared" si="8"/>
        <v>1.2133072407045099E-2</v>
      </c>
      <c r="M195" s="2">
        <f t="shared" si="8"/>
        <v>6.3492063492063752E-3</v>
      </c>
    </row>
    <row r="196" spans="1:13" x14ac:dyDescent="0.3">
      <c r="A196" s="1">
        <v>45180</v>
      </c>
      <c r="B196">
        <v>1390</v>
      </c>
      <c r="C196">
        <v>269.10000000000002</v>
      </c>
      <c r="D196">
        <v>139.5</v>
      </c>
      <c r="E196">
        <v>259.7</v>
      </c>
      <c r="F196">
        <v>220.5</v>
      </c>
      <c r="I196" s="2">
        <f t="shared" si="8"/>
        <v>5.7887120115774236E-3</v>
      </c>
      <c r="J196" s="2">
        <f t="shared" si="8"/>
        <v>8.2427875608843976E-3</v>
      </c>
      <c r="K196" s="2">
        <f t="shared" si="8"/>
        <v>1.2704174228675136E-2</v>
      </c>
      <c r="L196" s="2">
        <f t="shared" si="8"/>
        <v>4.2536736272233786E-3</v>
      </c>
      <c r="M196" s="2">
        <f t="shared" si="8"/>
        <v>-6.309148264984253E-3</v>
      </c>
    </row>
    <row r="197" spans="1:13" x14ac:dyDescent="0.3">
      <c r="A197" s="1">
        <v>45181</v>
      </c>
      <c r="B197">
        <v>1401</v>
      </c>
      <c r="C197">
        <v>272.8</v>
      </c>
      <c r="D197">
        <v>140.44999999999999</v>
      </c>
      <c r="E197">
        <v>262.5</v>
      </c>
      <c r="F197">
        <v>222.7</v>
      </c>
      <c r="I197" s="2">
        <f t="shared" si="8"/>
        <v>7.9136690647482015E-3</v>
      </c>
      <c r="J197" s="2">
        <f t="shared" si="8"/>
        <v>1.3749535488665881E-2</v>
      </c>
      <c r="K197" s="2">
        <f t="shared" si="8"/>
        <v>6.8100358422938257E-3</v>
      </c>
      <c r="L197" s="2">
        <f t="shared" si="8"/>
        <v>1.0781671159029694E-2</v>
      </c>
      <c r="M197" s="2">
        <f t="shared" si="8"/>
        <v>9.9773242630384965E-3</v>
      </c>
    </row>
    <row r="198" spans="1:13" x14ac:dyDescent="0.3">
      <c r="A198" s="1">
        <v>45182</v>
      </c>
      <c r="B198">
        <v>1384</v>
      </c>
      <c r="C198">
        <v>273.60000000000002</v>
      </c>
      <c r="D198">
        <v>137</v>
      </c>
      <c r="E198">
        <v>263.7</v>
      </c>
      <c r="F198">
        <v>221.1</v>
      </c>
      <c r="I198" s="2">
        <f t="shared" si="8"/>
        <v>-1.2134189864382585E-2</v>
      </c>
      <c r="J198" s="2">
        <f t="shared" si="8"/>
        <v>2.9325513196481355E-3</v>
      </c>
      <c r="K198" s="2">
        <f t="shared" si="8"/>
        <v>-2.4563901744392942E-2</v>
      </c>
      <c r="L198" s="2">
        <f t="shared" si="8"/>
        <v>4.5714285714285284E-3</v>
      </c>
      <c r="M198" s="2">
        <f t="shared" si="8"/>
        <v>-7.1845532105971905E-3</v>
      </c>
    </row>
    <row r="199" spans="1:13" x14ac:dyDescent="0.3">
      <c r="A199" s="1">
        <v>45183</v>
      </c>
      <c r="B199">
        <v>1394</v>
      </c>
      <c r="C199">
        <v>276.2</v>
      </c>
      <c r="D199">
        <v>140.65</v>
      </c>
      <c r="E199">
        <v>266.89999999999998</v>
      </c>
      <c r="F199">
        <v>218.9</v>
      </c>
      <c r="I199" s="2">
        <f t="shared" si="8"/>
        <v>7.2254335260115606E-3</v>
      </c>
      <c r="J199" s="2">
        <f t="shared" si="8"/>
        <v>9.5029239766080617E-3</v>
      </c>
      <c r="K199" s="2">
        <f t="shared" si="8"/>
        <v>2.66423357664234E-2</v>
      </c>
      <c r="L199" s="2">
        <f t="shared" si="8"/>
        <v>1.2135001896094004E-2</v>
      </c>
      <c r="M199" s="2">
        <f t="shared" si="8"/>
        <v>-9.950248756218855E-3</v>
      </c>
    </row>
    <row r="200" spans="1:13" x14ac:dyDescent="0.3">
      <c r="A200" s="1">
        <v>45184</v>
      </c>
      <c r="B200">
        <v>1406</v>
      </c>
      <c r="C200">
        <v>279.60000000000002</v>
      </c>
      <c r="D200">
        <v>139.65</v>
      </c>
      <c r="E200">
        <v>270.7</v>
      </c>
      <c r="F200">
        <v>219.7</v>
      </c>
      <c r="I200" s="2">
        <f t="shared" si="8"/>
        <v>8.60832137733142E-3</v>
      </c>
      <c r="J200" s="2">
        <f t="shared" si="8"/>
        <v>1.2309920347574346E-2</v>
      </c>
      <c r="K200" s="2">
        <f t="shared" si="8"/>
        <v>-7.1098471382865262E-3</v>
      </c>
      <c r="L200" s="2">
        <f t="shared" si="8"/>
        <v>1.4237542150618253E-2</v>
      </c>
      <c r="M200" s="2">
        <f t="shared" si="8"/>
        <v>3.6546368204658881E-3</v>
      </c>
    </row>
    <row r="201" spans="1:13" x14ac:dyDescent="0.3">
      <c r="A201" s="1">
        <v>45187</v>
      </c>
      <c r="B201">
        <v>1344</v>
      </c>
      <c r="C201">
        <v>276.2</v>
      </c>
      <c r="D201">
        <v>136.05000000000001</v>
      </c>
      <c r="E201">
        <v>271.5</v>
      </c>
      <c r="F201">
        <v>222.5</v>
      </c>
      <c r="I201" s="2">
        <f t="shared" si="8"/>
        <v>-4.4096728307254626E-2</v>
      </c>
      <c r="J201" s="2">
        <f t="shared" si="8"/>
        <v>-1.2160228898426445E-2</v>
      </c>
      <c r="K201" s="2">
        <f t="shared" si="8"/>
        <v>-2.5778732545649798E-2</v>
      </c>
      <c r="L201" s="2">
        <f t="shared" si="8"/>
        <v>2.9553010712966804E-3</v>
      </c>
      <c r="M201" s="2">
        <f t="shared" si="8"/>
        <v>1.2744651797906289E-2</v>
      </c>
    </row>
    <row r="202" spans="1:13" x14ac:dyDescent="0.3">
      <c r="A202" s="1">
        <v>45188</v>
      </c>
      <c r="B202">
        <v>1356</v>
      </c>
      <c r="C202">
        <v>275.5</v>
      </c>
      <c r="D202">
        <v>133.4</v>
      </c>
      <c r="E202">
        <v>273.10000000000002</v>
      </c>
      <c r="F202">
        <v>228.5</v>
      </c>
      <c r="I202" s="2">
        <f t="shared" si="8"/>
        <v>8.9285714285714281E-3</v>
      </c>
      <c r="J202" s="2">
        <f t="shared" si="8"/>
        <v>-2.5343953656770044E-3</v>
      </c>
      <c r="K202" s="2">
        <f t="shared" si="8"/>
        <v>-1.9478133039323817E-2</v>
      </c>
      <c r="L202" s="2">
        <f t="shared" si="8"/>
        <v>5.8931860036833253E-3</v>
      </c>
      <c r="M202" s="2">
        <f t="shared" si="8"/>
        <v>2.6966292134831461E-2</v>
      </c>
    </row>
    <row r="203" spans="1:13" x14ac:dyDescent="0.3">
      <c r="A203" s="1">
        <v>45189</v>
      </c>
      <c r="B203">
        <v>1381</v>
      </c>
      <c r="C203">
        <v>276.89999999999998</v>
      </c>
      <c r="D203">
        <v>132.94999999999999</v>
      </c>
      <c r="E203">
        <v>270.5</v>
      </c>
      <c r="F203">
        <v>231.1</v>
      </c>
      <c r="I203" s="2">
        <f t="shared" si="8"/>
        <v>1.8436578171091445E-2</v>
      </c>
      <c r="J203" s="2">
        <f t="shared" si="8"/>
        <v>5.081669691469972E-3</v>
      </c>
      <c r="K203" s="2">
        <f t="shared" si="8"/>
        <v>-3.3733133433284635E-3</v>
      </c>
      <c r="L203" s="2">
        <f t="shared" si="8"/>
        <v>-9.5203222262908189E-3</v>
      </c>
      <c r="M203" s="2">
        <f t="shared" si="8"/>
        <v>1.1378555798687065E-2</v>
      </c>
    </row>
    <row r="204" spans="1:13" x14ac:dyDescent="0.3">
      <c r="A204" s="1">
        <v>45190</v>
      </c>
      <c r="B204">
        <v>1375</v>
      </c>
      <c r="C204">
        <v>274.60000000000002</v>
      </c>
      <c r="D204">
        <v>144.9</v>
      </c>
      <c r="E204">
        <v>269.5</v>
      </c>
      <c r="F204">
        <v>236.1</v>
      </c>
      <c r="I204" s="2">
        <f t="shared" si="8"/>
        <v>-4.3446777697320783E-3</v>
      </c>
      <c r="J204" s="2">
        <f t="shared" si="8"/>
        <v>-8.3062477428672982E-3</v>
      </c>
      <c r="K204" s="2">
        <f t="shared" si="8"/>
        <v>8.9883414817600732E-2</v>
      </c>
      <c r="L204" s="2">
        <f t="shared" si="8"/>
        <v>-3.6968576709796672E-3</v>
      </c>
      <c r="M204" s="2">
        <f t="shared" si="8"/>
        <v>2.1635655560363478E-2</v>
      </c>
    </row>
    <row r="205" spans="1:13" x14ac:dyDescent="0.3">
      <c r="A205" s="1">
        <v>45191</v>
      </c>
      <c r="B205">
        <v>1369</v>
      </c>
      <c r="C205">
        <v>272.89999999999998</v>
      </c>
      <c r="D205">
        <v>147</v>
      </c>
      <c r="E205">
        <v>270.89999999999998</v>
      </c>
      <c r="F205">
        <v>236.9</v>
      </c>
      <c r="I205" s="2">
        <f t="shared" si="8"/>
        <v>-4.3636363636363638E-3</v>
      </c>
      <c r="J205" s="2">
        <f t="shared" si="8"/>
        <v>-6.19082301529514E-3</v>
      </c>
      <c r="K205" s="2">
        <f t="shared" si="8"/>
        <v>1.4492753623188366E-2</v>
      </c>
      <c r="L205" s="2">
        <f t="shared" si="8"/>
        <v>5.1948051948051107E-3</v>
      </c>
      <c r="M205" s="2">
        <f t="shared" si="8"/>
        <v>3.388394747988189E-3</v>
      </c>
    </row>
    <row r="206" spans="1:13" x14ac:dyDescent="0.3">
      <c r="A206" s="1">
        <v>45194</v>
      </c>
      <c r="B206">
        <v>1365</v>
      </c>
      <c r="C206">
        <v>269.39999999999998</v>
      </c>
      <c r="D206">
        <v>145.65</v>
      </c>
      <c r="E206">
        <v>268.8</v>
      </c>
      <c r="F206">
        <v>235.6</v>
      </c>
      <c r="I206" s="2">
        <f t="shared" si="8"/>
        <v>-2.9218407596785976E-3</v>
      </c>
      <c r="J206" s="2">
        <f t="shared" si="8"/>
        <v>-1.2825210699890071E-2</v>
      </c>
      <c r="K206" s="2">
        <f t="shared" si="8"/>
        <v>-9.183673469387716E-3</v>
      </c>
      <c r="L206" s="2">
        <f t="shared" si="8"/>
        <v>-7.751937984495999E-3</v>
      </c>
      <c r="M206" s="2">
        <f t="shared" si="8"/>
        <v>-5.4875474883917747E-3</v>
      </c>
    </row>
    <row r="207" spans="1:13" x14ac:dyDescent="0.3">
      <c r="A207" s="1">
        <v>45195</v>
      </c>
      <c r="B207">
        <v>1363</v>
      </c>
      <c r="C207">
        <v>261.7</v>
      </c>
      <c r="D207">
        <v>145.55000000000001</v>
      </c>
      <c r="E207">
        <v>270.10000000000002</v>
      </c>
      <c r="F207">
        <v>235.9</v>
      </c>
      <c r="I207" s="2">
        <f t="shared" si="8"/>
        <v>-1.4652014652014652E-3</v>
      </c>
      <c r="J207" s="2">
        <f t="shared" si="8"/>
        <v>-2.858203414996284E-2</v>
      </c>
      <c r="K207" s="2">
        <f t="shared" si="8"/>
        <v>-6.8657741160311917E-4</v>
      </c>
      <c r="L207" s="2">
        <f t="shared" si="8"/>
        <v>4.8363095238095656E-3</v>
      </c>
      <c r="M207" s="2">
        <f t="shared" si="8"/>
        <v>1.27334465195251E-3</v>
      </c>
    </row>
    <row r="208" spans="1:13" x14ac:dyDescent="0.3">
      <c r="A208" s="1">
        <v>45196</v>
      </c>
      <c r="B208">
        <v>1341</v>
      </c>
      <c r="C208">
        <v>252.6</v>
      </c>
      <c r="D208">
        <v>144.35</v>
      </c>
      <c r="E208">
        <v>265.3</v>
      </c>
      <c r="F208">
        <v>236.9</v>
      </c>
      <c r="I208" s="2">
        <f t="shared" si="8"/>
        <v>-1.6140865737344093E-2</v>
      </c>
      <c r="J208" s="2">
        <f t="shared" si="8"/>
        <v>-3.4772640427970937E-2</v>
      </c>
      <c r="K208" s="2">
        <f t="shared" si="8"/>
        <v>-8.24458948814852E-3</v>
      </c>
      <c r="L208" s="2">
        <f t="shared" si="8"/>
        <v>-1.7771195853387673E-2</v>
      </c>
      <c r="M208" s="2">
        <f t="shared" si="8"/>
        <v>4.2390843577787196E-3</v>
      </c>
    </row>
    <row r="209" spans="1:13" x14ac:dyDescent="0.3">
      <c r="A209" s="1">
        <v>45197</v>
      </c>
      <c r="B209">
        <v>1330</v>
      </c>
      <c r="C209">
        <v>250.3</v>
      </c>
      <c r="D209">
        <v>142.85</v>
      </c>
      <c r="E209">
        <v>264.60000000000002</v>
      </c>
      <c r="F209">
        <v>235.3</v>
      </c>
      <c r="I209" s="2">
        <f t="shared" si="8"/>
        <v>-8.2028337061894104E-3</v>
      </c>
      <c r="J209" s="2">
        <f t="shared" si="8"/>
        <v>-9.10530482977032E-3</v>
      </c>
      <c r="K209" s="2">
        <f t="shared" si="8"/>
        <v>-1.0391409767925183E-2</v>
      </c>
      <c r="L209" s="2">
        <f t="shared" si="8"/>
        <v>-2.6385224274405902E-3</v>
      </c>
      <c r="M209" s="2">
        <f t="shared" si="8"/>
        <v>-6.753904601097485E-3</v>
      </c>
    </row>
    <row r="210" spans="1:13" x14ac:dyDescent="0.3">
      <c r="A210" s="1">
        <v>45198</v>
      </c>
      <c r="B210">
        <v>1344</v>
      </c>
      <c r="C210">
        <v>252.8</v>
      </c>
      <c r="D210">
        <v>149.69999999999999</v>
      </c>
      <c r="E210">
        <v>264.2</v>
      </c>
      <c r="F210">
        <v>236.6</v>
      </c>
      <c r="I210" s="2">
        <f t="shared" si="8"/>
        <v>1.0526315789473684E-2</v>
      </c>
      <c r="J210" s="2">
        <f t="shared" si="8"/>
        <v>9.9880143827407106E-3</v>
      </c>
      <c r="K210" s="2">
        <f t="shared" si="8"/>
        <v>4.7952397619880953E-2</v>
      </c>
      <c r="L210" s="2">
        <f t="shared" si="8"/>
        <v>-1.511715797430212E-3</v>
      </c>
      <c r="M210" s="2">
        <f t="shared" si="8"/>
        <v>5.5248618784529656E-3</v>
      </c>
    </row>
    <row r="211" spans="1:13" x14ac:dyDescent="0.3">
      <c r="A211" s="1">
        <v>45201</v>
      </c>
      <c r="B211">
        <v>1327</v>
      </c>
      <c r="C211">
        <v>247.8</v>
      </c>
      <c r="D211">
        <v>149.1</v>
      </c>
      <c r="E211">
        <v>261.8</v>
      </c>
      <c r="F211">
        <v>233.3</v>
      </c>
      <c r="I211" s="2">
        <f t="shared" si="8"/>
        <v>-1.2648809523809524E-2</v>
      </c>
      <c r="J211" s="2">
        <f t="shared" si="8"/>
        <v>-1.9778481012658226E-2</v>
      </c>
      <c r="K211" s="2">
        <f t="shared" si="8"/>
        <v>-4.0080160320640906E-3</v>
      </c>
      <c r="L211" s="2">
        <f t="shared" si="8"/>
        <v>-9.0840272520816712E-3</v>
      </c>
      <c r="M211" s="2">
        <f t="shared" si="8"/>
        <v>-1.3947590870667721E-2</v>
      </c>
    </row>
    <row r="212" spans="1:13" x14ac:dyDescent="0.3">
      <c r="A212" s="1">
        <v>45202</v>
      </c>
      <c r="B212">
        <v>1279</v>
      </c>
      <c r="C212">
        <v>248.4</v>
      </c>
      <c r="D212">
        <v>145.6</v>
      </c>
      <c r="E212">
        <v>259.60000000000002</v>
      </c>
      <c r="F212">
        <v>228.4</v>
      </c>
      <c r="I212" s="2">
        <f t="shared" si="8"/>
        <v>-3.6171816126601357E-2</v>
      </c>
      <c r="J212" s="2">
        <f t="shared" si="8"/>
        <v>2.4213075060532459E-3</v>
      </c>
      <c r="K212" s="2">
        <f t="shared" si="8"/>
        <v>-2.3474178403755871E-2</v>
      </c>
      <c r="L212" s="2">
        <f t="shared" si="8"/>
        <v>-8.4033613445377714E-3</v>
      </c>
      <c r="M212" s="2">
        <f t="shared" si="8"/>
        <v>-2.1003000428632686E-2</v>
      </c>
    </row>
    <row r="213" spans="1:13" x14ac:dyDescent="0.3">
      <c r="A213" s="1">
        <v>45203</v>
      </c>
      <c r="B213">
        <v>1243</v>
      </c>
      <c r="C213">
        <v>254.1</v>
      </c>
      <c r="D213">
        <v>144.30000000000001</v>
      </c>
      <c r="E213">
        <v>270.7</v>
      </c>
      <c r="F213">
        <v>225.1</v>
      </c>
      <c r="I213" s="2">
        <f t="shared" si="8"/>
        <v>-2.8146989835809225E-2</v>
      </c>
      <c r="J213" s="2">
        <f t="shared" si="8"/>
        <v>2.2946859903381595E-2</v>
      </c>
      <c r="K213" s="2">
        <f t="shared" si="8"/>
        <v>-8.9285714285713118E-3</v>
      </c>
      <c r="L213" s="2">
        <f t="shared" si="8"/>
        <v>4.2758089368258721E-2</v>
      </c>
      <c r="M213" s="2">
        <f t="shared" si="8"/>
        <v>-1.4448336252189191E-2</v>
      </c>
    </row>
    <row r="214" spans="1:13" x14ac:dyDescent="0.3">
      <c r="A214" s="1">
        <v>45204</v>
      </c>
      <c r="B214">
        <v>1256</v>
      </c>
      <c r="C214">
        <v>256.39999999999998</v>
      </c>
      <c r="D214">
        <v>140</v>
      </c>
      <c r="E214">
        <v>280.39999999999998</v>
      </c>
      <c r="F214">
        <v>227.4</v>
      </c>
      <c r="I214" s="2">
        <f t="shared" si="8"/>
        <v>1.0458567980691875E-2</v>
      </c>
      <c r="J214" s="2">
        <f t="shared" si="8"/>
        <v>9.0515545060998945E-3</v>
      </c>
      <c r="K214" s="2">
        <f t="shared" si="8"/>
        <v>-2.9799029799029875E-2</v>
      </c>
      <c r="L214" s="2">
        <f t="shared" si="8"/>
        <v>3.5833025489471697E-2</v>
      </c>
      <c r="M214" s="2">
        <f t="shared" si="8"/>
        <v>1.0217681030653094E-2</v>
      </c>
    </row>
    <row r="215" spans="1:13" x14ac:dyDescent="0.3">
      <c r="A215" s="1">
        <v>45205</v>
      </c>
      <c r="B215">
        <v>1278</v>
      </c>
      <c r="C215">
        <v>253.9</v>
      </c>
      <c r="D215">
        <v>143.15</v>
      </c>
      <c r="E215">
        <v>278.39999999999998</v>
      </c>
      <c r="F215">
        <v>230.4</v>
      </c>
      <c r="I215" s="2">
        <f t="shared" si="8"/>
        <v>1.751592356687898E-2</v>
      </c>
      <c r="J215" s="2">
        <f t="shared" si="8"/>
        <v>-9.7503900156005133E-3</v>
      </c>
      <c r="K215" s="2">
        <f t="shared" si="8"/>
        <v>2.2500000000000041E-2</v>
      </c>
      <c r="L215" s="2">
        <f t="shared" si="8"/>
        <v>-7.1326676176890159E-3</v>
      </c>
      <c r="M215" s="2">
        <f t="shared" si="8"/>
        <v>1.3192612137203167E-2</v>
      </c>
    </row>
    <row r="216" spans="1:13" x14ac:dyDescent="0.3">
      <c r="A216" s="1">
        <v>45208</v>
      </c>
      <c r="B216">
        <v>1242</v>
      </c>
      <c r="C216">
        <v>250.6</v>
      </c>
      <c r="D216">
        <v>138.75</v>
      </c>
      <c r="E216">
        <v>274.39999999999998</v>
      </c>
      <c r="F216">
        <v>221</v>
      </c>
      <c r="I216" s="2">
        <f t="shared" si="8"/>
        <v>-2.8169014084507043E-2</v>
      </c>
      <c r="J216" s="2">
        <f t="shared" si="8"/>
        <v>-1.299724300905873E-2</v>
      </c>
      <c r="K216" s="2">
        <f t="shared" si="8"/>
        <v>-3.0736989172197034E-2</v>
      </c>
      <c r="L216" s="2">
        <f t="shared" si="8"/>
        <v>-1.4367816091954025E-2</v>
      </c>
      <c r="M216" s="2">
        <f t="shared" si="8"/>
        <v>-4.0798611111111133E-2</v>
      </c>
    </row>
    <row r="217" spans="1:13" x14ac:dyDescent="0.3">
      <c r="A217" s="1">
        <v>45209</v>
      </c>
      <c r="B217">
        <v>1281</v>
      </c>
      <c r="C217">
        <v>257.2</v>
      </c>
      <c r="D217">
        <v>144.15</v>
      </c>
      <c r="E217">
        <v>280.39999999999998</v>
      </c>
      <c r="F217">
        <v>225.4</v>
      </c>
      <c r="I217" s="2">
        <f t="shared" ref="I217:M267" si="9">(B217-B216)/B216</f>
        <v>3.140096618357488E-2</v>
      </c>
      <c r="J217" s="2">
        <f t="shared" si="9"/>
        <v>2.6336791699920169E-2</v>
      </c>
      <c r="K217" s="2">
        <f t="shared" si="9"/>
        <v>3.8918918918918959E-2</v>
      </c>
      <c r="L217" s="2">
        <f t="shared" si="9"/>
        <v>2.1865889212827991E-2</v>
      </c>
      <c r="M217" s="2">
        <f t="shared" si="9"/>
        <v>1.9909502262443465E-2</v>
      </c>
    </row>
    <row r="218" spans="1:13" x14ac:dyDescent="0.3">
      <c r="A218" s="1">
        <v>45210</v>
      </c>
      <c r="B218">
        <v>1251</v>
      </c>
      <c r="C218">
        <v>258.10000000000002</v>
      </c>
      <c r="D218">
        <v>138.6</v>
      </c>
      <c r="E218">
        <v>281.10000000000002</v>
      </c>
      <c r="F218">
        <v>221</v>
      </c>
      <c r="I218" s="2">
        <f t="shared" si="9"/>
        <v>-2.3419203747072601E-2</v>
      </c>
      <c r="J218" s="2">
        <f t="shared" si="9"/>
        <v>3.4992223950234607E-3</v>
      </c>
      <c r="K218" s="2">
        <f t="shared" si="9"/>
        <v>-3.8501560874089569E-2</v>
      </c>
      <c r="L218" s="2">
        <f t="shared" si="9"/>
        <v>2.496433666191318E-3</v>
      </c>
      <c r="M218" s="2">
        <f t="shared" si="9"/>
        <v>-1.952085181898849E-2</v>
      </c>
    </row>
    <row r="219" spans="1:13" x14ac:dyDescent="0.3">
      <c r="A219" s="1">
        <v>45211</v>
      </c>
      <c r="B219">
        <v>1248</v>
      </c>
      <c r="C219">
        <v>259.2</v>
      </c>
      <c r="D219">
        <v>137.44999999999999</v>
      </c>
      <c r="E219">
        <v>279.2</v>
      </c>
      <c r="F219">
        <v>220</v>
      </c>
      <c r="I219" s="2">
        <f t="shared" si="9"/>
        <v>-2.3980815347721821E-3</v>
      </c>
      <c r="J219" s="2">
        <f t="shared" si="9"/>
        <v>4.2619139868266785E-3</v>
      </c>
      <c r="K219" s="2">
        <f t="shared" si="9"/>
        <v>-8.2972582972583378E-3</v>
      </c>
      <c r="L219" s="2">
        <f t="shared" si="9"/>
        <v>-6.7591604411242762E-3</v>
      </c>
      <c r="M219" s="2">
        <f t="shared" si="9"/>
        <v>-4.5248868778280547E-3</v>
      </c>
    </row>
    <row r="220" spans="1:13" x14ac:dyDescent="0.3">
      <c r="A220" s="1">
        <v>45212</v>
      </c>
      <c r="B220">
        <v>1222</v>
      </c>
      <c r="C220">
        <v>256.39999999999998</v>
      </c>
      <c r="D220">
        <v>130.85</v>
      </c>
      <c r="E220">
        <v>275.60000000000002</v>
      </c>
      <c r="F220">
        <v>215.4</v>
      </c>
      <c r="I220" s="2">
        <f t="shared" si="9"/>
        <v>-2.0833333333333332E-2</v>
      </c>
      <c r="J220" s="2">
        <f t="shared" si="9"/>
        <v>-1.0802469135802514E-2</v>
      </c>
      <c r="K220" s="2">
        <f t="shared" si="9"/>
        <v>-4.8017460894870828E-2</v>
      </c>
      <c r="L220" s="2">
        <f t="shared" si="9"/>
        <v>-1.2893982808022801E-2</v>
      </c>
      <c r="M220" s="2">
        <f t="shared" si="9"/>
        <v>-2.0909090909090884E-2</v>
      </c>
    </row>
    <row r="221" spans="1:13" x14ac:dyDescent="0.3">
      <c r="A221" s="1">
        <v>45215</v>
      </c>
      <c r="B221">
        <v>1248</v>
      </c>
      <c r="C221">
        <v>255.5</v>
      </c>
      <c r="D221">
        <v>133.85</v>
      </c>
      <c r="E221">
        <v>274.3</v>
      </c>
      <c r="F221">
        <v>219.3</v>
      </c>
      <c r="I221" s="2">
        <f t="shared" si="9"/>
        <v>2.1276595744680851E-2</v>
      </c>
      <c r="J221" s="2">
        <f t="shared" si="9"/>
        <v>-3.5101404056161363E-3</v>
      </c>
      <c r="K221" s="2">
        <f t="shared" si="9"/>
        <v>2.2927015666794039E-2</v>
      </c>
      <c r="L221" s="2">
        <f t="shared" si="9"/>
        <v>-4.7169811320755123E-3</v>
      </c>
      <c r="M221" s="2">
        <f t="shared" si="9"/>
        <v>1.8105849582172727E-2</v>
      </c>
    </row>
    <row r="222" spans="1:13" x14ac:dyDescent="0.3">
      <c r="A222" s="1">
        <v>45216</v>
      </c>
      <c r="B222">
        <v>1257</v>
      </c>
      <c r="C222">
        <v>256.2</v>
      </c>
      <c r="D222">
        <v>136.75</v>
      </c>
      <c r="E222">
        <v>276.10000000000002</v>
      </c>
      <c r="F222">
        <v>222.2</v>
      </c>
      <c r="I222" s="2">
        <f t="shared" si="9"/>
        <v>7.2115384615384619E-3</v>
      </c>
      <c r="J222" s="2">
        <f t="shared" si="9"/>
        <v>2.7397260273972156E-3</v>
      </c>
      <c r="K222" s="2">
        <f t="shared" si="9"/>
        <v>2.1666044079193172E-2</v>
      </c>
      <c r="L222" s="2">
        <f t="shared" si="9"/>
        <v>6.5621582209260346E-3</v>
      </c>
      <c r="M222" s="2">
        <f t="shared" si="9"/>
        <v>1.3223894208846225E-2</v>
      </c>
    </row>
    <row r="223" spans="1:13" x14ac:dyDescent="0.3">
      <c r="A223" s="1">
        <v>45217</v>
      </c>
      <c r="B223">
        <v>1241</v>
      </c>
      <c r="C223">
        <v>253.9</v>
      </c>
      <c r="D223">
        <v>133.5</v>
      </c>
      <c r="E223">
        <v>275.3</v>
      </c>
      <c r="F223">
        <v>221.5</v>
      </c>
      <c r="I223" s="2">
        <f t="shared" si="9"/>
        <v>-1.2728719172633254E-2</v>
      </c>
      <c r="J223" s="2">
        <f t="shared" si="9"/>
        <v>-8.9773614363777635E-3</v>
      </c>
      <c r="K223" s="2">
        <f t="shared" si="9"/>
        <v>-2.376599634369287E-2</v>
      </c>
      <c r="L223" s="2">
        <f t="shared" si="9"/>
        <v>-2.8975009054690738E-3</v>
      </c>
      <c r="M223" s="2">
        <f t="shared" si="9"/>
        <v>-3.1503150315030995E-3</v>
      </c>
    </row>
    <row r="224" spans="1:13" x14ac:dyDescent="0.3">
      <c r="A224" s="1">
        <v>45218</v>
      </c>
      <c r="B224">
        <v>1215</v>
      </c>
      <c r="C224">
        <v>255.3</v>
      </c>
      <c r="D224">
        <v>130</v>
      </c>
      <c r="E224">
        <v>273.89999999999998</v>
      </c>
      <c r="F224">
        <v>217.8</v>
      </c>
      <c r="I224" s="2">
        <f t="shared" si="9"/>
        <v>-2.0950846091861403E-2</v>
      </c>
      <c r="J224" s="2">
        <f t="shared" si="9"/>
        <v>5.513981882630979E-3</v>
      </c>
      <c r="K224" s="2">
        <f t="shared" si="9"/>
        <v>-2.6217228464419477E-2</v>
      </c>
      <c r="L224" s="2">
        <f t="shared" si="9"/>
        <v>-5.0853614239013221E-3</v>
      </c>
      <c r="M224" s="2">
        <f t="shared" si="9"/>
        <v>-1.6704288939051869E-2</v>
      </c>
    </row>
    <row r="225" spans="1:13" x14ac:dyDescent="0.3">
      <c r="A225" s="1">
        <v>45219</v>
      </c>
      <c r="B225">
        <v>1205</v>
      </c>
      <c r="C225">
        <v>251.7</v>
      </c>
      <c r="D225">
        <v>126.3</v>
      </c>
      <c r="E225">
        <v>272.7</v>
      </c>
      <c r="F225">
        <v>214.3</v>
      </c>
      <c r="I225" s="2">
        <f t="shared" si="9"/>
        <v>-8.23045267489712E-3</v>
      </c>
      <c r="J225" s="2">
        <f t="shared" si="9"/>
        <v>-1.4101057579318538E-2</v>
      </c>
      <c r="K225" s="2">
        <f t="shared" si="9"/>
        <v>-2.8461538461538483E-2</v>
      </c>
      <c r="L225" s="2">
        <f t="shared" si="9"/>
        <v>-4.3811610076669909E-3</v>
      </c>
      <c r="M225" s="2">
        <f t="shared" si="9"/>
        <v>-1.6069788797061522E-2</v>
      </c>
    </row>
    <row r="226" spans="1:13" x14ac:dyDescent="0.3">
      <c r="A226" s="1">
        <v>45222</v>
      </c>
      <c r="B226">
        <v>1220</v>
      </c>
      <c r="C226">
        <v>255.1</v>
      </c>
      <c r="D226">
        <v>128.35</v>
      </c>
      <c r="E226">
        <v>272</v>
      </c>
      <c r="F226">
        <v>217.1</v>
      </c>
      <c r="I226" s="2">
        <f t="shared" si="9"/>
        <v>1.2448132780082987E-2</v>
      </c>
      <c r="J226" s="2">
        <f t="shared" si="9"/>
        <v>1.3508144616607095E-2</v>
      </c>
      <c r="K226" s="2">
        <f t="shared" si="9"/>
        <v>1.6231195566112407E-2</v>
      </c>
      <c r="L226" s="2">
        <f t="shared" si="9"/>
        <v>-2.5669233590025252E-3</v>
      </c>
      <c r="M226" s="2">
        <f t="shared" si="9"/>
        <v>1.3065795613625678E-2</v>
      </c>
    </row>
    <row r="227" spans="1:13" x14ac:dyDescent="0.3">
      <c r="A227" s="1">
        <v>45223</v>
      </c>
      <c r="B227">
        <v>1221</v>
      </c>
      <c r="C227">
        <v>252.4</v>
      </c>
      <c r="D227">
        <v>128.94999999999999</v>
      </c>
      <c r="E227">
        <v>272.60000000000002</v>
      </c>
      <c r="F227">
        <v>217.5</v>
      </c>
      <c r="I227" s="2">
        <f t="shared" si="9"/>
        <v>8.1967213114754098E-4</v>
      </c>
      <c r="J227" s="2">
        <f t="shared" si="9"/>
        <v>-1.0584084672677336E-2</v>
      </c>
      <c r="K227" s="2">
        <f t="shared" si="9"/>
        <v>4.6747175691468201E-3</v>
      </c>
      <c r="L227" s="2">
        <f t="shared" si="9"/>
        <v>2.2058823529412601E-3</v>
      </c>
      <c r="M227" s="2">
        <f t="shared" si="9"/>
        <v>1.8424689083371981E-3</v>
      </c>
    </row>
    <row r="228" spans="1:13" x14ac:dyDescent="0.3">
      <c r="A228" s="1">
        <v>45224</v>
      </c>
      <c r="B228">
        <v>1196</v>
      </c>
      <c r="C228">
        <v>252.3</v>
      </c>
      <c r="D228">
        <v>126.2</v>
      </c>
      <c r="E228">
        <v>272.3</v>
      </c>
      <c r="F228">
        <v>215.1</v>
      </c>
      <c r="I228" s="2">
        <f t="shared" si="9"/>
        <v>-2.0475020475020474E-2</v>
      </c>
      <c r="J228" s="2">
        <f t="shared" si="9"/>
        <v>-3.9619651347065892E-4</v>
      </c>
      <c r="K228" s="2">
        <f t="shared" si="9"/>
        <v>-2.1326095385808343E-2</v>
      </c>
      <c r="L228" s="2">
        <f t="shared" si="9"/>
        <v>-1.1005135730007753E-3</v>
      </c>
      <c r="M228" s="2">
        <f t="shared" si="9"/>
        <v>-1.1034482758620717E-2</v>
      </c>
    </row>
    <row r="229" spans="1:13" x14ac:dyDescent="0.3">
      <c r="A229" s="1">
        <v>45225</v>
      </c>
      <c r="B229">
        <v>1177</v>
      </c>
      <c r="C229">
        <v>255</v>
      </c>
      <c r="D229">
        <v>126.75</v>
      </c>
      <c r="E229">
        <v>273.10000000000002</v>
      </c>
      <c r="F229">
        <v>214.4</v>
      </c>
      <c r="I229" s="2">
        <f t="shared" si="9"/>
        <v>-1.588628762541806E-2</v>
      </c>
      <c r="J229" s="2">
        <f t="shared" si="9"/>
        <v>1.0701545778834675E-2</v>
      </c>
      <c r="K229" s="2">
        <f t="shared" si="9"/>
        <v>4.3581616481774737E-3</v>
      </c>
      <c r="L229" s="2">
        <f t="shared" si="9"/>
        <v>2.9379360998898689E-3</v>
      </c>
      <c r="M229" s="2">
        <f t="shared" si="9"/>
        <v>-3.2543003254299797E-3</v>
      </c>
    </row>
    <row r="230" spans="1:13" x14ac:dyDescent="0.3">
      <c r="A230" s="1">
        <v>45226</v>
      </c>
      <c r="B230">
        <v>1169</v>
      </c>
      <c r="C230">
        <v>255.5</v>
      </c>
      <c r="D230">
        <v>126.1</v>
      </c>
      <c r="E230">
        <v>272.39999999999998</v>
      </c>
      <c r="F230">
        <v>214.5</v>
      </c>
      <c r="I230" s="2">
        <f t="shared" si="9"/>
        <v>-6.7969413763806288E-3</v>
      </c>
      <c r="J230" s="2">
        <f t="shared" si="9"/>
        <v>1.9607843137254902E-3</v>
      </c>
      <c r="K230" s="2">
        <f t="shared" si="9"/>
        <v>-5.1282051282051733E-3</v>
      </c>
      <c r="L230" s="2">
        <f t="shared" si="9"/>
        <v>-2.5631636763092107E-3</v>
      </c>
      <c r="M230" s="2">
        <f t="shared" si="9"/>
        <v>4.6641791044773468E-4</v>
      </c>
    </row>
    <row r="231" spans="1:13" x14ac:dyDescent="0.3">
      <c r="A231" s="1">
        <v>45229</v>
      </c>
      <c r="B231">
        <v>1191</v>
      </c>
      <c r="C231">
        <v>256.5</v>
      </c>
      <c r="D231">
        <v>127.8</v>
      </c>
      <c r="E231">
        <v>270</v>
      </c>
      <c r="F231">
        <v>214.5</v>
      </c>
      <c r="I231" s="2">
        <f t="shared" si="9"/>
        <v>1.8819503849443968E-2</v>
      </c>
      <c r="J231" s="2">
        <f t="shared" si="9"/>
        <v>3.9138943248532287E-3</v>
      </c>
      <c r="K231" s="2">
        <f t="shared" si="9"/>
        <v>1.3481363996827938E-2</v>
      </c>
      <c r="L231" s="2">
        <f t="shared" si="9"/>
        <v>-8.8105726872245872E-3</v>
      </c>
      <c r="M231" s="2">
        <f t="shared" si="9"/>
        <v>0</v>
      </c>
    </row>
    <row r="232" spans="1:13" x14ac:dyDescent="0.3">
      <c r="A232" s="1">
        <v>45230</v>
      </c>
      <c r="B232">
        <v>1160</v>
      </c>
      <c r="C232">
        <v>257.3</v>
      </c>
      <c r="D232">
        <v>127.5</v>
      </c>
      <c r="E232">
        <v>269.7</v>
      </c>
      <c r="F232">
        <v>216.8</v>
      </c>
      <c r="I232" s="2">
        <f t="shared" si="9"/>
        <v>-2.6028547439126783E-2</v>
      </c>
      <c r="J232" s="2">
        <f t="shared" si="9"/>
        <v>3.118908382066321E-3</v>
      </c>
      <c r="K232" s="2">
        <f t="shared" si="9"/>
        <v>-2.3474178403755648E-3</v>
      </c>
      <c r="L232" s="2">
        <f t="shared" si="9"/>
        <v>-1.1111111111111532E-3</v>
      </c>
      <c r="M232" s="2">
        <f t="shared" si="9"/>
        <v>1.0722610722610776E-2</v>
      </c>
    </row>
    <row r="233" spans="1:13" x14ac:dyDescent="0.3">
      <c r="A233" s="1">
        <v>45231</v>
      </c>
      <c r="B233">
        <v>1161</v>
      </c>
      <c r="C233">
        <v>261.8</v>
      </c>
      <c r="D233">
        <v>126.6</v>
      </c>
      <c r="E233">
        <v>271</v>
      </c>
      <c r="F233">
        <v>224</v>
      </c>
      <c r="I233" s="2">
        <f t="shared" si="9"/>
        <v>8.6206896551724137E-4</v>
      </c>
      <c r="J233" s="2">
        <f t="shared" si="9"/>
        <v>1.7489312087057909E-2</v>
      </c>
      <c r="K233" s="2">
        <f t="shared" si="9"/>
        <v>-7.0588235294118092E-3</v>
      </c>
      <c r="L233" s="2">
        <f t="shared" si="9"/>
        <v>4.8201705598813916E-3</v>
      </c>
      <c r="M233" s="2">
        <f t="shared" si="9"/>
        <v>3.3210332103320979E-2</v>
      </c>
    </row>
    <row r="234" spans="1:13" x14ac:dyDescent="0.3">
      <c r="A234" s="1">
        <v>45232</v>
      </c>
      <c r="B234">
        <v>1182</v>
      </c>
      <c r="C234">
        <v>271.8</v>
      </c>
      <c r="D234">
        <v>126.45</v>
      </c>
      <c r="E234">
        <v>274</v>
      </c>
      <c r="F234">
        <v>222.9</v>
      </c>
      <c r="I234" s="2">
        <f t="shared" si="9"/>
        <v>1.8087855297157621E-2</v>
      </c>
      <c r="J234" s="2">
        <f t="shared" si="9"/>
        <v>3.819709702062643E-2</v>
      </c>
      <c r="K234" s="2">
        <f t="shared" si="9"/>
        <v>-1.1848341232226815E-3</v>
      </c>
      <c r="L234" s="2">
        <f t="shared" si="9"/>
        <v>1.107011070110701E-2</v>
      </c>
      <c r="M234" s="2">
        <f t="shared" si="9"/>
        <v>-4.9107142857142605E-3</v>
      </c>
    </row>
    <row r="235" spans="1:13" x14ac:dyDescent="0.3">
      <c r="A235" s="1">
        <v>45233</v>
      </c>
      <c r="B235">
        <v>1206</v>
      </c>
      <c r="C235">
        <v>274.5</v>
      </c>
      <c r="D235">
        <v>131.35</v>
      </c>
      <c r="E235">
        <v>275.8</v>
      </c>
      <c r="F235">
        <v>222.5</v>
      </c>
      <c r="I235" s="2">
        <f t="shared" si="9"/>
        <v>2.030456852791878E-2</v>
      </c>
      <c r="J235" s="2">
        <f t="shared" si="9"/>
        <v>9.9337748344370431E-3</v>
      </c>
      <c r="K235" s="2">
        <f t="shared" si="9"/>
        <v>3.875049426650843E-2</v>
      </c>
      <c r="L235" s="2">
        <f t="shared" si="9"/>
        <v>6.5693430656934724E-3</v>
      </c>
      <c r="M235" s="2">
        <f t="shared" si="9"/>
        <v>-1.7945266935845926E-3</v>
      </c>
    </row>
    <row r="236" spans="1:13" x14ac:dyDescent="0.3">
      <c r="A236" s="1">
        <v>45236</v>
      </c>
      <c r="B236">
        <v>1176</v>
      </c>
      <c r="C236">
        <v>270.5</v>
      </c>
      <c r="D236">
        <v>132</v>
      </c>
      <c r="E236">
        <v>275.89999999999998</v>
      </c>
      <c r="F236">
        <v>219</v>
      </c>
      <c r="I236" s="2">
        <f t="shared" si="9"/>
        <v>-2.4875621890547265E-2</v>
      </c>
      <c r="J236" s="2">
        <f t="shared" si="9"/>
        <v>-1.4571948998178506E-2</v>
      </c>
      <c r="K236" s="2">
        <f t="shared" si="9"/>
        <v>4.948610582413443E-3</v>
      </c>
      <c r="L236" s="2">
        <f t="shared" si="9"/>
        <v>3.6258158085556883E-4</v>
      </c>
      <c r="M236" s="2">
        <f t="shared" si="9"/>
        <v>-1.5730337078651686E-2</v>
      </c>
    </row>
    <row r="237" spans="1:13" x14ac:dyDescent="0.3">
      <c r="A237" s="1">
        <v>45237</v>
      </c>
      <c r="B237">
        <v>1195</v>
      </c>
      <c r="C237">
        <v>271.5</v>
      </c>
      <c r="D237">
        <v>134.19999999999999</v>
      </c>
      <c r="E237">
        <v>277</v>
      </c>
      <c r="F237">
        <v>225.2</v>
      </c>
      <c r="I237" s="2">
        <f t="shared" si="9"/>
        <v>1.6156462585034014E-2</v>
      </c>
      <c r="J237" s="2">
        <f t="shared" si="9"/>
        <v>3.6968576709796672E-3</v>
      </c>
      <c r="K237" s="2">
        <f t="shared" si="9"/>
        <v>1.666666666666658E-2</v>
      </c>
      <c r="L237" s="2">
        <f t="shared" si="9"/>
        <v>3.9869517941283905E-3</v>
      </c>
      <c r="M237" s="2">
        <f t="shared" si="9"/>
        <v>2.8310502283104971E-2</v>
      </c>
    </row>
    <row r="238" spans="1:13" x14ac:dyDescent="0.3">
      <c r="A238" s="1">
        <v>45238</v>
      </c>
      <c r="B238">
        <v>1189</v>
      </c>
      <c r="C238">
        <v>267.7</v>
      </c>
      <c r="D238">
        <v>134.19999999999999</v>
      </c>
      <c r="E238">
        <v>278</v>
      </c>
      <c r="F238">
        <v>244.1</v>
      </c>
      <c r="I238" s="2">
        <f t="shared" si="9"/>
        <v>-5.0209205020920501E-3</v>
      </c>
      <c r="J238" s="2">
        <f t="shared" si="9"/>
        <v>-1.399631675874774E-2</v>
      </c>
      <c r="K238" s="2">
        <f t="shared" si="9"/>
        <v>0</v>
      </c>
      <c r="L238" s="2">
        <f t="shared" si="9"/>
        <v>3.6101083032490976E-3</v>
      </c>
      <c r="M238" s="2">
        <f t="shared" si="9"/>
        <v>8.3925399644760243E-2</v>
      </c>
    </row>
    <row r="239" spans="1:13" x14ac:dyDescent="0.3">
      <c r="A239" s="1">
        <v>45239</v>
      </c>
      <c r="B239">
        <v>1249</v>
      </c>
      <c r="C239">
        <v>267.7</v>
      </c>
      <c r="D239">
        <v>134.55000000000001</v>
      </c>
      <c r="E239">
        <v>279.3</v>
      </c>
      <c r="F239">
        <v>244.1</v>
      </c>
      <c r="I239" s="2">
        <f t="shared" si="9"/>
        <v>5.0462573591253154E-2</v>
      </c>
      <c r="J239" s="2">
        <f t="shared" si="9"/>
        <v>0</v>
      </c>
      <c r="K239" s="2">
        <f t="shared" si="9"/>
        <v>2.6080476900150729E-3</v>
      </c>
      <c r="L239" s="2">
        <f t="shared" si="9"/>
        <v>4.6762589928057959E-3</v>
      </c>
      <c r="M239" s="2">
        <f t="shared" si="9"/>
        <v>0</v>
      </c>
    </row>
    <row r="240" spans="1:13" x14ac:dyDescent="0.3">
      <c r="A240" s="1">
        <v>45240</v>
      </c>
      <c r="B240">
        <v>1240</v>
      </c>
      <c r="C240">
        <v>267</v>
      </c>
      <c r="D240">
        <v>133.94999999999999</v>
      </c>
      <c r="E240">
        <v>277.7</v>
      </c>
      <c r="F240">
        <v>246.4</v>
      </c>
      <c r="I240" s="2">
        <f t="shared" si="9"/>
        <v>-7.2057646116893519E-3</v>
      </c>
      <c r="J240" s="2">
        <f t="shared" si="9"/>
        <v>-2.6148673888680934E-3</v>
      </c>
      <c r="K240" s="2">
        <f t="shared" si="9"/>
        <v>-4.4593088071350623E-3</v>
      </c>
      <c r="L240" s="2">
        <f t="shared" si="9"/>
        <v>-5.728607232366712E-3</v>
      </c>
      <c r="M240" s="2">
        <f t="shared" si="9"/>
        <v>9.4223678820156143E-3</v>
      </c>
    </row>
    <row r="241" spans="1:13" x14ac:dyDescent="0.3">
      <c r="A241" s="1">
        <v>45243</v>
      </c>
      <c r="B241">
        <v>1247</v>
      </c>
      <c r="C241">
        <v>270.3</v>
      </c>
      <c r="D241">
        <v>133.9</v>
      </c>
      <c r="E241">
        <v>281.5</v>
      </c>
      <c r="F241">
        <v>251</v>
      </c>
      <c r="I241" s="2">
        <f t="shared" si="9"/>
        <v>5.6451612903225803E-3</v>
      </c>
      <c r="J241" s="2">
        <f t="shared" si="9"/>
        <v>1.2359550561797796E-2</v>
      </c>
      <c r="K241" s="2">
        <f t="shared" si="9"/>
        <v>-3.7327360955567712E-4</v>
      </c>
      <c r="L241" s="2">
        <f t="shared" si="9"/>
        <v>1.3683831472812429E-2</v>
      </c>
      <c r="M241" s="2">
        <f t="shared" si="9"/>
        <v>1.8668831168831144E-2</v>
      </c>
    </row>
    <row r="242" spans="1:13" x14ac:dyDescent="0.3">
      <c r="A242" s="1">
        <v>45244</v>
      </c>
      <c r="B242">
        <v>1318</v>
      </c>
      <c r="C242">
        <v>268.89999999999998</v>
      </c>
      <c r="D242">
        <v>139.69999999999999</v>
      </c>
      <c r="E242">
        <v>278.60000000000002</v>
      </c>
      <c r="F242">
        <v>253.5</v>
      </c>
      <c r="I242" s="2">
        <f t="shared" si="9"/>
        <v>5.6936647955092221E-2</v>
      </c>
      <c r="J242" s="2">
        <f t="shared" si="9"/>
        <v>-5.1794302626712325E-3</v>
      </c>
      <c r="K242" s="2">
        <f t="shared" si="9"/>
        <v>4.3315907393577165E-2</v>
      </c>
      <c r="L242" s="2">
        <f t="shared" si="9"/>
        <v>-1.0301953818827628E-2</v>
      </c>
      <c r="M242" s="2">
        <f t="shared" si="9"/>
        <v>9.9601593625498006E-3</v>
      </c>
    </row>
    <row r="243" spans="1:13" x14ac:dyDescent="0.3">
      <c r="A243" s="1">
        <v>45245</v>
      </c>
      <c r="B243">
        <v>1353</v>
      </c>
      <c r="C243">
        <v>265.60000000000002</v>
      </c>
      <c r="D243">
        <v>141.94999999999999</v>
      </c>
      <c r="E243">
        <v>273.5</v>
      </c>
      <c r="F243">
        <v>255.1</v>
      </c>
      <c r="I243" s="2">
        <f t="shared" si="9"/>
        <v>2.6555386949924126E-2</v>
      </c>
      <c r="J243" s="2">
        <f t="shared" si="9"/>
        <v>-1.2272220156191725E-2</v>
      </c>
      <c r="K243" s="2">
        <f t="shared" si="9"/>
        <v>1.6105941302791697E-2</v>
      </c>
      <c r="L243" s="2">
        <f t="shared" si="9"/>
        <v>-1.8305814788226928E-2</v>
      </c>
      <c r="M243" s="2">
        <f t="shared" si="9"/>
        <v>6.3116370808678273E-3</v>
      </c>
    </row>
    <row r="244" spans="1:13" x14ac:dyDescent="0.3">
      <c r="A244" s="1">
        <v>45246</v>
      </c>
      <c r="B244">
        <v>1287</v>
      </c>
      <c r="C244">
        <v>264.39999999999998</v>
      </c>
      <c r="D244">
        <v>137.1</v>
      </c>
      <c r="E244">
        <v>275.3</v>
      </c>
      <c r="F244">
        <v>255.2</v>
      </c>
      <c r="I244" s="2">
        <f t="shared" si="9"/>
        <v>-4.878048780487805E-2</v>
      </c>
      <c r="J244" s="2">
        <f t="shared" si="9"/>
        <v>-4.5180722891567972E-3</v>
      </c>
      <c r="K244" s="2">
        <f t="shared" si="9"/>
        <v>-3.4166960197252516E-2</v>
      </c>
      <c r="L244" s="2">
        <f t="shared" si="9"/>
        <v>6.5813528336380669E-3</v>
      </c>
      <c r="M244" s="2">
        <f t="shared" si="9"/>
        <v>3.9200313602506592E-4</v>
      </c>
    </row>
    <row r="245" spans="1:13" x14ac:dyDescent="0.3">
      <c r="A245" s="1">
        <v>45247</v>
      </c>
      <c r="B245">
        <v>1319</v>
      </c>
      <c r="C245">
        <v>266.3</v>
      </c>
      <c r="D245">
        <v>138.75</v>
      </c>
      <c r="E245">
        <v>276</v>
      </c>
      <c r="F245">
        <v>255.3</v>
      </c>
      <c r="I245" s="2">
        <f t="shared" si="9"/>
        <v>2.4864024864024864E-2</v>
      </c>
      <c r="J245" s="2">
        <f t="shared" si="9"/>
        <v>7.1860816944025498E-3</v>
      </c>
      <c r="K245" s="2">
        <f t="shared" si="9"/>
        <v>1.2035010940919079E-2</v>
      </c>
      <c r="L245" s="2">
        <f t="shared" si="9"/>
        <v>2.5426807119505578E-3</v>
      </c>
      <c r="M245" s="2">
        <f t="shared" si="9"/>
        <v>3.9184952978065337E-4</v>
      </c>
    </row>
    <row r="246" spans="1:13" x14ac:dyDescent="0.3">
      <c r="A246" s="1">
        <v>45250</v>
      </c>
      <c r="B246">
        <v>1320</v>
      </c>
      <c r="C246">
        <v>263.8</v>
      </c>
      <c r="D246">
        <v>139.1</v>
      </c>
      <c r="E246">
        <v>274.7</v>
      </c>
      <c r="F246">
        <v>252.5</v>
      </c>
      <c r="I246" s="2">
        <f t="shared" si="9"/>
        <v>7.5815011372251705E-4</v>
      </c>
      <c r="J246" s="2">
        <f t="shared" si="9"/>
        <v>-9.3879083740142696E-3</v>
      </c>
      <c r="K246" s="2">
        <f t="shared" si="9"/>
        <v>2.5225225225224816E-3</v>
      </c>
      <c r="L246" s="2">
        <f t="shared" si="9"/>
        <v>-4.7101449275362729E-3</v>
      </c>
      <c r="M246" s="2">
        <f t="shared" si="9"/>
        <v>-1.0967489228358837E-2</v>
      </c>
    </row>
    <row r="247" spans="1:13" x14ac:dyDescent="0.3">
      <c r="A247" s="1">
        <v>45251</v>
      </c>
      <c r="B247">
        <v>1302</v>
      </c>
      <c r="C247">
        <v>265.5</v>
      </c>
      <c r="D247">
        <v>144.6</v>
      </c>
      <c r="E247">
        <v>276.5</v>
      </c>
      <c r="F247">
        <v>252.3</v>
      </c>
      <c r="I247" s="2">
        <f t="shared" si="9"/>
        <v>-1.3636363636363636E-2</v>
      </c>
      <c r="J247" s="2">
        <f t="shared" si="9"/>
        <v>6.4442759666413513E-3</v>
      </c>
      <c r="K247" s="2">
        <f t="shared" si="9"/>
        <v>3.9539899352983465E-2</v>
      </c>
      <c r="L247" s="2">
        <f t="shared" si="9"/>
        <v>6.5526028394612724E-3</v>
      </c>
      <c r="M247" s="2">
        <f t="shared" si="9"/>
        <v>-7.9207920792074703E-4</v>
      </c>
    </row>
    <row r="248" spans="1:13" x14ac:dyDescent="0.3">
      <c r="A248" s="1">
        <v>45252</v>
      </c>
      <c r="B248">
        <v>1325</v>
      </c>
      <c r="C248">
        <v>267.10000000000002</v>
      </c>
      <c r="D248">
        <v>150.35</v>
      </c>
      <c r="E248">
        <v>279.8</v>
      </c>
      <c r="F248">
        <v>251</v>
      </c>
      <c r="I248" s="2">
        <f t="shared" si="9"/>
        <v>1.7665130568356373E-2</v>
      </c>
      <c r="J248" s="2">
        <f t="shared" si="9"/>
        <v>6.0263653483993325E-3</v>
      </c>
      <c r="K248" s="2">
        <f t="shared" si="9"/>
        <v>3.9764868603042881E-2</v>
      </c>
      <c r="L248" s="2">
        <f t="shared" si="9"/>
        <v>1.1934900542495521E-2</v>
      </c>
      <c r="M248" s="2">
        <f t="shared" si="9"/>
        <v>-5.1525961157352805E-3</v>
      </c>
    </row>
    <row r="249" spans="1:13" x14ac:dyDescent="0.3">
      <c r="A249" s="1">
        <v>45253</v>
      </c>
      <c r="B249">
        <v>1316</v>
      </c>
      <c r="C249">
        <v>269.89999999999998</v>
      </c>
      <c r="D249">
        <v>147.9</v>
      </c>
      <c r="E249">
        <v>280</v>
      </c>
      <c r="F249">
        <v>248.8</v>
      </c>
      <c r="I249" s="2">
        <f t="shared" si="9"/>
        <v>-6.7924528301886791E-3</v>
      </c>
      <c r="J249" s="2">
        <f t="shared" si="9"/>
        <v>1.0482965181579762E-2</v>
      </c>
      <c r="K249" s="2">
        <f t="shared" si="9"/>
        <v>-1.6295310941137273E-2</v>
      </c>
      <c r="L249" s="2">
        <f t="shared" si="9"/>
        <v>7.1479628305928745E-4</v>
      </c>
      <c r="M249" s="2">
        <f t="shared" si="9"/>
        <v>-8.7649402390437801E-3</v>
      </c>
    </row>
    <row r="250" spans="1:13" x14ac:dyDescent="0.3">
      <c r="A250" s="1">
        <v>45254</v>
      </c>
      <c r="B250">
        <v>1318</v>
      </c>
      <c r="C250">
        <v>272.10000000000002</v>
      </c>
      <c r="D250">
        <v>148.19999999999999</v>
      </c>
      <c r="E250">
        <v>283.8</v>
      </c>
      <c r="F250">
        <v>248.8</v>
      </c>
      <c r="I250" s="2">
        <f t="shared" si="9"/>
        <v>1.5197568389057751E-3</v>
      </c>
      <c r="J250" s="2">
        <f t="shared" si="9"/>
        <v>8.1511670989256966E-3</v>
      </c>
      <c r="K250" s="2">
        <f t="shared" si="9"/>
        <v>2.0283975659228055E-3</v>
      </c>
      <c r="L250" s="2">
        <f t="shared" si="9"/>
        <v>1.3571428571428613E-2</v>
      </c>
      <c r="M250" s="2">
        <f t="shared" si="9"/>
        <v>0</v>
      </c>
    </row>
    <row r="251" spans="1:13" x14ac:dyDescent="0.3">
      <c r="A251" s="1">
        <v>45257</v>
      </c>
      <c r="B251">
        <v>1312</v>
      </c>
      <c r="C251">
        <v>276.2</v>
      </c>
      <c r="D251">
        <v>148.75</v>
      </c>
      <c r="E251">
        <v>284.60000000000002</v>
      </c>
      <c r="F251">
        <v>249.6</v>
      </c>
      <c r="I251" s="2">
        <f t="shared" si="9"/>
        <v>-4.552352048558422E-3</v>
      </c>
      <c r="J251" s="2">
        <f t="shared" si="9"/>
        <v>1.5067989709665438E-2</v>
      </c>
      <c r="K251" s="2">
        <f t="shared" si="9"/>
        <v>3.7112010796222093E-3</v>
      </c>
      <c r="L251" s="2">
        <f t="shared" si="9"/>
        <v>2.8188865398168124E-3</v>
      </c>
      <c r="M251" s="2">
        <f t="shared" si="9"/>
        <v>3.2154340836012176E-3</v>
      </c>
    </row>
    <row r="252" spans="1:13" x14ac:dyDescent="0.3">
      <c r="A252" s="1">
        <v>45258</v>
      </c>
      <c r="B252">
        <v>1305</v>
      </c>
      <c r="C252">
        <v>281.3</v>
      </c>
      <c r="D252">
        <v>148.80000000000001</v>
      </c>
      <c r="E252">
        <v>283.8</v>
      </c>
      <c r="F252">
        <v>252.1</v>
      </c>
      <c r="I252" s="2">
        <f t="shared" si="9"/>
        <v>-5.335365853658537E-3</v>
      </c>
      <c r="J252" s="2">
        <f t="shared" si="9"/>
        <v>1.8464880521361415E-2</v>
      </c>
      <c r="K252" s="2">
        <f t="shared" si="9"/>
        <v>3.3613445378158905E-4</v>
      </c>
      <c r="L252" s="2">
        <f t="shared" si="9"/>
        <v>-2.8109627547435396E-3</v>
      </c>
      <c r="M252" s="2">
        <f t="shared" si="9"/>
        <v>1.0016025641025642E-2</v>
      </c>
    </row>
    <row r="253" spans="1:13" x14ac:dyDescent="0.3">
      <c r="A253" s="1">
        <v>45259</v>
      </c>
      <c r="B253">
        <v>1306</v>
      </c>
      <c r="C253">
        <v>283.5</v>
      </c>
      <c r="D253">
        <v>157.30000000000001</v>
      </c>
      <c r="E253">
        <v>284.39999999999998</v>
      </c>
      <c r="F253">
        <v>253.6</v>
      </c>
      <c r="I253" s="2">
        <f t="shared" si="9"/>
        <v>7.6628352490421458E-4</v>
      </c>
      <c r="J253" s="2">
        <f t="shared" si="9"/>
        <v>7.8208318521151392E-3</v>
      </c>
      <c r="K253" s="2">
        <f t="shared" si="9"/>
        <v>5.7123655913978492E-2</v>
      </c>
      <c r="L253" s="2">
        <f t="shared" si="9"/>
        <v>2.1141649048624588E-3</v>
      </c>
      <c r="M253" s="2">
        <f t="shared" si="9"/>
        <v>5.9500198333994449E-3</v>
      </c>
    </row>
    <row r="254" spans="1:13" x14ac:dyDescent="0.3">
      <c r="A254" s="1">
        <v>45260</v>
      </c>
      <c r="B254">
        <v>1267</v>
      </c>
      <c r="C254">
        <v>285.89999999999998</v>
      </c>
      <c r="D254">
        <v>157.05000000000001</v>
      </c>
      <c r="E254">
        <v>285.8</v>
      </c>
      <c r="F254">
        <v>251.5</v>
      </c>
      <c r="I254" s="2">
        <f t="shared" si="9"/>
        <v>-2.9862174578866769E-2</v>
      </c>
      <c r="J254" s="2">
        <f t="shared" si="9"/>
        <v>8.4656084656083846E-3</v>
      </c>
      <c r="K254" s="2">
        <f t="shared" si="9"/>
        <v>-1.5893197711379528E-3</v>
      </c>
      <c r="L254" s="2">
        <f t="shared" si="9"/>
        <v>4.9226441631506123E-3</v>
      </c>
      <c r="M254" s="2">
        <f t="shared" si="9"/>
        <v>-8.2807570977917761E-3</v>
      </c>
    </row>
    <row r="255" spans="1:13" x14ac:dyDescent="0.3">
      <c r="A255" s="1">
        <v>45261</v>
      </c>
      <c r="B255">
        <v>1284</v>
      </c>
      <c r="C255">
        <v>284.60000000000002</v>
      </c>
      <c r="D255">
        <v>160.35</v>
      </c>
      <c r="E255">
        <v>279.60000000000002</v>
      </c>
      <c r="F255">
        <v>254.4</v>
      </c>
      <c r="I255" s="2">
        <f t="shared" si="9"/>
        <v>1.3417521704814523E-2</v>
      </c>
      <c r="J255" s="2">
        <f t="shared" si="9"/>
        <v>-4.5470444211261089E-3</v>
      </c>
      <c r="K255" s="2">
        <f t="shared" si="9"/>
        <v>2.1012416427889098E-2</v>
      </c>
      <c r="L255" s="2">
        <f t="shared" si="9"/>
        <v>-2.1693491952414237E-2</v>
      </c>
      <c r="M255" s="2">
        <f t="shared" si="9"/>
        <v>1.1530815109343959E-2</v>
      </c>
    </row>
    <row r="256" spans="1:13" x14ac:dyDescent="0.3">
      <c r="A256" s="1">
        <v>45264</v>
      </c>
      <c r="B256">
        <v>1300</v>
      </c>
      <c r="C256">
        <v>284.8</v>
      </c>
      <c r="D256">
        <v>164.9</v>
      </c>
      <c r="E256">
        <v>281.2</v>
      </c>
      <c r="F256">
        <v>253.9</v>
      </c>
      <c r="I256" s="2">
        <f t="shared" si="9"/>
        <v>1.2461059190031152E-2</v>
      </c>
      <c r="J256" s="2">
        <f t="shared" si="9"/>
        <v>7.0274068868583491E-4</v>
      </c>
      <c r="K256" s="2">
        <f t="shared" si="9"/>
        <v>2.8375428749610299E-2</v>
      </c>
      <c r="L256" s="2">
        <f t="shared" si="9"/>
        <v>5.7224606580828534E-3</v>
      </c>
      <c r="M256" s="2">
        <f t="shared" si="9"/>
        <v>-1.9654088050314465E-3</v>
      </c>
    </row>
    <row r="257" spans="1:13" x14ac:dyDescent="0.3">
      <c r="A257" s="1">
        <v>45265</v>
      </c>
      <c r="B257">
        <v>1296</v>
      </c>
      <c r="C257">
        <v>289.2</v>
      </c>
      <c r="D257">
        <v>165</v>
      </c>
      <c r="E257">
        <v>284.10000000000002</v>
      </c>
      <c r="F257">
        <v>251.9</v>
      </c>
      <c r="I257" s="2">
        <f t="shared" si="9"/>
        <v>-3.0769230769230769E-3</v>
      </c>
      <c r="J257" s="2">
        <f t="shared" si="9"/>
        <v>1.5449438202247111E-2</v>
      </c>
      <c r="K257" s="2">
        <f t="shared" si="9"/>
        <v>6.0642813826558106E-4</v>
      </c>
      <c r="L257" s="2">
        <f t="shared" si="9"/>
        <v>1.031294452347096E-2</v>
      </c>
      <c r="M257" s="2">
        <f t="shared" si="9"/>
        <v>-7.8771169751870821E-3</v>
      </c>
    </row>
    <row r="258" spans="1:13" x14ac:dyDescent="0.3">
      <c r="A258" s="1">
        <v>45266</v>
      </c>
      <c r="B258">
        <v>1308</v>
      </c>
      <c r="C258">
        <v>290</v>
      </c>
      <c r="D258">
        <v>168.65</v>
      </c>
      <c r="E258">
        <v>286.7</v>
      </c>
      <c r="F258">
        <v>257.8</v>
      </c>
      <c r="I258" s="2">
        <f t="shared" si="9"/>
        <v>9.2592592592592587E-3</v>
      </c>
      <c r="J258" s="2">
        <f t="shared" si="9"/>
        <v>2.7662517289073702E-3</v>
      </c>
      <c r="K258" s="2">
        <f t="shared" si="9"/>
        <v>2.2121212121212156E-2</v>
      </c>
      <c r="L258" s="2">
        <f t="shared" si="9"/>
        <v>9.1517071453712275E-3</v>
      </c>
      <c r="M258" s="2">
        <f t="shared" si="9"/>
        <v>2.3421992854307287E-2</v>
      </c>
    </row>
    <row r="259" spans="1:13" x14ac:dyDescent="0.3">
      <c r="A259" s="1">
        <v>45267</v>
      </c>
      <c r="B259">
        <v>1304</v>
      </c>
      <c r="C259">
        <v>290.10000000000002</v>
      </c>
      <c r="D259">
        <v>165.8</v>
      </c>
      <c r="E259">
        <v>288.5</v>
      </c>
      <c r="F259">
        <v>257</v>
      </c>
      <c r="I259" s="2">
        <f t="shared" si="9"/>
        <v>-3.0581039755351682E-3</v>
      </c>
      <c r="J259" s="2">
        <f t="shared" si="9"/>
        <v>3.4482758620697497E-4</v>
      </c>
      <c r="K259" s="2">
        <f t="shared" si="9"/>
        <v>-1.6898903053661395E-2</v>
      </c>
      <c r="L259" s="2">
        <f t="shared" si="9"/>
        <v>6.278339727938652E-3</v>
      </c>
      <c r="M259" s="2">
        <f t="shared" si="9"/>
        <v>-3.10318076027933E-3</v>
      </c>
    </row>
    <row r="260" spans="1:13" x14ac:dyDescent="0.3">
      <c r="A260" s="1">
        <v>45268</v>
      </c>
      <c r="B260">
        <v>1312</v>
      </c>
      <c r="C260">
        <v>294.8</v>
      </c>
      <c r="D260">
        <v>166.95</v>
      </c>
      <c r="E260">
        <v>287.89999999999998</v>
      </c>
      <c r="F260">
        <v>260.2</v>
      </c>
      <c r="I260" s="2">
        <f t="shared" si="9"/>
        <v>6.1349693251533744E-3</v>
      </c>
      <c r="J260" s="2">
        <f t="shared" si="9"/>
        <v>1.6201309893140257E-2</v>
      </c>
      <c r="K260" s="2">
        <f t="shared" si="9"/>
        <v>6.9360675512664489E-3</v>
      </c>
      <c r="L260" s="2">
        <f t="shared" si="9"/>
        <v>-2.0797227036395936E-3</v>
      </c>
      <c r="M260" s="2">
        <f t="shared" si="9"/>
        <v>1.2451361867704236E-2</v>
      </c>
    </row>
    <row r="261" spans="1:13" x14ac:dyDescent="0.3">
      <c r="A261" s="1">
        <v>45271</v>
      </c>
      <c r="B261">
        <v>1311</v>
      </c>
      <c r="C261">
        <v>298.89999999999998</v>
      </c>
      <c r="D261">
        <v>172.6</v>
      </c>
      <c r="E261">
        <v>290.5</v>
      </c>
      <c r="F261">
        <v>265</v>
      </c>
      <c r="I261" s="2">
        <f t="shared" si="9"/>
        <v>-7.6219512195121954E-4</v>
      </c>
      <c r="J261" s="2">
        <f t="shared" si="9"/>
        <v>1.3907734056987671E-2</v>
      </c>
      <c r="K261" s="2">
        <f t="shared" si="9"/>
        <v>3.384246780473199E-2</v>
      </c>
      <c r="L261" s="2">
        <f t="shared" si="9"/>
        <v>9.0309135116360649E-3</v>
      </c>
      <c r="M261" s="2">
        <f t="shared" si="9"/>
        <v>1.8447348193697199E-2</v>
      </c>
    </row>
    <row r="262" spans="1:13" x14ac:dyDescent="0.3">
      <c r="A262" s="1">
        <v>45272</v>
      </c>
      <c r="B262">
        <v>1322</v>
      </c>
      <c r="C262">
        <v>296.8</v>
      </c>
      <c r="D262">
        <v>172.75</v>
      </c>
      <c r="E262">
        <v>289.3</v>
      </c>
      <c r="F262">
        <v>263</v>
      </c>
      <c r="I262" s="2">
        <f t="shared" si="9"/>
        <v>8.3905415713196041E-3</v>
      </c>
      <c r="J262" s="2">
        <f t="shared" si="9"/>
        <v>-7.0257611241216662E-3</v>
      </c>
      <c r="K262" s="2">
        <f t="shared" si="9"/>
        <v>8.6906141367326586E-4</v>
      </c>
      <c r="L262" s="2">
        <f t="shared" si="9"/>
        <v>-4.1308089500860191E-3</v>
      </c>
      <c r="M262" s="2">
        <f t="shared" si="9"/>
        <v>-7.5471698113207548E-3</v>
      </c>
    </row>
    <row r="263" spans="1:13" x14ac:dyDescent="0.3">
      <c r="A263" s="1">
        <v>45273</v>
      </c>
      <c r="B263">
        <v>1323</v>
      </c>
      <c r="C263">
        <v>297</v>
      </c>
      <c r="D263">
        <v>170.15</v>
      </c>
      <c r="E263">
        <v>289</v>
      </c>
      <c r="F263">
        <v>264.60000000000002</v>
      </c>
      <c r="I263" s="2">
        <f t="shared" si="9"/>
        <v>7.5642965204236008E-4</v>
      </c>
      <c r="J263" s="2">
        <f t="shared" si="9"/>
        <v>6.7385444743931476E-4</v>
      </c>
      <c r="K263" s="2">
        <f t="shared" si="9"/>
        <v>-1.505065123010127E-2</v>
      </c>
      <c r="L263" s="2">
        <f t="shared" si="9"/>
        <v>-1.0369858278603918E-3</v>
      </c>
      <c r="M263" s="2">
        <f t="shared" si="9"/>
        <v>6.0836501901141548E-3</v>
      </c>
    </row>
    <row r="264" spans="1:13" x14ac:dyDescent="0.3">
      <c r="A264" s="1">
        <v>45274</v>
      </c>
      <c r="B264">
        <v>1355</v>
      </c>
      <c r="C264">
        <v>300.3</v>
      </c>
      <c r="D264">
        <v>175.15</v>
      </c>
      <c r="E264">
        <v>288.10000000000002</v>
      </c>
      <c r="F264">
        <v>265.3</v>
      </c>
      <c r="I264" s="2">
        <f t="shared" si="9"/>
        <v>2.4187452758881331E-2</v>
      </c>
      <c r="J264" s="2">
        <f t="shared" si="9"/>
        <v>1.111111111111115E-2</v>
      </c>
      <c r="K264" s="2">
        <f t="shared" si="9"/>
        <v>2.9385836027034967E-2</v>
      </c>
      <c r="L264" s="2">
        <f t="shared" si="9"/>
        <v>-3.1141868512109942E-3</v>
      </c>
      <c r="M264" s="2">
        <f t="shared" si="9"/>
        <v>2.6455026455026024E-3</v>
      </c>
    </row>
    <row r="265" spans="1:13" x14ac:dyDescent="0.3">
      <c r="A265" s="1">
        <v>45275</v>
      </c>
      <c r="B265">
        <v>1343</v>
      </c>
      <c r="C265">
        <v>293.5</v>
      </c>
      <c r="D265">
        <v>173.15</v>
      </c>
      <c r="E265">
        <v>282.7</v>
      </c>
      <c r="F265">
        <v>261.5</v>
      </c>
      <c r="I265" s="2">
        <f t="shared" si="9"/>
        <v>-8.8560885608856086E-3</v>
      </c>
      <c r="J265" s="2">
        <f t="shared" si="9"/>
        <v>-2.2644022644022682E-2</v>
      </c>
      <c r="K265" s="2">
        <f t="shared" si="9"/>
        <v>-1.1418783899514701E-2</v>
      </c>
      <c r="L265" s="2">
        <f t="shared" si="9"/>
        <v>-1.8743491843110149E-2</v>
      </c>
      <c r="M265" s="2">
        <f t="shared" si="9"/>
        <v>-1.4323407463249194E-2</v>
      </c>
    </row>
    <row r="266" spans="1:13" x14ac:dyDescent="0.3">
      <c r="A266" s="1">
        <v>45278</v>
      </c>
      <c r="B266">
        <v>1333</v>
      </c>
      <c r="C266">
        <v>294</v>
      </c>
      <c r="D266">
        <v>171.5</v>
      </c>
      <c r="E266">
        <v>283.5</v>
      </c>
      <c r="F266">
        <v>261.60000000000002</v>
      </c>
      <c r="I266" s="2">
        <f t="shared" si="9"/>
        <v>-7.446016381236039E-3</v>
      </c>
      <c r="J266" s="2">
        <f t="shared" si="9"/>
        <v>1.7035775127768314E-3</v>
      </c>
      <c r="K266" s="2">
        <f t="shared" si="9"/>
        <v>-9.5293098469535417E-3</v>
      </c>
      <c r="L266" s="2">
        <f t="shared" si="9"/>
        <v>2.8298549699328312E-3</v>
      </c>
      <c r="M266" s="2">
        <f t="shared" si="9"/>
        <v>3.8240917782035464E-4</v>
      </c>
    </row>
    <row r="267" spans="1:13" x14ac:dyDescent="0.3">
      <c r="A267" s="1">
        <v>45279</v>
      </c>
      <c r="B267">
        <v>1346</v>
      </c>
      <c r="C267">
        <v>294.89999999999998</v>
      </c>
      <c r="D267">
        <v>172.5</v>
      </c>
      <c r="E267">
        <v>286.10000000000002</v>
      </c>
      <c r="F267">
        <v>264.5</v>
      </c>
      <c r="I267" s="2">
        <f t="shared" si="9"/>
        <v>9.7524381095273824E-3</v>
      </c>
      <c r="J267" s="2">
        <f t="shared" si="9"/>
        <v>3.061224489795841E-3</v>
      </c>
      <c r="K267" s="2">
        <f t="shared" si="9"/>
        <v>5.8309037900874635E-3</v>
      </c>
      <c r="L267" s="2">
        <f t="shared" si="9"/>
        <v>9.1710758377425844E-3</v>
      </c>
      <c r="M267" s="2">
        <f t="shared" si="9"/>
        <v>1.1085626911314896E-2</v>
      </c>
    </row>
    <row r="268" spans="1:13" x14ac:dyDescent="0.3">
      <c r="A268" s="1">
        <v>45280</v>
      </c>
      <c r="B268">
        <v>1375</v>
      </c>
      <c r="C268">
        <v>299.5</v>
      </c>
      <c r="D268">
        <v>174.3</v>
      </c>
      <c r="E268">
        <v>288.60000000000002</v>
      </c>
      <c r="F268">
        <v>271.39999999999998</v>
      </c>
      <c r="I268" s="2">
        <f t="shared" ref="I268:M318" si="10">(B268-B267)/B267</f>
        <v>2.1545319465081723E-2</v>
      </c>
      <c r="J268" s="2">
        <f t="shared" si="10"/>
        <v>1.5598507968803063E-2</v>
      </c>
      <c r="K268" s="2">
        <f t="shared" si="10"/>
        <v>1.0434782608695719E-2</v>
      </c>
      <c r="L268" s="2">
        <f t="shared" si="10"/>
        <v>8.7382034253757415E-3</v>
      </c>
      <c r="M268" s="2">
        <f t="shared" si="10"/>
        <v>2.6086956521739046E-2</v>
      </c>
    </row>
    <row r="269" spans="1:13" x14ac:dyDescent="0.3">
      <c r="A269" s="1">
        <v>45281</v>
      </c>
      <c r="B269">
        <v>1348</v>
      </c>
      <c r="C269">
        <v>298.60000000000002</v>
      </c>
      <c r="D269">
        <v>173.95</v>
      </c>
      <c r="E269">
        <v>287.3</v>
      </c>
      <c r="F269">
        <v>270.39999999999998</v>
      </c>
      <c r="I269" s="2">
        <f t="shared" si="10"/>
        <v>-1.9636363636363636E-2</v>
      </c>
      <c r="J269" s="2">
        <f t="shared" si="10"/>
        <v>-3.0050083472453332E-3</v>
      </c>
      <c r="K269" s="2">
        <f t="shared" si="10"/>
        <v>-2.0080321285141866E-3</v>
      </c>
      <c r="L269" s="2">
        <f t="shared" si="10"/>
        <v>-4.5045045045045435E-3</v>
      </c>
      <c r="M269" s="2">
        <f t="shared" si="10"/>
        <v>-3.6845983787767139E-3</v>
      </c>
    </row>
    <row r="270" spans="1:13" x14ac:dyDescent="0.3">
      <c r="A270" s="1">
        <v>45282</v>
      </c>
      <c r="B270">
        <v>1330</v>
      </c>
      <c r="C270">
        <v>299.60000000000002</v>
      </c>
      <c r="D270">
        <v>165</v>
      </c>
      <c r="E270">
        <v>286.7</v>
      </c>
      <c r="F270">
        <v>272</v>
      </c>
      <c r="I270" s="2">
        <f t="shared" si="10"/>
        <v>-1.3353115727002967E-2</v>
      </c>
      <c r="J270" s="2">
        <f t="shared" si="10"/>
        <v>3.3489618218352306E-3</v>
      </c>
      <c r="K270" s="2">
        <f t="shared" si="10"/>
        <v>-5.1451566542109736E-2</v>
      </c>
      <c r="L270" s="2">
        <f t="shared" si="10"/>
        <v>-2.0884093282284117E-3</v>
      </c>
      <c r="M270" s="2">
        <f t="shared" si="10"/>
        <v>5.9171597633136943E-3</v>
      </c>
    </row>
    <row r="271" spans="1:13" x14ac:dyDescent="0.3">
      <c r="A271" s="1">
        <v>45287</v>
      </c>
      <c r="B271">
        <v>1342</v>
      </c>
      <c r="C271">
        <v>299.7</v>
      </c>
      <c r="D271">
        <v>167.9</v>
      </c>
      <c r="E271">
        <v>289.2</v>
      </c>
      <c r="F271">
        <v>272.60000000000002</v>
      </c>
      <c r="I271" s="2">
        <f t="shared" si="10"/>
        <v>9.0225563909774441E-3</v>
      </c>
      <c r="J271" s="2">
        <f t="shared" si="10"/>
        <v>3.3377837116143488E-4</v>
      </c>
      <c r="K271" s="2">
        <f t="shared" si="10"/>
        <v>1.7575757575757609E-2</v>
      </c>
      <c r="L271" s="2">
        <f t="shared" si="10"/>
        <v>8.719916288803628E-3</v>
      </c>
      <c r="M271" s="2">
        <f t="shared" si="10"/>
        <v>2.2058823529412601E-3</v>
      </c>
    </row>
    <row r="272" spans="1:13" x14ac:dyDescent="0.3">
      <c r="A272" s="1">
        <v>45288</v>
      </c>
      <c r="B272">
        <v>1333</v>
      </c>
      <c r="C272">
        <v>299.39999999999998</v>
      </c>
      <c r="D272">
        <v>167.45</v>
      </c>
      <c r="E272">
        <v>289</v>
      </c>
      <c r="F272">
        <v>272.39999999999998</v>
      </c>
      <c r="I272" s="2">
        <f t="shared" si="10"/>
        <v>-6.7064083457526085E-3</v>
      </c>
      <c r="J272" s="2">
        <f t="shared" si="10"/>
        <v>-1.0010010010010389E-3</v>
      </c>
      <c r="K272" s="2">
        <f t="shared" si="10"/>
        <v>-2.6801667659322038E-3</v>
      </c>
      <c r="L272" s="2">
        <f t="shared" si="10"/>
        <v>-6.9156293222679332E-4</v>
      </c>
      <c r="M272" s="2">
        <f t="shared" si="10"/>
        <v>-7.3367571533398924E-4</v>
      </c>
    </row>
    <row r="273" spans="1:13" x14ac:dyDescent="0.3">
      <c r="A273" s="1">
        <v>45289</v>
      </c>
      <c r="B273">
        <v>1334</v>
      </c>
      <c r="C273">
        <v>302.60000000000002</v>
      </c>
      <c r="D273">
        <v>165.95</v>
      </c>
      <c r="E273">
        <v>290.5</v>
      </c>
      <c r="F273">
        <v>272.39999999999998</v>
      </c>
      <c r="I273" s="2">
        <f t="shared" si="10"/>
        <v>7.501875468867217E-4</v>
      </c>
      <c r="J273" s="2">
        <f t="shared" si="10"/>
        <v>1.0688042752171162E-2</v>
      </c>
      <c r="K273" s="2">
        <f t="shared" si="10"/>
        <v>-8.9578978799641686E-3</v>
      </c>
      <c r="L273" s="2">
        <f t="shared" si="10"/>
        <v>5.1903114186851208E-3</v>
      </c>
      <c r="M273" s="2">
        <f t="shared" si="10"/>
        <v>0</v>
      </c>
    </row>
    <row r="274" spans="1:13" x14ac:dyDescent="0.3">
      <c r="A274" s="1">
        <v>45293</v>
      </c>
      <c r="B274">
        <v>1311</v>
      </c>
      <c r="C274">
        <v>298.8</v>
      </c>
      <c r="D274">
        <v>160.6</v>
      </c>
      <c r="E274">
        <v>293.10000000000002</v>
      </c>
      <c r="F274">
        <v>276</v>
      </c>
      <c r="I274" s="2">
        <f t="shared" si="10"/>
        <v>-1.7241379310344827E-2</v>
      </c>
      <c r="J274" s="2">
        <f t="shared" si="10"/>
        <v>-1.2557832121612727E-2</v>
      </c>
      <c r="K274" s="2">
        <f t="shared" si="10"/>
        <v>-3.223862609219641E-2</v>
      </c>
      <c r="L274" s="2">
        <f t="shared" si="10"/>
        <v>8.9500860585198724E-3</v>
      </c>
      <c r="M274" s="2">
        <f t="shared" si="10"/>
        <v>1.321585903083709E-2</v>
      </c>
    </row>
    <row r="275" spans="1:13" x14ac:dyDescent="0.3">
      <c r="A275" s="1">
        <v>45294</v>
      </c>
      <c r="B275">
        <v>1313</v>
      </c>
      <c r="C275">
        <v>303.3</v>
      </c>
      <c r="D275">
        <v>155.44999999999999</v>
      </c>
      <c r="E275">
        <v>297.8</v>
      </c>
      <c r="F275">
        <v>282.5</v>
      </c>
      <c r="I275" s="2">
        <f t="shared" si="10"/>
        <v>1.5255530129672007E-3</v>
      </c>
      <c r="J275" s="2">
        <f t="shared" si="10"/>
        <v>1.5060240963855422E-2</v>
      </c>
      <c r="K275" s="2">
        <f t="shared" si="10"/>
        <v>-3.2067247820672516E-2</v>
      </c>
      <c r="L275" s="2">
        <f t="shared" si="10"/>
        <v>1.6035482770385495E-2</v>
      </c>
      <c r="M275" s="2">
        <f t="shared" si="10"/>
        <v>2.355072463768116E-2</v>
      </c>
    </row>
    <row r="276" spans="1:13" x14ac:dyDescent="0.3">
      <c r="A276" s="1">
        <v>45295</v>
      </c>
      <c r="B276">
        <v>1311</v>
      </c>
      <c r="C276">
        <v>308.2</v>
      </c>
      <c r="D276">
        <v>119.7</v>
      </c>
      <c r="E276">
        <v>302.39999999999998</v>
      </c>
      <c r="F276">
        <v>284</v>
      </c>
      <c r="I276" s="2">
        <f t="shared" si="10"/>
        <v>-1.5232292460015233E-3</v>
      </c>
      <c r="J276" s="2">
        <f t="shared" si="10"/>
        <v>1.6155621496867712E-2</v>
      </c>
      <c r="K276" s="2">
        <f t="shared" si="10"/>
        <v>-0.22997748472177543</v>
      </c>
      <c r="L276" s="2">
        <f t="shared" si="10"/>
        <v>1.5446608462054956E-2</v>
      </c>
      <c r="M276" s="2">
        <f t="shared" si="10"/>
        <v>5.3097345132743362E-3</v>
      </c>
    </row>
    <row r="277" spans="1:13" x14ac:dyDescent="0.3">
      <c r="A277" s="1">
        <v>45296</v>
      </c>
      <c r="B277">
        <v>1303</v>
      </c>
      <c r="C277">
        <v>309</v>
      </c>
      <c r="D277">
        <v>120.1</v>
      </c>
      <c r="E277">
        <v>300.89999999999998</v>
      </c>
      <c r="F277">
        <v>284.2</v>
      </c>
      <c r="I277" s="2">
        <f t="shared" si="10"/>
        <v>-6.1022120518688027E-3</v>
      </c>
      <c r="J277" s="2">
        <f t="shared" si="10"/>
        <v>2.5957170668397516E-3</v>
      </c>
      <c r="K277" s="2">
        <f t="shared" si="10"/>
        <v>3.3416875522137967E-3</v>
      </c>
      <c r="L277" s="2">
        <f t="shared" si="10"/>
        <v>-4.9603174603174609E-3</v>
      </c>
      <c r="M277" s="2">
        <f t="shared" si="10"/>
        <v>7.0422535211263598E-4</v>
      </c>
    </row>
    <row r="278" spans="1:13" x14ac:dyDescent="0.3">
      <c r="A278" s="1">
        <v>45299</v>
      </c>
      <c r="B278">
        <v>1328</v>
      </c>
      <c r="C278">
        <v>310.39999999999998</v>
      </c>
      <c r="D278">
        <v>119.35</v>
      </c>
      <c r="E278">
        <v>303.5</v>
      </c>
      <c r="F278">
        <v>290.5</v>
      </c>
      <c r="I278" s="2">
        <f t="shared" si="10"/>
        <v>1.9186492709132769E-2</v>
      </c>
      <c r="J278" s="2">
        <f t="shared" si="10"/>
        <v>4.5307443365695055E-3</v>
      </c>
      <c r="K278" s="2">
        <f t="shared" si="10"/>
        <v>-6.2447960033305584E-3</v>
      </c>
      <c r="L278" s="2">
        <f t="shared" si="10"/>
        <v>8.6407444333666435E-3</v>
      </c>
      <c r="M278" s="2">
        <f t="shared" si="10"/>
        <v>2.2167487684729106E-2</v>
      </c>
    </row>
    <row r="279" spans="1:13" x14ac:dyDescent="0.3">
      <c r="A279" s="1">
        <v>45300</v>
      </c>
      <c r="B279">
        <v>1312</v>
      </c>
      <c r="C279">
        <v>305.89999999999998</v>
      </c>
      <c r="D279">
        <v>114.35</v>
      </c>
      <c r="E279">
        <v>300.5</v>
      </c>
      <c r="F279">
        <v>286.3</v>
      </c>
      <c r="I279" s="2">
        <f t="shared" si="10"/>
        <v>-1.2048192771084338E-2</v>
      </c>
      <c r="J279" s="2">
        <f t="shared" si="10"/>
        <v>-1.4497422680412372E-2</v>
      </c>
      <c r="K279" s="2">
        <f t="shared" si="10"/>
        <v>-4.1893590280687058E-2</v>
      </c>
      <c r="L279" s="2">
        <f t="shared" si="10"/>
        <v>-9.8846787479406912E-3</v>
      </c>
      <c r="M279" s="2">
        <f t="shared" si="10"/>
        <v>-1.4457831325301165E-2</v>
      </c>
    </row>
    <row r="280" spans="1:13" x14ac:dyDescent="0.3">
      <c r="A280" s="1">
        <v>45301</v>
      </c>
      <c r="B280">
        <v>1300</v>
      </c>
      <c r="C280">
        <v>286.5</v>
      </c>
      <c r="D280">
        <v>113.3</v>
      </c>
      <c r="E280">
        <v>296.39999999999998</v>
      </c>
      <c r="F280">
        <v>277.7</v>
      </c>
      <c r="I280" s="2">
        <f t="shared" si="10"/>
        <v>-9.1463414634146336E-3</v>
      </c>
      <c r="J280" s="2">
        <f t="shared" si="10"/>
        <v>-6.341941811049355E-2</v>
      </c>
      <c r="K280" s="2">
        <f t="shared" si="10"/>
        <v>-9.1823349365981397E-3</v>
      </c>
      <c r="L280" s="2">
        <f t="shared" si="10"/>
        <v>-1.36439267886856E-2</v>
      </c>
      <c r="M280" s="2">
        <f t="shared" si="10"/>
        <v>-3.0038421236465326E-2</v>
      </c>
    </row>
    <row r="281" spans="1:13" x14ac:dyDescent="0.3">
      <c r="A281" s="1">
        <v>45302</v>
      </c>
      <c r="B281">
        <v>1252</v>
      </c>
      <c r="C281">
        <v>281.10000000000002</v>
      </c>
      <c r="D281">
        <v>110.3</v>
      </c>
      <c r="E281">
        <v>292.39999999999998</v>
      </c>
      <c r="F281">
        <v>263.3</v>
      </c>
      <c r="I281" s="2">
        <f t="shared" si="10"/>
        <v>-3.6923076923076927E-2</v>
      </c>
      <c r="J281" s="2">
        <f t="shared" si="10"/>
        <v>-1.8848167539266936E-2</v>
      </c>
      <c r="K281" s="2">
        <f t="shared" si="10"/>
        <v>-2.6478375992939101E-2</v>
      </c>
      <c r="L281" s="2">
        <f t="shared" si="10"/>
        <v>-1.3495276653171391E-2</v>
      </c>
      <c r="M281" s="2">
        <f t="shared" si="10"/>
        <v>-5.1854519265394229E-2</v>
      </c>
    </row>
    <row r="282" spans="1:13" x14ac:dyDescent="0.3">
      <c r="A282" s="1">
        <v>45303</v>
      </c>
      <c r="B282">
        <v>1255</v>
      </c>
      <c r="C282">
        <v>286.8</v>
      </c>
      <c r="D282">
        <v>114.45</v>
      </c>
      <c r="E282">
        <v>296.89999999999998</v>
      </c>
      <c r="F282">
        <v>262</v>
      </c>
      <c r="I282" s="2">
        <f t="shared" si="10"/>
        <v>2.3961661341853034E-3</v>
      </c>
      <c r="J282" s="2">
        <f t="shared" si="10"/>
        <v>2.0277481323372423E-2</v>
      </c>
      <c r="K282" s="2">
        <f t="shared" si="10"/>
        <v>3.7624660018132416E-2</v>
      </c>
      <c r="L282" s="2">
        <f t="shared" si="10"/>
        <v>1.5389876880984954E-2</v>
      </c>
      <c r="M282" s="2">
        <f t="shared" si="10"/>
        <v>-4.9373338397265907E-3</v>
      </c>
    </row>
    <row r="283" spans="1:13" x14ac:dyDescent="0.3">
      <c r="A283" s="1">
        <v>45306</v>
      </c>
      <c r="B283">
        <v>1234</v>
      </c>
      <c r="C283">
        <v>287.8</v>
      </c>
      <c r="D283">
        <v>113.3</v>
      </c>
      <c r="E283">
        <v>300.60000000000002</v>
      </c>
      <c r="F283">
        <v>260</v>
      </c>
      <c r="I283" s="2">
        <f t="shared" si="10"/>
        <v>-1.6733067729083666E-2</v>
      </c>
      <c r="J283" s="2">
        <f t="shared" si="10"/>
        <v>3.4867503486750349E-3</v>
      </c>
      <c r="K283" s="2">
        <f t="shared" si="10"/>
        <v>-1.0048055919615603E-2</v>
      </c>
      <c r="L283" s="2">
        <f t="shared" si="10"/>
        <v>1.2462108454025077E-2</v>
      </c>
      <c r="M283" s="2">
        <f t="shared" si="10"/>
        <v>-7.6335877862595417E-3</v>
      </c>
    </row>
    <row r="284" spans="1:13" x14ac:dyDescent="0.3">
      <c r="A284" s="1">
        <v>45307</v>
      </c>
      <c r="B284">
        <v>1242</v>
      </c>
      <c r="C284">
        <v>287.8</v>
      </c>
      <c r="D284">
        <v>107.35</v>
      </c>
      <c r="E284">
        <v>302.3</v>
      </c>
      <c r="F284">
        <v>259.60000000000002</v>
      </c>
      <c r="I284" s="2">
        <f t="shared" si="10"/>
        <v>6.4829821717990272E-3</v>
      </c>
      <c r="J284" s="2">
        <f t="shared" si="10"/>
        <v>0</v>
      </c>
      <c r="K284" s="2">
        <f t="shared" si="10"/>
        <v>-5.2515445719329243E-2</v>
      </c>
      <c r="L284" s="2">
        <f t="shared" si="10"/>
        <v>5.6553559547571144E-3</v>
      </c>
      <c r="M284" s="2">
        <f t="shared" si="10"/>
        <v>-1.5384615384614511E-3</v>
      </c>
    </row>
    <row r="285" spans="1:13" x14ac:dyDescent="0.3">
      <c r="A285" s="1">
        <v>45308</v>
      </c>
      <c r="B285">
        <v>1215</v>
      </c>
      <c r="C285">
        <v>285.39999999999998</v>
      </c>
      <c r="D285">
        <v>108.8</v>
      </c>
      <c r="E285">
        <v>299.60000000000002</v>
      </c>
      <c r="F285">
        <v>253.5</v>
      </c>
      <c r="I285" s="2">
        <f t="shared" si="10"/>
        <v>-2.1739130434782608E-2</v>
      </c>
      <c r="J285" s="2">
        <f t="shared" si="10"/>
        <v>-8.3391243919389638E-3</v>
      </c>
      <c r="K285" s="2">
        <f t="shared" si="10"/>
        <v>1.3507219375873339E-2</v>
      </c>
      <c r="L285" s="2">
        <f t="shared" si="10"/>
        <v>-8.9315249751901696E-3</v>
      </c>
      <c r="M285" s="2">
        <f t="shared" si="10"/>
        <v>-2.3497688751926125E-2</v>
      </c>
    </row>
    <row r="286" spans="1:13" x14ac:dyDescent="0.3">
      <c r="A286" s="1">
        <v>45309</v>
      </c>
      <c r="B286">
        <v>1210</v>
      </c>
      <c r="C286">
        <v>282.8</v>
      </c>
      <c r="D286">
        <v>108.25</v>
      </c>
      <c r="E286">
        <v>296.10000000000002</v>
      </c>
      <c r="F286">
        <v>254</v>
      </c>
      <c r="I286" s="2">
        <f t="shared" si="10"/>
        <v>-4.11522633744856E-3</v>
      </c>
      <c r="J286" s="2">
        <f t="shared" si="10"/>
        <v>-9.1100210231253188E-3</v>
      </c>
      <c r="K286" s="2">
        <f t="shared" si="10"/>
        <v>-5.0551470588235036E-3</v>
      </c>
      <c r="L286" s="2">
        <f t="shared" si="10"/>
        <v>-1.1682242990654205E-2</v>
      </c>
      <c r="M286" s="2">
        <f t="shared" si="10"/>
        <v>1.9723865877712033E-3</v>
      </c>
    </row>
    <row r="287" spans="1:13" x14ac:dyDescent="0.3">
      <c r="A287" s="1">
        <v>45310</v>
      </c>
      <c r="B287">
        <v>1202</v>
      </c>
      <c r="C287">
        <v>281.39999999999998</v>
      </c>
      <c r="D287">
        <v>111.25</v>
      </c>
      <c r="E287">
        <v>296</v>
      </c>
      <c r="F287">
        <v>250.5</v>
      </c>
      <c r="I287" s="2">
        <f t="shared" si="10"/>
        <v>-6.6115702479338841E-3</v>
      </c>
      <c r="J287" s="2">
        <f t="shared" si="10"/>
        <v>-4.9504950495050711E-3</v>
      </c>
      <c r="K287" s="2">
        <f t="shared" si="10"/>
        <v>2.771362586605081E-2</v>
      </c>
      <c r="L287" s="2">
        <f t="shared" si="10"/>
        <v>-3.3772374197913791E-4</v>
      </c>
      <c r="M287" s="2">
        <f t="shared" si="10"/>
        <v>-1.3779527559055118E-2</v>
      </c>
    </row>
    <row r="288" spans="1:13" x14ac:dyDescent="0.3">
      <c r="A288" s="1">
        <v>45313</v>
      </c>
      <c r="B288">
        <v>1206</v>
      </c>
      <c r="C288">
        <v>282.3</v>
      </c>
      <c r="D288">
        <v>114.7</v>
      </c>
      <c r="E288">
        <v>298.39999999999998</v>
      </c>
      <c r="F288">
        <v>251.2</v>
      </c>
      <c r="I288" s="2">
        <f t="shared" si="10"/>
        <v>3.3277870216306157E-3</v>
      </c>
      <c r="J288" s="2">
        <f t="shared" si="10"/>
        <v>3.1982942430704838E-3</v>
      </c>
      <c r="K288" s="2">
        <f t="shared" si="10"/>
        <v>3.1011235955056206E-2</v>
      </c>
      <c r="L288" s="2">
        <f t="shared" si="10"/>
        <v>8.1081081081080305E-3</v>
      </c>
      <c r="M288" s="2">
        <f t="shared" si="10"/>
        <v>2.7944111776446652E-3</v>
      </c>
    </row>
    <row r="289" spans="1:13" x14ac:dyDescent="0.3">
      <c r="A289" s="1">
        <v>45314</v>
      </c>
      <c r="B289">
        <v>1205</v>
      </c>
      <c r="C289">
        <v>280.2</v>
      </c>
      <c r="D289">
        <v>115.9</v>
      </c>
      <c r="E289">
        <v>298.8</v>
      </c>
      <c r="F289">
        <v>249.3</v>
      </c>
      <c r="I289" s="2">
        <f t="shared" si="10"/>
        <v>-8.2918739635157548E-4</v>
      </c>
      <c r="J289" s="2">
        <f t="shared" si="10"/>
        <v>-7.4388947927737257E-3</v>
      </c>
      <c r="K289" s="2">
        <f t="shared" si="10"/>
        <v>1.0462074978204035E-2</v>
      </c>
      <c r="L289" s="2">
        <f t="shared" si="10"/>
        <v>1.3404825737266559E-3</v>
      </c>
      <c r="M289" s="2">
        <f t="shared" si="10"/>
        <v>-7.5636942675158334E-3</v>
      </c>
    </row>
    <row r="290" spans="1:13" x14ac:dyDescent="0.3">
      <c r="A290" s="1">
        <v>45315</v>
      </c>
      <c r="B290">
        <v>1213</v>
      </c>
      <c r="C290">
        <v>283.60000000000002</v>
      </c>
      <c r="D290">
        <v>116.85</v>
      </c>
      <c r="E290">
        <v>298.8</v>
      </c>
      <c r="F290">
        <v>255.8</v>
      </c>
      <c r="I290" s="2">
        <f t="shared" si="10"/>
        <v>6.6390041493775932E-3</v>
      </c>
      <c r="J290" s="2">
        <f t="shared" si="10"/>
        <v>1.2134189864382706E-2</v>
      </c>
      <c r="K290" s="2">
        <f t="shared" si="10"/>
        <v>8.1967213114753114E-3</v>
      </c>
      <c r="L290" s="2">
        <f t="shared" si="10"/>
        <v>0</v>
      </c>
      <c r="M290" s="2">
        <f t="shared" si="10"/>
        <v>2.6073004412354592E-2</v>
      </c>
    </row>
    <row r="291" spans="1:13" x14ac:dyDescent="0.3">
      <c r="A291" s="1">
        <v>45316</v>
      </c>
      <c r="B291">
        <v>1232</v>
      </c>
      <c r="C291">
        <v>281.39999999999998</v>
      </c>
      <c r="D291">
        <v>116.5</v>
      </c>
      <c r="E291">
        <v>298.8</v>
      </c>
      <c r="F291">
        <v>260.39999999999998</v>
      </c>
      <c r="I291" s="2">
        <f t="shared" si="10"/>
        <v>1.5663643858202802E-2</v>
      </c>
      <c r="J291" s="2">
        <f t="shared" si="10"/>
        <v>-7.7574047954867605E-3</v>
      </c>
      <c r="K291" s="2">
        <f t="shared" si="10"/>
        <v>-2.9952931108257965E-3</v>
      </c>
      <c r="L291" s="2">
        <f t="shared" si="10"/>
        <v>0</v>
      </c>
      <c r="M291" s="2">
        <f t="shared" si="10"/>
        <v>1.798279906176687E-2</v>
      </c>
    </row>
    <row r="292" spans="1:13" x14ac:dyDescent="0.3">
      <c r="A292" s="1">
        <v>45317</v>
      </c>
      <c r="B292">
        <v>1224</v>
      </c>
      <c r="C292">
        <v>276</v>
      </c>
      <c r="D292">
        <v>117.8</v>
      </c>
      <c r="E292">
        <v>293.5</v>
      </c>
      <c r="F292">
        <v>255.9</v>
      </c>
      <c r="I292" s="2">
        <f t="shared" si="10"/>
        <v>-6.4935064935064939E-3</v>
      </c>
      <c r="J292" s="2">
        <f t="shared" si="10"/>
        <v>-1.9189765458422096E-2</v>
      </c>
      <c r="K292" s="2">
        <f t="shared" si="10"/>
        <v>1.1158798283261778E-2</v>
      </c>
      <c r="L292" s="2">
        <f t="shared" si="10"/>
        <v>-1.7737617135207533E-2</v>
      </c>
      <c r="M292" s="2">
        <f t="shared" si="10"/>
        <v>-1.7281105990783304E-2</v>
      </c>
    </row>
    <row r="293" spans="1:13" x14ac:dyDescent="0.3">
      <c r="A293" s="1">
        <v>45320</v>
      </c>
      <c r="B293">
        <v>1206</v>
      </c>
      <c r="C293">
        <v>273.89999999999998</v>
      </c>
      <c r="D293">
        <v>118.15</v>
      </c>
      <c r="E293">
        <v>292.5</v>
      </c>
      <c r="F293">
        <v>255.3</v>
      </c>
      <c r="I293" s="2">
        <f t="shared" si="10"/>
        <v>-1.4705882352941176E-2</v>
      </c>
      <c r="J293" s="2">
        <f t="shared" si="10"/>
        <v>-7.6086956521739958E-3</v>
      </c>
      <c r="K293" s="2">
        <f t="shared" si="10"/>
        <v>2.9711375212224831E-3</v>
      </c>
      <c r="L293" s="2">
        <f t="shared" si="10"/>
        <v>-3.4071550255536627E-3</v>
      </c>
      <c r="M293" s="2">
        <f t="shared" si="10"/>
        <v>-2.3446658851113493E-3</v>
      </c>
    </row>
    <row r="294" spans="1:13" x14ac:dyDescent="0.3">
      <c r="A294" s="1">
        <v>45321</v>
      </c>
      <c r="B294">
        <v>1218</v>
      </c>
      <c r="C294">
        <v>273.3</v>
      </c>
      <c r="D294">
        <v>119.1</v>
      </c>
      <c r="E294">
        <v>292.10000000000002</v>
      </c>
      <c r="F294">
        <v>254.7</v>
      </c>
      <c r="I294" s="2">
        <f t="shared" si="10"/>
        <v>9.9502487562189053E-3</v>
      </c>
      <c r="J294" s="2">
        <f t="shared" si="10"/>
        <v>-2.1905805038333914E-3</v>
      </c>
      <c r="K294" s="2">
        <f t="shared" si="10"/>
        <v>8.0406263224713382E-3</v>
      </c>
      <c r="L294" s="2">
        <f t="shared" si="10"/>
        <v>-1.3675213675212899E-3</v>
      </c>
      <c r="M294" s="2">
        <f t="shared" si="10"/>
        <v>-2.3501762632198303E-3</v>
      </c>
    </row>
    <row r="295" spans="1:13" x14ac:dyDescent="0.3">
      <c r="A295" s="1">
        <v>45322</v>
      </c>
      <c r="B295">
        <v>1211</v>
      </c>
      <c r="C295">
        <v>270.2</v>
      </c>
      <c r="D295">
        <v>117.05</v>
      </c>
      <c r="E295">
        <v>286.60000000000002</v>
      </c>
      <c r="F295">
        <v>247.3</v>
      </c>
      <c r="I295" s="2">
        <f t="shared" si="10"/>
        <v>-5.7471264367816091E-3</v>
      </c>
      <c r="J295" s="2">
        <f t="shared" si="10"/>
        <v>-1.1342846688620647E-2</v>
      </c>
      <c r="K295" s="2">
        <f t="shared" si="10"/>
        <v>-1.7212426532325752E-2</v>
      </c>
      <c r="L295" s="2">
        <f t="shared" si="10"/>
        <v>-1.8829168093118794E-2</v>
      </c>
      <c r="M295" s="2">
        <f t="shared" si="10"/>
        <v>-2.9053788771103171E-2</v>
      </c>
    </row>
    <row r="296" spans="1:13" x14ac:dyDescent="0.3">
      <c r="A296" s="1">
        <v>45323</v>
      </c>
      <c r="B296">
        <v>1229</v>
      </c>
      <c r="C296">
        <v>267.2</v>
      </c>
      <c r="D296">
        <v>114.95</v>
      </c>
      <c r="E296">
        <v>282.89999999999998</v>
      </c>
      <c r="F296">
        <v>241.7</v>
      </c>
      <c r="I296" s="2">
        <f t="shared" si="10"/>
        <v>1.486374896779521E-2</v>
      </c>
      <c r="J296" s="2">
        <f t="shared" si="10"/>
        <v>-1.1102886750555145E-2</v>
      </c>
      <c r="K296" s="2">
        <f t="shared" si="10"/>
        <v>-1.7941050832977312E-2</v>
      </c>
      <c r="L296" s="2">
        <f t="shared" si="10"/>
        <v>-1.2909979064898972E-2</v>
      </c>
      <c r="M296" s="2">
        <f t="shared" si="10"/>
        <v>-2.2644561261625645E-2</v>
      </c>
    </row>
    <row r="297" spans="1:13" x14ac:dyDescent="0.3">
      <c r="A297" s="1">
        <v>45324</v>
      </c>
      <c r="B297">
        <v>1241</v>
      </c>
      <c r="C297">
        <v>275.2</v>
      </c>
      <c r="D297">
        <v>113</v>
      </c>
      <c r="E297">
        <v>290.8</v>
      </c>
      <c r="F297">
        <v>240.9</v>
      </c>
      <c r="I297" s="2">
        <f t="shared" si="10"/>
        <v>9.7640358014646055E-3</v>
      </c>
      <c r="J297" s="2">
        <f t="shared" si="10"/>
        <v>2.9940119760479042E-2</v>
      </c>
      <c r="K297" s="2">
        <f t="shared" si="10"/>
        <v>-1.6963897346672491E-2</v>
      </c>
      <c r="L297" s="2">
        <f t="shared" si="10"/>
        <v>2.7925061859314367E-2</v>
      </c>
      <c r="M297" s="2">
        <f t="shared" si="10"/>
        <v>-3.3098882912700992E-3</v>
      </c>
    </row>
    <row r="298" spans="1:13" x14ac:dyDescent="0.3">
      <c r="A298" s="1">
        <v>45327</v>
      </c>
      <c r="B298">
        <v>1231</v>
      </c>
      <c r="C298">
        <v>272.5</v>
      </c>
      <c r="D298">
        <v>107.05</v>
      </c>
      <c r="E298">
        <v>289.8</v>
      </c>
      <c r="F298">
        <v>240.9</v>
      </c>
      <c r="I298" s="2">
        <f t="shared" si="10"/>
        <v>-8.0580177276390001E-3</v>
      </c>
      <c r="J298" s="2">
        <f t="shared" si="10"/>
        <v>-9.8110465116278654E-3</v>
      </c>
      <c r="K298" s="2">
        <f t="shared" si="10"/>
        <v>-5.2654867256637192E-2</v>
      </c>
      <c r="L298" s="2">
        <f t="shared" si="10"/>
        <v>-3.4387895460797797E-3</v>
      </c>
      <c r="M298" s="2">
        <f t="shared" si="10"/>
        <v>0</v>
      </c>
    </row>
    <row r="299" spans="1:13" x14ac:dyDescent="0.3">
      <c r="A299" s="1">
        <v>45328</v>
      </c>
      <c r="B299">
        <v>1253</v>
      </c>
      <c r="C299">
        <v>275.60000000000002</v>
      </c>
      <c r="D299">
        <v>110.75</v>
      </c>
      <c r="E299">
        <v>289.89999999999998</v>
      </c>
      <c r="F299">
        <v>245</v>
      </c>
      <c r="I299" s="2">
        <f t="shared" si="10"/>
        <v>1.7871649065800164E-2</v>
      </c>
      <c r="J299" s="2">
        <f t="shared" si="10"/>
        <v>1.1376146788990909E-2</v>
      </c>
      <c r="K299" s="2">
        <f t="shared" si="10"/>
        <v>3.4563288183092039E-2</v>
      </c>
      <c r="L299" s="2">
        <f t="shared" si="10"/>
        <v>3.4506556245674912E-4</v>
      </c>
      <c r="M299" s="2">
        <f t="shared" si="10"/>
        <v>1.7019510170195078E-2</v>
      </c>
    </row>
    <row r="300" spans="1:13" x14ac:dyDescent="0.3">
      <c r="A300" s="1">
        <v>45329</v>
      </c>
      <c r="B300">
        <v>1240</v>
      </c>
      <c r="C300">
        <v>258.89999999999998</v>
      </c>
      <c r="D300">
        <v>107.35</v>
      </c>
      <c r="E300">
        <v>280</v>
      </c>
      <c r="F300">
        <v>241</v>
      </c>
      <c r="I300" s="2">
        <f t="shared" si="10"/>
        <v>-1.0375099760574621E-2</v>
      </c>
      <c r="J300" s="2">
        <f t="shared" si="10"/>
        <v>-6.0595065312046607E-2</v>
      </c>
      <c r="K300" s="2">
        <f t="shared" si="10"/>
        <v>-3.0699774266365741E-2</v>
      </c>
      <c r="L300" s="2">
        <f t="shared" si="10"/>
        <v>-3.4149706795446627E-2</v>
      </c>
      <c r="M300" s="2">
        <f t="shared" si="10"/>
        <v>-1.6326530612244899E-2</v>
      </c>
    </row>
    <row r="301" spans="1:13" x14ac:dyDescent="0.3">
      <c r="A301" s="1">
        <v>45330</v>
      </c>
      <c r="B301">
        <v>1239</v>
      </c>
      <c r="C301">
        <v>259.39999999999998</v>
      </c>
      <c r="D301">
        <v>104.5</v>
      </c>
      <c r="E301">
        <v>280.39999999999998</v>
      </c>
      <c r="F301">
        <v>237</v>
      </c>
      <c r="I301" s="2">
        <f t="shared" si="10"/>
        <v>-8.0645161290322581E-4</v>
      </c>
      <c r="J301" s="2">
        <f t="shared" si="10"/>
        <v>1.9312475859405178E-3</v>
      </c>
      <c r="K301" s="2">
        <f t="shared" si="10"/>
        <v>-2.6548672566371629E-2</v>
      </c>
      <c r="L301" s="2">
        <f t="shared" si="10"/>
        <v>1.4285714285713475E-3</v>
      </c>
      <c r="M301" s="2">
        <f t="shared" si="10"/>
        <v>-1.6597510373443983E-2</v>
      </c>
    </row>
    <row r="302" spans="1:13" x14ac:dyDescent="0.3">
      <c r="A302" s="1">
        <v>45331</v>
      </c>
      <c r="B302">
        <v>1244</v>
      </c>
      <c r="C302">
        <v>256</v>
      </c>
      <c r="D302">
        <v>104</v>
      </c>
      <c r="E302">
        <v>280.5</v>
      </c>
      <c r="F302">
        <v>237.8</v>
      </c>
      <c r="I302" s="2">
        <f t="shared" si="10"/>
        <v>4.0355125100887809E-3</v>
      </c>
      <c r="J302" s="2">
        <f t="shared" si="10"/>
        <v>-1.3107170393215026E-2</v>
      </c>
      <c r="K302" s="2">
        <f t="shared" si="10"/>
        <v>-4.7846889952153108E-3</v>
      </c>
      <c r="L302" s="2">
        <f t="shared" si="10"/>
        <v>3.5663338088453189E-4</v>
      </c>
      <c r="M302" s="2">
        <f t="shared" si="10"/>
        <v>3.3755274261603853E-3</v>
      </c>
    </row>
    <row r="303" spans="1:13" x14ac:dyDescent="0.3">
      <c r="A303" s="1">
        <v>45334</v>
      </c>
      <c r="B303">
        <v>1263</v>
      </c>
      <c r="C303">
        <v>256.10000000000002</v>
      </c>
      <c r="D303">
        <v>105.65</v>
      </c>
      <c r="E303">
        <v>279.60000000000002</v>
      </c>
      <c r="F303">
        <v>239.3</v>
      </c>
      <c r="I303" s="2">
        <f t="shared" si="10"/>
        <v>1.5273311897106109E-2</v>
      </c>
      <c r="J303" s="2">
        <f t="shared" si="10"/>
        <v>3.9062500000008882E-4</v>
      </c>
      <c r="K303" s="2">
        <f t="shared" si="10"/>
        <v>1.586538461538467E-2</v>
      </c>
      <c r="L303" s="2">
        <f t="shared" si="10"/>
        <v>-3.2085561497325393E-3</v>
      </c>
      <c r="M303" s="2">
        <f t="shared" si="10"/>
        <v>6.3078216989066443E-3</v>
      </c>
    </row>
    <row r="304" spans="1:13" x14ac:dyDescent="0.3">
      <c r="A304" s="1">
        <v>45335</v>
      </c>
      <c r="B304">
        <v>1237</v>
      </c>
      <c r="C304">
        <v>249.8</v>
      </c>
      <c r="D304">
        <v>105.45</v>
      </c>
      <c r="E304">
        <v>273.7</v>
      </c>
      <c r="F304">
        <v>234.3</v>
      </c>
      <c r="I304" s="2">
        <f t="shared" si="10"/>
        <v>-2.0585906571654791E-2</v>
      </c>
      <c r="J304" s="2">
        <f t="shared" si="10"/>
        <v>-2.4599765716517029E-2</v>
      </c>
      <c r="K304" s="2">
        <f t="shared" si="10"/>
        <v>-1.8930430667297949E-3</v>
      </c>
      <c r="L304" s="2">
        <f t="shared" si="10"/>
        <v>-2.1101573676681092E-2</v>
      </c>
      <c r="M304" s="2">
        <f t="shared" si="10"/>
        <v>-2.0894274968658588E-2</v>
      </c>
    </row>
    <row r="305" spans="1:13" x14ac:dyDescent="0.3">
      <c r="A305" s="1">
        <v>45336</v>
      </c>
      <c r="B305">
        <v>1251</v>
      </c>
      <c r="C305">
        <v>250.8</v>
      </c>
      <c r="D305">
        <v>108.25</v>
      </c>
      <c r="E305">
        <v>277.2</v>
      </c>
      <c r="F305">
        <v>234.9</v>
      </c>
      <c r="I305" s="2">
        <f t="shared" si="10"/>
        <v>1.131770412287793E-2</v>
      </c>
      <c r="J305" s="2">
        <f t="shared" si="10"/>
        <v>4.0032025620496394E-3</v>
      </c>
      <c r="K305" s="2">
        <f t="shared" si="10"/>
        <v>2.6552868658131789E-2</v>
      </c>
      <c r="L305" s="2">
        <f t="shared" si="10"/>
        <v>1.278772378516624E-2</v>
      </c>
      <c r="M305" s="2">
        <f t="shared" si="10"/>
        <v>2.5608194622278885E-3</v>
      </c>
    </row>
    <row r="306" spans="1:13" x14ac:dyDescent="0.3">
      <c r="A306" s="1">
        <v>45337</v>
      </c>
      <c r="B306">
        <v>1260</v>
      </c>
      <c r="C306">
        <v>251</v>
      </c>
      <c r="D306">
        <v>109.85</v>
      </c>
      <c r="E306">
        <v>276.2</v>
      </c>
      <c r="F306">
        <v>231.7</v>
      </c>
      <c r="I306" s="2">
        <f t="shared" si="10"/>
        <v>7.1942446043165471E-3</v>
      </c>
      <c r="J306" s="2">
        <f t="shared" si="10"/>
        <v>7.9744816586917319E-4</v>
      </c>
      <c r="K306" s="2">
        <f t="shared" si="10"/>
        <v>1.4780600461893712E-2</v>
      </c>
      <c r="L306" s="2">
        <f t="shared" si="10"/>
        <v>-3.6075036075036075E-3</v>
      </c>
      <c r="M306" s="2">
        <f t="shared" si="10"/>
        <v>-1.3622818220519443E-2</v>
      </c>
    </row>
    <row r="307" spans="1:13" x14ac:dyDescent="0.3">
      <c r="A307" s="1">
        <v>45338</v>
      </c>
      <c r="B307">
        <v>1258</v>
      </c>
      <c r="C307">
        <v>253.4</v>
      </c>
      <c r="D307">
        <v>112.1</v>
      </c>
      <c r="E307">
        <v>279.60000000000002</v>
      </c>
      <c r="F307">
        <v>237</v>
      </c>
      <c r="I307" s="2">
        <f t="shared" si="10"/>
        <v>-1.5873015873015873E-3</v>
      </c>
      <c r="J307" s="2">
        <f t="shared" si="10"/>
        <v>9.5617529880478308E-3</v>
      </c>
      <c r="K307" s="2">
        <f t="shared" si="10"/>
        <v>2.0482476103777882E-2</v>
      </c>
      <c r="L307" s="2">
        <f t="shared" si="10"/>
        <v>1.2309920347574346E-2</v>
      </c>
      <c r="M307" s="2">
        <f t="shared" si="10"/>
        <v>2.2874406560207214E-2</v>
      </c>
    </row>
    <row r="308" spans="1:13" x14ac:dyDescent="0.3">
      <c r="A308" s="1">
        <v>45341</v>
      </c>
      <c r="B308">
        <v>1272</v>
      </c>
      <c r="C308">
        <v>254</v>
      </c>
      <c r="D308">
        <v>113.1</v>
      </c>
      <c r="E308">
        <v>281.10000000000002</v>
      </c>
      <c r="F308">
        <v>238.5</v>
      </c>
      <c r="I308" s="2">
        <f t="shared" si="10"/>
        <v>1.1128775834658187E-2</v>
      </c>
      <c r="J308" s="2">
        <f t="shared" si="10"/>
        <v>2.3677979479084228E-3</v>
      </c>
      <c r="K308" s="2">
        <f t="shared" si="10"/>
        <v>8.9206066012488851E-3</v>
      </c>
      <c r="L308" s="2">
        <f t="shared" si="10"/>
        <v>5.3648068669527897E-3</v>
      </c>
      <c r="M308" s="2">
        <f t="shared" si="10"/>
        <v>6.3291139240506328E-3</v>
      </c>
    </row>
    <row r="309" spans="1:13" x14ac:dyDescent="0.3">
      <c r="A309" s="1">
        <v>45342</v>
      </c>
      <c r="B309">
        <v>1286</v>
      </c>
      <c r="C309">
        <v>256.3</v>
      </c>
      <c r="D309">
        <v>112.2</v>
      </c>
      <c r="E309">
        <v>284.5</v>
      </c>
      <c r="F309">
        <v>241.9</v>
      </c>
      <c r="I309" s="2">
        <f t="shared" si="10"/>
        <v>1.10062893081761E-2</v>
      </c>
      <c r="J309" s="2">
        <f t="shared" si="10"/>
        <v>9.0551181102362654E-3</v>
      </c>
      <c r="K309" s="2">
        <f t="shared" si="10"/>
        <v>-7.9575596816975382E-3</v>
      </c>
      <c r="L309" s="2">
        <f t="shared" si="10"/>
        <v>1.2095339736748405E-2</v>
      </c>
      <c r="M309" s="2">
        <f t="shared" si="10"/>
        <v>1.425576519916145E-2</v>
      </c>
    </row>
    <row r="310" spans="1:13" x14ac:dyDescent="0.3">
      <c r="A310" s="1">
        <v>45343</v>
      </c>
      <c r="B310">
        <v>1304</v>
      </c>
      <c r="C310">
        <v>259.3</v>
      </c>
      <c r="D310">
        <v>112.45</v>
      </c>
      <c r="E310">
        <v>285.5</v>
      </c>
      <c r="F310">
        <v>242.9</v>
      </c>
      <c r="I310" s="2">
        <f t="shared" si="10"/>
        <v>1.3996889580093312E-2</v>
      </c>
      <c r="J310" s="2">
        <f t="shared" si="10"/>
        <v>1.1705033164260631E-2</v>
      </c>
      <c r="K310" s="2">
        <f t="shared" si="10"/>
        <v>2.2281639928698753E-3</v>
      </c>
      <c r="L310" s="2">
        <f t="shared" si="10"/>
        <v>3.5149384885764497E-3</v>
      </c>
      <c r="M310" s="2">
        <f t="shared" si="10"/>
        <v>4.1339396444811903E-3</v>
      </c>
    </row>
    <row r="311" spans="1:13" x14ac:dyDescent="0.3">
      <c r="A311" s="1">
        <v>45344</v>
      </c>
      <c r="B311">
        <v>1296</v>
      </c>
      <c r="C311">
        <v>254.1</v>
      </c>
      <c r="D311">
        <v>113.45</v>
      </c>
      <c r="E311">
        <v>276.8</v>
      </c>
      <c r="F311">
        <v>239.2</v>
      </c>
      <c r="I311" s="2">
        <f t="shared" si="10"/>
        <v>-6.1349693251533744E-3</v>
      </c>
      <c r="J311" s="2">
        <f t="shared" si="10"/>
        <v>-2.0053991515619041E-2</v>
      </c>
      <c r="K311" s="2">
        <f t="shared" si="10"/>
        <v>8.8928412627834585E-3</v>
      </c>
      <c r="L311" s="2">
        <f t="shared" si="10"/>
        <v>-3.0472854640980696E-2</v>
      </c>
      <c r="M311" s="2">
        <f t="shared" si="10"/>
        <v>-1.5232606010704064E-2</v>
      </c>
    </row>
    <row r="312" spans="1:13" x14ac:dyDescent="0.3">
      <c r="A312" s="1">
        <v>45345</v>
      </c>
      <c r="B312">
        <v>1298</v>
      </c>
      <c r="C312">
        <v>254</v>
      </c>
      <c r="D312">
        <v>115.4</v>
      </c>
      <c r="E312">
        <v>279.7</v>
      </c>
      <c r="F312">
        <v>241</v>
      </c>
      <c r="I312" s="2">
        <f t="shared" si="10"/>
        <v>1.5432098765432098E-3</v>
      </c>
      <c r="J312" s="2">
        <f t="shared" si="10"/>
        <v>-3.9354584809128028E-4</v>
      </c>
      <c r="K312" s="2">
        <f t="shared" si="10"/>
        <v>1.7188188629352161E-2</v>
      </c>
      <c r="L312" s="2">
        <f t="shared" si="10"/>
        <v>1.047687861271668E-2</v>
      </c>
      <c r="M312" s="2">
        <f t="shared" si="10"/>
        <v>7.5250836120401817E-3</v>
      </c>
    </row>
    <row r="313" spans="1:13" x14ac:dyDescent="0.3">
      <c r="A313" s="1">
        <v>45348</v>
      </c>
      <c r="B313">
        <v>1296</v>
      </c>
      <c r="C313">
        <v>253.7</v>
      </c>
      <c r="D313">
        <v>114.5</v>
      </c>
      <c r="E313">
        <v>278.5</v>
      </c>
      <c r="F313">
        <v>238.9</v>
      </c>
      <c r="I313" s="2">
        <f t="shared" si="10"/>
        <v>-1.5408320493066256E-3</v>
      </c>
      <c r="J313" s="2">
        <f t="shared" si="10"/>
        <v>-1.1811023622047691E-3</v>
      </c>
      <c r="K313" s="2">
        <f t="shared" si="10"/>
        <v>-7.7989601386482289E-3</v>
      </c>
      <c r="L313" s="2">
        <f t="shared" si="10"/>
        <v>-4.2903110475509066E-3</v>
      </c>
      <c r="M313" s="2">
        <f t="shared" si="10"/>
        <v>-8.7136929460580673E-3</v>
      </c>
    </row>
    <row r="314" spans="1:13" x14ac:dyDescent="0.3">
      <c r="A314" s="1">
        <v>45349</v>
      </c>
      <c r="B314">
        <v>1305</v>
      </c>
      <c r="C314">
        <v>254.9</v>
      </c>
      <c r="D314">
        <v>114.9</v>
      </c>
      <c r="E314">
        <v>277.60000000000002</v>
      </c>
      <c r="F314">
        <v>239.8</v>
      </c>
      <c r="I314" s="2">
        <f t="shared" si="10"/>
        <v>6.9444444444444441E-3</v>
      </c>
      <c r="J314" s="2">
        <f t="shared" si="10"/>
        <v>4.7299960583366855E-3</v>
      </c>
      <c r="K314" s="2">
        <f t="shared" si="10"/>
        <v>3.4934497816594382E-3</v>
      </c>
      <c r="L314" s="2">
        <f t="shared" si="10"/>
        <v>-3.2315978456013547E-3</v>
      </c>
      <c r="M314" s="2">
        <f t="shared" si="10"/>
        <v>3.7672666387610115E-3</v>
      </c>
    </row>
    <row r="315" spans="1:13" x14ac:dyDescent="0.3">
      <c r="A315" s="1">
        <v>45350</v>
      </c>
      <c r="B315">
        <v>1266</v>
      </c>
      <c r="C315">
        <v>253.6</v>
      </c>
      <c r="D315">
        <v>117.7</v>
      </c>
      <c r="E315">
        <v>277.3</v>
      </c>
      <c r="F315">
        <v>240.7</v>
      </c>
      <c r="I315" s="2">
        <f t="shared" si="10"/>
        <v>-2.9885057471264367E-2</v>
      </c>
      <c r="J315" s="2">
        <f t="shared" si="10"/>
        <v>-5.1000392310710527E-3</v>
      </c>
      <c r="K315" s="2">
        <f t="shared" si="10"/>
        <v>2.4369016536118338E-2</v>
      </c>
      <c r="L315" s="2">
        <f t="shared" si="10"/>
        <v>-1.0806916426513377E-3</v>
      </c>
      <c r="M315" s="2">
        <f t="shared" si="10"/>
        <v>3.7531276063385204E-3</v>
      </c>
    </row>
    <row r="316" spans="1:13" x14ac:dyDescent="0.3">
      <c r="A316" s="1">
        <v>45351</v>
      </c>
      <c r="B316">
        <v>1236</v>
      </c>
      <c r="C316">
        <v>249.6</v>
      </c>
      <c r="D316">
        <v>117.9</v>
      </c>
      <c r="E316">
        <v>278.8</v>
      </c>
      <c r="F316">
        <v>236.8</v>
      </c>
      <c r="I316" s="2">
        <f t="shared" si="10"/>
        <v>-2.3696682464454975E-2</v>
      </c>
      <c r="J316" s="2">
        <f t="shared" si="10"/>
        <v>-1.5772870662460567E-2</v>
      </c>
      <c r="K316" s="2">
        <f t="shared" si="10"/>
        <v>1.6992353440951813E-3</v>
      </c>
      <c r="L316" s="2">
        <f t="shared" si="10"/>
        <v>5.4093040028849616E-3</v>
      </c>
      <c r="M316" s="2">
        <f t="shared" si="10"/>
        <v>-1.6202742002492637E-2</v>
      </c>
    </row>
    <row r="317" spans="1:13" x14ac:dyDescent="0.3">
      <c r="A317" s="1">
        <v>45352</v>
      </c>
      <c r="B317">
        <v>1242</v>
      </c>
      <c r="C317">
        <v>249.4</v>
      </c>
      <c r="D317">
        <v>119.9</v>
      </c>
      <c r="E317">
        <v>277.60000000000002</v>
      </c>
      <c r="F317">
        <v>234.4</v>
      </c>
      <c r="I317" s="2">
        <f t="shared" si="10"/>
        <v>4.8543689320388345E-3</v>
      </c>
      <c r="J317" s="2">
        <f t="shared" si="10"/>
        <v>-8.0128205128200572E-4</v>
      </c>
      <c r="K317" s="2">
        <f t="shared" si="10"/>
        <v>1.6963528413910092E-2</v>
      </c>
      <c r="L317" s="2">
        <f t="shared" si="10"/>
        <v>-4.3041606886656692E-3</v>
      </c>
      <c r="M317" s="2">
        <f t="shared" si="10"/>
        <v>-1.0135135135135158E-2</v>
      </c>
    </row>
    <row r="318" spans="1:13" x14ac:dyDescent="0.3">
      <c r="A318" s="1">
        <v>45355</v>
      </c>
      <c r="B318">
        <v>1236</v>
      </c>
      <c r="C318">
        <v>245.8</v>
      </c>
      <c r="D318">
        <v>118.25</v>
      </c>
      <c r="E318">
        <v>275.89999999999998</v>
      </c>
      <c r="F318">
        <v>230.2</v>
      </c>
      <c r="I318" s="2">
        <f t="shared" si="10"/>
        <v>-4.830917874396135E-3</v>
      </c>
      <c r="J318" s="2">
        <f t="shared" si="10"/>
        <v>-1.4434643143544484E-2</v>
      </c>
      <c r="K318" s="2">
        <f t="shared" si="10"/>
        <v>-1.3761467889908304E-2</v>
      </c>
      <c r="L318" s="2">
        <f t="shared" si="10"/>
        <v>-6.1239193083575116E-3</v>
      </c>
      <c r="M318" s="2">
        <f t="shared" si="10"/>
        <v>-1.7918088737201437E-2</v>
      </c>
    </row>
    <row r="319" spans="1:13" x14ac:dyDescent="0.3">
      <c r="A319" s="1">
        <v>45356</v>
      </c>
      <c r="B319">
        <v>1221</v>
      </c>
      <c r="C319">
        <v>247.7</v>
      </c>
      <c r="D319">
        <v>117.55</v>
      </c>
      <c r="E319">
        <v>276.3</v>
      </c>
      <c r="F319">
        <v>239</v>
      </c>
      <c r="I319" s="2">
        <f t="shared" ref="I319:M369" si="11">(B319-B318)/B318</f>
        <v>-1.2135922330097087E-2</v>
      </c>
      <c r="J319" s="2">
        <f t="shared" si="11"/>
        <v>7.7298616761593865E-3</v>
      </c>
      <c r="K319" s="2">
        <f t="shared" si="11"/>
        <v>-5.9196617336152463E-3</v>
      </c>
      <c r="L319" s="2">
        <f t="shared" si="11"/>
        <v>1.4498006524104174E-3</v>
      </c>
      <c r="M319" s="2">
        <f t="shared" si="11"/>
        <v>3.8227628149435325E-2</v>
      </c>
    </row>
    <row r="320" spans="1:13" x14ac:dyDescent="0.3">
      <c r="A320" s="1">
        <v>45357</v>
      </c>
      <c r="B320">
        <v>1227</v>
      </c>
      <c r="C320">
        <v>249.3</v>
      </c>
      <c r="D320">
        <v>117</v>
      </c>
      <c r="E320">
        <v>280.39999999999998</v>
      </c>
      <c r="F320">
        <v>240.8</v>
      </c>
      <c r="I320" s="2">
        <f t="shared" si="11"/>
        <v>4.9140049140049139E-3</v>
      </c>
      <c r="J320" s="2">
        <f t="shared" si="11"/>
        <v>6.4594267258781708E-3</v>
      </c>
      <c r="K320" s="2">
        <f t="shared" si="11"/>
        <v>-4.6788600595491043E-3</v>
      </c>
      <c r="L320" s="2">
        <f t="shared" si="11"/>
        <v>1.4838943177705269E-2</v>
      </c>
      <c r="M320" s="2">
        <f t="shared" si="11"/>
        <v>7.5313807531381229E-3</v>
      </c>
    </row>
    <row r="321" spans="1:13" x14ac:dyDescent="0.3">
      <c r="A321" s="1">
        <v>45358</v>
      </c>
      <c r="B321">
        <v>1235</v>
      </c>
      <c r="C321">
        <v>252</v>
      </c>
      <c r="D321">
        <v>115.75</v>
      </c>
      <c r="E321">
        <v>283.7</v>
      </c>
      <c r="F321">
        <v>244.3</v>
      </c>
      <c r="I321" s="2">
        <f t="shared" si="11"/>
        <v>6.5199674001629989E-3</v>
      </c>
      <c r="J321" s="2">
        <f t="shared" si="11"/>
        <v>1.0830324909747247E-2</v>
      </c>
      <c r="K321" s="2">
        <f t="shared" si="11"/>
        <v>-1.0683760683760684E-2</v>
      </c>
      <c r="L321" s="2">
        <f t="shared" si="11"/>
        <v>1.1768901569186918E-2</v>
      </c>
      <c r="M321" s="2">
        <f t="shared" si="11"/>
        <v>1.4534883720930232E-2</v>
      </c>
    </row>
    <row r="322" spans="1:13" x14ac:dyDescent="0.3">
      <c r="A322" s="1">
        <v>45359</v>
      </c>
      <c r="B322">
        <v>1242</v>
      </c>
      <c r="C322">
        <v>250.2</v>
      </c>
      <c r="D322">
        <v>115.7</v>
      </c>
      <c r="E322">
        <v>286.2</v>
      </c>
      <c r="F322">
        <v>242.8</v>
      </c>
      <c r="I322" s="2">
        <f t="shared" si="11"/>
        <v>5.6680161943319842E-3</v>
      </c>
      <c r="J322" s="2">
        <f t="shared" si="11"/>
        <v>-7.1428571428571877E-3</v>
      </c>
      <c r="K322" s="2">
        <f t="shared" si="11"/>
        <v>-4.3196544276455427E-4</v>
      </c>
      <c r="L322" s="2">
        <f t="shared" si="11"/>
        <v>8.8121254846669026E-3</v>
      </c>
      <c r="M322" s="2">
        <f t="shared" si="11"/>
        <v>-6.1399918133442487E-3</v>
      </c>
    </row>
    <row r="323" spans="1:13" x14ac:dyDescent="0.3">
      <c r="A323" s="1">
        <v>45362</v>
      </c>
      <c r="B323">
        <v>1248</v>
      </c>
      <c r="C323">
        <v>248.5</v>
      </c>
      <c r="D323">
        <v>114.2</v>
      </c>
      <c r="E323">
        <v>282.2</v>
      </c>
      <c r="F323">
        <v>246.3</v>
      </c>
      <c r="I323" s="2">
        <f t="shared" si="11"/>
        <v>4.830917874396135E-3</v>
      </c>
      <c r="J323" s="2">
        <f t="shared" si="11"/>
        <v>-6.7945643485211376E-3</v>
      </c>
      <c r="K323" s="2">
        <f t="shared" si="11"/>
        <v>-1.2964563526361279E-2</v>
      </c>
      <c r="L323" s="2">
        <f t="shared" si="11"/>
        <v>-1.3976240391334731E-2</v>
      </c>
      <c r="M323" s="2">
        <f t="shared" si="11"/>
        <v>1.4415156507413509E-2</v>
      </c>
    </row>
    <row r="324" spans="1:13" x14ac:dyDescent="0.3">
      <c r="A324" s="1">
        <v>45363</v>
      </c>
      <c r="B324">
        <v>1261</v>
      </c>
      <c r="C324">
        <v>251.2</v>
      </c>
      <c r="D324">
        <v>117.9</v>
      </c>
      <c r="E324">
        <v>285.8</v>
      </c>
      <c r="F324">
        <v>250.8</v>
      </c>
      <c r="I324" s="2">
        <f t="shared" si="11"/>
        <v>1.0416666666666666E-2</v>
      </c>
      <c r="J324" s="2">
        <f t="shared" si="11"/>
        <v>1.0865191146881241E-2</v>
      </c>
      <c r="K324" s="2">
        <f t="shared" si="11"/>
        <v>3.2399299474605979E-2</v>
      </c>
      <c r="L324" s="2">
        <f t="shared" si="11"/>
        <v>1.2756909992912908E-2</v>
      </c>
      <c r="M324" s="2">
        <f t="shared" si="11"/>
        <v>1.8270401948842874E-2</v>
      </c>
    </row>
    <row r="325" spans="1:13" x14ac:dyDescent="0.3">
      <c r="A325" s="1">
        <v>45364</v>
      </c>
      <c r="B325">
        <v>1270</v>
      </c>
      <c r="C325">
        <v>250.7</v>
      </c>
      <c r="D325">
        <v>113.1</v>
      </c>
      <c r="E325">
        <v>286</v>
      </c>
      <c r="F325">
        <v>247.1</v>
      </c>
      <c r="I325" s="2">
        <f t="shared" si="11"/>
        <v>7.1371927042030133E-3</v>
      </c>
      <c r="J325" s="2">
        <f t="shared" si="11"/>
        <v>-1.9904458598726115E-3</v>
      </c>
      <c r="K325" s="2">
        <f t="shared" si="11"/>
        <v>-4.0712468193384317E-2</v>
      </c>
      <c r="L325" s="2">
        <f t="shared" si="11"/>
        <v>6.9979006298106583E-4</v>
      </c>
      <c r="M325" s="2">
        <f t="shared" si="11"/>
        <v>-1.4752791068580609E-2</v>
      </c>
    </row>
    <row r="326" spans="1:13" x14ac:dyDescent="0.3">
      <c r="A326" s="1">
        <v>45365</v>
      </c>
      <c r="B326">
        <v>1246</v>
      </c>
      <c r="C326">
        <v>249.7</v>
      </c>
      <c r="D326">
        <v>111.85</v>
      </c>
      <c r="E326">
        <v>286.10000000000002</v>
      </c>
      <c r="F326">
        <v>244.6</v>
      </c>
      <c r="I326" s="2">
        <f t="shared" si="11"/>
        <v>-1.889763779527559E-2</v>
      </c>
      <c r="J326" s="2">
        <f t="shared" si="11"/>
        <v>-3.9888312724371761E-3</v>
      </c>
      <c r="K326" s="2">
        <f t="shared" si="11"/>
        <v>-1.1052166224580018E-2</v>
      </c>
      <c r="L326" s="2">
        <f t="shared" si="11"/>
        <v>3.4965034965042918E-4</v>
      </c>
      <c r="M326" s="2">
        <f t="shared" si="11"/>
        <v>-1.0117361392148928E-2</v>
      </c>
    </row>
    <row r="327" spans="1:13" x14ac:dyDescent="0.3">
      <c r="A327" s="1">
        <v>45366</v>
      </c>
      <c r="B327">
        <v>1240</v>
      </c>
      <c r="C327">
        <v>251.3</v>
      </c>
      <c r="D327">
        <v>111.85</v>
      </c>
      <c r="E327">
        <v>287.60000000000002</v>
      </c>
      <c r="F327">
        <v>245.9</v>
      </c>
      <c r="I327" s="2">
        <f t="shared" si="11"/>
        <v>-4.815409309791332E-3</v>
      </c>
      <c r="J327" s="2">
        <f t="shared" si="11"/>
        <v>6.407689227072578E-3</v>
      </c>
      <c r="K327" s="2">
        <f t="shared" si="11"/>
        <v>0</v>
      </c>
      <c r="L327" s="2">
        <f t="shared" si="11"/>
        <v>5.2429220552254454E-3</v>
      </c>
      <c r="M327" s="2">
        <f t="shared" si="11"/>
        <v>5.3147996729354515E-3</v>
      </c>
    </row>
    <row r="328" spans="1:13" x14ac:dyDescent="0.3">
      <c r="A328" s="1">
        <v>45369</v>
      </c>
      <c r="B328">
        <v>1228</v>
      </c>
      <c r="C328">
        <v>250.1</v>
      </c>
      <c r="D328">
        <v>111.15</v>
      </c>
      <c r="E328">
        <v>287.8</v>
      </c>
      <c r="F328">
        <v>243.9</v>
      </c>
      <c r="I328" s="2">
        <f t="shared" si="11"/>
        <v>-9.6774193548387101E-3</v>
      </c>
      <c r="J328" s="2">
        <f t="shared" si="11"/>
        <v>-4.7751691205730881E-3</v>
      </c>
      <c r="K328" s="2">
        <f t="shared" si="11"/>
        <v>-6.2583817612873373E-3</v>
      </c>
      <c r="L328" s="2">
        <f t="shared" si="11"/>
        <v>6.9541029207228306E-4</v>
      </c>
      <c r="M328" s="2">
        <f t="shared" si="11"/>
        <v>-8.1333875559170387E-3</v>
      </c>
    </row>
    <row r="329" spans="1:13" x14ac:dyDescent="0.3">
      <c r="A329" s="1">
        <v>45370</v>
      </c>
      <c r="B329">
        <v>1221</v>
      </c>
      <c r="C329">
        <v>250.2</v>
      </c>
      <c r="D329">
        <v>110.55</v>
      </c>
      <c r="E329">
        <v>287.7</v>
      </c>
      <c r="F329">
        <v>243.2</v>
      </c>
      <c r="I329" s="2">
        <f t="shared" si="11"/>
        <v>-5.7003257328990227E-3</v>
      </c>
      <c r="J329" s="2">
        <f t="shared" si="11"/>
        <v>3.9984006397438752E-4</v>
      </c>
      <c r="K329" s="2">
        <f t="shared" si="11"/>
        <v>-5.3981106612686321E-3</v>
      </c>
      <c r="L329" s="2">
        <f t="shared" si="11"/>
        <v>-3.4746351633086424E-4</v>
      </c>
      <c r="M329" s="2">
        <f t="shared" si="11"/>
        <v>-2.8700287002870729E-3</v>
      </c>
    </row>
    <row r="330" spans="1:13" x14ac:dyDescent="0.3">
      <c r="A330" s="1">
        <v>45371</v>
      </c>
      <c r="B330">
        <v>1213</v>
      </c>
      <c r="C330">
        <v>249.1</v>
      </c>
      <c r="D330">
        <v>113.65</v>
      </c>
      <c r="E330">
        <v>285.7</v>
      </c>
      <c r="F330">
        <v>240.8</v>
      </c>
      <c r="I330" s="2">
        <f t="shared" si="11"/>
        <v>-6.5520065520065524E-3</v>
      </c>
      <c r="J330" s="2">
        <f t="shared" si="11"/>
        <v>-4.3964828137489781E-3</v>
      </c>
      <c r="K330" s="2">
        <f t="shared" si="11"/>
        <v>2.8041610131162447E-2</v>
      </c>
      <c r="L330" s="2">
        <f t="shared" si="11"/>
        <v>-6.9516857838025723E-3</v>
      </c>
      <c r="M330" s="2">
        <f t="shared" si="11"/>
        <v>-9.8684210526314865E-3</v>
      </c>
    </row>
    <row r="331" spans="1:13" x14ac:dyDescent="0.3">
      <c r="A331" s="1">
        <v>45372</v>
      </c>
      <c r="B331">
        <v>1260</v>
      </c>
      <c r="C331">
        <v>254.5</v>
      </c>
      <c r="D331">
        <v>117.1</v>
      </c>
      <c r="E331">
        <v>292</v>
      </c>
      <c r="F331">
        <v>249.7</v>
      </c>
      <c r="I331" s="2">
        <f t="shared" si="11"/>
        <v>3.8746908491343775E-2</v>
      </c>
      <c r="J331" s="2">
        <f t="shared" si="11"/>
        <v>2.1678040947410701E-2</v>
      </c>
      <c r="K331" s="2">
        <f t="shared" si="11"/>
        <v>3.0356357237131443E-2</v>
      </c>
      <c r="L331" s="2">
        <f t="shared" si="11"/>
        <v>2.2051102555127797E-2</v>
      </c>
      <c r="M331" s="2">
        <f t="shared" si="11"/>
        <v>3.6960132890365351E-2</v>
      </c>
    </row>
    <row r="332" spans="1:13" x14ac:dyDescent="0.3">
      <c r="A332" s="1">
        <v>45373</v>
      </c>
      <c r="B332">
        <v>1264</v>
      </c>
      <c r="C332">
        <v>256.8</v>
      </c>
      <c r="D332">
        <v>109.75</v>
      </c>
      <c r="E332">
        <v>294.2</v>
      </c>
      <c r="F332">
        <v>250.5</v>
      </c>
      <c r="I332" s="2">
        <f t="shared" si="11"/>
        <v>3.1746031746031746E-3</v>
      </c>
      <c r="J332" s="2">
        <f t="shared" si="11"/>
        <v>9.0373280943025994E-3</v>
      </c>
      <c r="K332" s="2">
        <f t="shared" si="11"/>
        <v>-6.2766865926558446E-2</v>
      </c>
      <c r="L332" s="2">
        <f t="shared" si="11"/>
        <v>7.534246575342427E-3</v>
      </c>
      <c r="M332" s="2">
        <f t="shared" si="11"/>
        <v>3.203844613536289E-3</v>
      </c>
    </row>
    <row r="333" spans="1:13" x14ac:dyDescent="0.3">
      <c r="A333" s="1">
        <v>45376</v>
      </c>
      <c r="B333">
        <v>1258</v>
      </c>
      <c r="C333">
        <v>257</v>
      </c>
      <c r="D333">
        <v>110.1</v>
      </c>
      <c r="E333">
        <v>293.7</v>
      </c>
      <c r="F333">
        <v>254.1</v>
      </c>
      <c r="I333" s="2">
        <f t="shared" si="11"/>
        <v>-4.7468354430379748E-3</v>
      </c>
      <c r="J333" s="2">
        <f t="shared" si="11"/>
        <v>7.7881619937690278E-4</v>
      </c>
      <c r="K333" s="2">
        <f t="shared" si="11"/>
        <v>3.1890660592254609E-3</v>
      </c>
      <c r="L333" s="2">
        <f t="shared" si="11"/>
        <v>-1.6995241332426921E-3</v>
      </c>
      <c r="M333" s="2">
        <f t="shared" si="11"/>
        <v>1.4371257485029917E-2</v>
      </c>
    </row>
    <row r="334" spans="1:13" x14ac:dyDescent="0.3">
      <c r="A334" s="1">
        <v>45377</v>
      </c>
      <c r="B334">
        <v>1283</v>
      </c>
      <c r="C334">
        <v>262.5</v>
      </c>
      <c r="D334">
        <v>114.2</v>
      </c>
      <c r="E334">
        <v>296.8</v>
      </c>
      <c r="F334">
        <v>263.89999999999998</v>
      </c>
      <c r="I334" s="2">
        <f t="shared" si="11"/>
        <v>1.987281399046105E-2</v>
      </c>
      <c r="J334" s="2">
        <f t="shared" si="11"/>
        <v>2.1400778210116732E-2</v>
      </c>
      <c r="K334" s="2">
        <f t="shared" si="11"/>
        <v>3.723887375113541E-2</v>
      </c>
      <c r="L334" s="2">
        <f t="shared" si="11"/>
        <v>1.0554988083078049E-2</v>
      </c>
      <c r="M334" s="2">
        <f t="shared" si="11"/>
        <v>3.856749311294759E-2</v>
      </c>
    </row>
    <row r="335" spans="1:13" x14ac:dyDescent="0.3">
      <c r="A335" s="1">
        <v>45378</v>
      </c>
      <c r="B335">
        <v>1266</v>
      </c>
      <c r="C335">
        <v>271.89999999999998</v>
      </c>
      <c r="D335">
        <v>116.3</v>
      </c>
      <c r="E335">
        <v>298.2</v>
      </c>
      <c r="F335">
        <v>265.89999999999998</v>
      </c>
      <c r="I335" s="2">
        <f t="shared" si="11"/>
        <v>-1.3250194855806703E-2</v>
      </c>
      <c r="J335" s="2">
        <f t="shared" si="11"/>
        <v>3.5809523809523722E-2</v>
      </c>
      <c r="K335" s="2">
        <f t="shared" si="11"/>
        <v>1.838879159369522E-2</v>
      </c>
      <c r="L335" s="2">
        <f t="shared" si="11"/>
        <v>4.7169811320753952E-3</v>
      </c>
      <c r="M335" s="2">
        <f t="shared" si="11"/>
        <v>7.578628268283441E-3</v>
      </c>
    </row>
    <row r="336" spans="1:13" x14ac:dyDescent="0.3">
      <c r="A336" s="1">
        <v>45379</v>
      </c>
      <c r="B336">
        <v>1317</v>
      </c>
      <c r="C336">
        <v>270.39999999999998</v>
      </c>
      <c r="D336">
        <v>134.5</v>
      </c>
      <c r="E336">
        <v>296.60000000000002</v>
      </c>
      <c r="F336">
        <v>265.10000000000002</v>
      </c>
      <c r="I336" s="2">
        <f t="shared" si="11"/>
        <v>4.0284360189573459E-2</v>
      </c>
      <c r="J336" s="2">
        <f t="shared" si="11"/>
        <v>-5.5167340934166977E-3</v>
      </c>
      <c r="K336" s="2">
        <f t="shared" si="11"/>
        <v>0.15649183147033538</v>
      </c>
      <c r="L336" s="2">
        <f t="shared" si="11"/>
        <v>-5.3655264922869419E-3</v>
      </c>
      <c r="M336" s="2">
        <f t="shared" si="11"/>
        <v>-3.0086498683713973E-3</v>
      </c>
    </row>
    <row r="337" spans="1:13" x14ac:dyDescent="0.3">
      <c r="A337" s="1">
        <v>45384</v>
      </c>
      <c r="B337">
        <v>1297</v>
      </c>
      <c r="C337">
        <v>267.8</v>
      </c>
      <c r="D337">
        <v>133.05000000000001</v>
      </c>
      <c r="E337">
        <v>294.89999999999998</v>
      </c>
      <c r="F337">
        <v>262</v>
      </c>
      <c r="I337" s="2">
        <f t="shared" si="11"/>
        <v>-1.5186028853454821E-2</v>
      </c>
      <c r="J337" s="2">
        <f t="shared" si="11"/>
        <v>-9.6153846153844893E-3</v>
      </c>
      <c r="K337" s="2">
        <f t="shared" si="11"/>
        <v>-1.0780669144981329E-2</v>
      </c>
      <c r="L337" s="2">
        <f t="shared" si="11"/>
        <v>-5.7316250842887571E-3</v>
      </c>
      <c r="M337" s="2">
        <f t="shared" si="11"/>
        <v>-1.1693700490381074E-2</v>
      </c>
    </row>
    <row r="338" spans="1:13" x14ac:dyDescent="0.3">
      <c r="A338" s="1">
        <v>45385</v>
      </c>
      <c r="B338">
        <v>1308</v>
      </c>
      <c r="C338">
        <v>270.2</v>
      </c>
      <c r="D338">
        <v>131.94999999999999</v>
      </c>
      <c r="E338">
        <v>293.60000000000002</v>
      </c>
      <c r="F338">
        <v>266.7</v>
      </c>
      <c r="I338" s="2">
        <f t="shared" si="11"/>
        <v>8.4811102544333078E-3</v>
      </c>
      <c r="J338" s="2">
        <f t="shared" si="11"/>
        <v>8.9619118745331485E-3</v>
      </c>
      <c r="K338" s="2">
        <f t="shared" si="11"/>
        <v>-8.2675685832395533E-3</v>
      </c>
      <c r="L338" s="2">
        <f t="shared" si="11"/>
        <v>-4.4082739911832985E-3</v>
      </c>
      <c r="M338" s="2">
        <f t="shared" si="11"/>
        <v>1.7938931297709879E-2</v>
      </c>
    </row>
    <row r="339" spans="1:13" x14ac:dyDescent="0.3">
      <c r="A339" s="1">
        <v>45386</v>
      </c>
      <c r="B339">
        <v>1306</v>
      </c>
      <c r="C339">
        <v>271.2</v>
      </c>
      <c r="D339">
        <v>131.55000000000001</v>
      </c>
      <c r="E339">
        <v>292.3</v>
      </c>
      <c r="F339">
        <v>265.89999999999998</v>
      </c>
      <c r="I339" s="2">
        <f t="shared" si="11"/>
        <v>-1.5290519877675841E-3</v>
      </c>
      <c r="J339" s="2">
        <f t="shared" si="11"/>
        <v>3.7009622501850484E-3</v>
      </c>
      <c r="K339" s="2">
        <f t="shared" si="11"/>
        <v>-3.0314513073132041E-3</v>
      </c>
      <c r="L339" s="2">
        <f t="shared" si="11"/>
        <v>-4.4277929155313736E-3</v>
      </c>
      <c r="M339" s="2">
        <f t="shared" si="11"/>
        <v>-2.999625046869184E-3</v>
      </c>
    </row>
    <row r="340" spans="1:13" x14ac:dyDescent="0.3">
      <c r="A340" s="1">
        <v>45387</v>
      </c>
      <c r="B340">
        <v>1309</v>
      </c>
      <c r="C340">
        <v>265.39999999999998</v>
      </c>
      <c r="D340">
        <v>126.25</v>
      </c>
      <c r="E340">
        <v>289.60000000000002</v>
      </c>
      <c r="F340">
        <v>261.2</v>
      </c>
      <c r="I340" s="2">
        <f t="shared" si="11"/>
        <v>2.2970903522205209E-3</v>
      </c>
      <c r="J340" s="2">
        <f t="shared" si="11"/>
        <v>-2.1386430678466118E-2</v>
      </c>
      <c r="K340" s="2">
        <f t="shared" si="11"/>
        <v>-4.0288863549981076E-2</v>
      </c>
      <c r="L340" s="2">
        <f t="shared" si="11"/>
        <v>-9.2370851864522364E-3</v>
      </c>
      <c r="M340" s="2">
        <f t="shared" si="11"/>
        <v>-1.7675817976682922E-2</v>
      </c>
    </row>
    <row r="341" spans="1:13" x14ac:dyDescent="0.3">
      <c r="A341" s="1">
        <v>45390</v>
      </c>
      <c r="B341">
        <v>1315</v>
      </c>
      <c r="C341">
        <v>264</v>
      </c>
      <c r="D341">
        <v>124.45</v>
      </c>
      <c r="E341">
        <v>288</v>
      </c>
      <c r="F341">
        <v>256.5</v>
      </c>
      <c r="I341" s="2">
        <f t="shared" si="11"/>
        <v>4.5836516424751722E-3</v>
      </c>
      <c r="J341" s="2">
        <f t="shared" si="11"/>
        <v>-5.2750565184626124E-3</v>
      </c>
      <c r="K341" s="2">
        <f t="shared" si="11"/>
        <v>-1.4257425742574235E-2</v>
      </c>
      <c r="L341" s="2">
        <f t="shared" si="11"/>
        <v>-5.5248618784531165E-3</v>
      </c>
      <c r="M341" s="2">
        <f t="shared" si="11"/>
        <v>-1.799387442572737E-2</v>
      </c>
    </row>
    <row r="342" spans="1:13" x14ac:dyDescent="0.3">
      <c r="A342" s="1">
        <v>45391</v>
      </c>
      <c r="B342">
        <v>1312</v>
      </c>
      <c r="C342">
        <v>264.8</v>
      </c>
      <c r="D342">
        <v>124.65</v>
      </c>
      <c r="E342">
        <v>287.5</v>
      </c>
      <c r="F342">
        <v>254.8</v>
      </c>
      <c r="I342" s="2">
        <f t="shared" si="11"/>
        <v>-2.2813688212927757E-3</v>
      </c>
      <c r="J342" s="2">
        <f t="shared" si="11"/>
        <v>3.0303030303030732E-3</v>
      </c>
      <c r="K342" s="2">
        <f t="shared" si="11"/>
        <v>1.6070711128967684E-3</v>
      </c>
      <c r="L342" s="2">
        <f t="shared" si="11"/>
        <v>-1.736111111111111E-3</v>
      </c>
      <c r="M342" s="2">
        <f t="shared" si="11"/>
        <v>-6.627680311890794E-3</v>
      </c>
    </row>
    <row r="343" spans="1:13" x14ac:dyDescent="0.3">
      <c r="A343" s="1">
        <v>45392</v>
      </c>
      <c r="B343">
        <v>1332</v>
      </c>
      <c r="C343">
        <v>267.2</v>
      </c>
      <c r="D343">
        <v>124.1</v>
      </c>
      <c r="E343">
        <v>297</v>
      </c>
      <c r="F343">
        <v>255.7</v>
      </c>
      <c r="I343" s="2">
        <f t="shared" si="11"/>
        <v>1.524390243902439E-2</v>
      </c>
      <c r="J343" s="2">
        <f t="shared" si="11"/>
        <v>9.0634441087612434E-3</v>
      </c>
      <c r="K343" s="2">
        <f t="shared" si="11"/>
        <v>-4.412354592860099E-3</v>
      </c>
      <c r="L343" s="2">
        <f t="shared" si="11"/>
        <v>3.3043478260869563E-2</v>
      </c>
      <c r="M343" s="2">
        <f t="shared" si="11"/>
        <v>3.5321821036105859E-3</v>
      </c>
    </row>
    <row r="344" spans="1:13" x14ac:dyDescent="0.3">
      <c r="A344" s="1">
        <v>45393</v>
      </c>
      <c r="B344">
        <v>1307</v>
      </c>
      <c r="C344">
        <v>259.8</v>
      </c>
      <c r="D344">
        <v>122.55</v>
      </c>
      <c r="E344">
        <v>282</v>
      </c>
      <c r="F344">
        <v>258.7</v>
      </c>
      <c r="I344" s="2">
        <f t="shared" si="11"/>
        <v>-1.8768768768768769E-2</v>
      </c>
      <c r="J344" s="2">
        <f t="shared" si="11"/>
        <v>-2.769461077844303E-2</v>
      </c>
      <c r="K344" s="2">
        <f t="shared" si="11"/>
        <v>-1.2489927477840428E-2</v>
      </c>
      <c r="L344" s="2">
        <f t="shared" si="11"/>
        <v>-5.0505050505050504E-2</v>
      </c>
      <c r="M344" s="2">
        <f t="shared" si="11"/>
        <v>1.1732499022291749E-2</v>
      </c>
    </row>
    <row r="345" spans="1:13" x14ac:dyDescent="0.3">
      <c r="A345" s="1">
        <v>45394</v>
      </c>
      <c r="B345">
        <v>1277</v>
      </c>
      <c r="C345">
        <v>261.60000000000002</v>
      </c>
      <c r="D345">
        <v>118.7</v>
      </c>
      <c r="E345">
        <v>282.89999999999998</v>
      </c>
      <c r="F345">
        <v>255.4</v>
      </c>
      <c r="I345" s="2">
        <f t="shared" si="11"/>
        <v>-2.2953328232593728E-2</v>
      </c>
      <c r="J345" s="2">
        <f t="shared" si="11"/>
        <v>6.9284064665127458E-3</v>
      </c>
      <c r="K345" s="2">
        <f t="shared" si="11"/>
        <v>-3.1415748674010563E-2</v>
      </c>
      <c r="L345" s="2">
        <f t="shared" si="11"/>
        <v>3.1914893617020468E-3</v>
      </c>
      <c r="M345" s="2">
        <f t="shared" si="11"/>
        <v>-1.2756088132972489E-2</v>
      </c>
    </row>
    <row r="346" spans="1:13" x14ac:dyDescent="0.3">
      <c r="A346" s="1">
        <v>45397</v>
      </c>
      <c r="B346">
        <v>1263</v>
      </c>
      <c r="C346">
        <v>260.39999999999998</v>
      </c>
      <c r="D346">
        <v>119.6</v>
      </c>
      <c r="E346">
        <v>286.3</v>
      </c>
      <c r="F346">
        <v>254.2</v>
      </c>
      <c r="I346" s="2">
        <f t="shared" si="11"/>
        <v>-1.0963194988253719E-2</v>
      </c>
      <c r="J346" s="2">
        <f t="shared" si="11"/>
        <v>-4.587155963302926E-3</v>
      </c>
      <c r="K346" s="2">
        <f t="shared" si="11"/>
        <v>7.582139848357131E-3</v>
      </c>
      <c r="L346" s="2">
        <f t="shared" si="11"/>
        <v>1.2018381053375873E-2</v>
      </c>
      <c r="M346" s="2">
        <f t="shared" si="11"/>
        <v>-4.6985121378230891E-3</v>
      </c>
    </row>
    <row r="347" spans="1:13" x14ac:dyDescent="0.3">
      <c r="A347" s="1">
        <v>45398</v>
      </c>
      <c r="B347">
        <v>1247</v>
      </c>
      <c r="C347">
        <v>257</v>
      </c>
      <c r="D347">
        <v>116.9</v>
      </c>
      <c r="E347">
        <v>280.8</v>
      </c>
      <c r="F347">
        <v>247</v>
      </c>
      <c r="I347" s="2">
        <f t="shared" si="11"/>
        <v>-1.2668250197941409E-2</v>
      </c>
      <c r="J347" s="2">
        <f t="shared" si="11"/>
        <v>-1.3056835637480713E-2</v>
      </c>
      <c r="K347" s="2">
        <f t="shared" si="11"/>
        <v>-2.2575250836120307E-2</v>
      </c>
      <c r="L347" s="2">
        <f t="shared" si="11"/>
        <v>-1.9210618232623121E-2</v>
      </c>
      <c r="M347" s="2">
        <f t="shared" si="11"/>
        <v>-2.8324154209283983E-2</v>
      </c>
    </row>
    <row r="348" spans="1:13" x14ac:dyDescent="0.3">
      <c r="A348" s="1">
        <v>45399</v>
      </c>
      <c r="B348">
        <v>1241</v>
      </c>
      <c r="C348">
        <v>259.60000000000002</v>
      </c>
      <c r="D348">
        <v>119.05</v>
      </c>
      <c r="E348">
        <v>282.2</v>
      </c>
      <c r="F348">
        <v>248.1</v>
      </c>
      <c r="I348" s="2">
        <f t="shared" si="11"/>
        <v>-4.8115477145148355E-3</v>
      </c>
      <c r="J348" s="2">
        <f t="shared" si="11"/>
        <v>1.0116731517509817E-2</v>
      </c>
      <c r="K348" s="2">
        <f t="shared" si="11"/>
        <v>1.8391787852865625E-2</v>
      </c>
      <c r="L348" s="2">
        <f t="shared" si="11"/>
        <v>4.9857549857549041E-3</v>
      </c>
      <c r="M348" s="2">
        <f t="shared" si="11"/>
        <v>4.4534412955465359E-3</v>
      </c>
    </row>
    <row r="349" spans="1:13" x14ac:dyDescent="0.3">
      <c r="A349" s="1">
        <v>45400</v>
      </c>
      <c r="B349">
        <v>1248</v>
      </c>
      <c r="C349">
        <v>262.60000000000002</v>
      </c>
      <c r="D349">
        <v>120.3</v>
      </c>
      <c r="E349">
        <v>282.7</v>
      </c>
      <c r="F349">
        <v>250.2</v>
      </c>
      <c r="I349" s="2">
        <f t="shared" si="11"/>
        <v>5.6406124093473006E-3</v>
      </c>
      <c r="J349" s="2">
        <f t="shared" si="11"/>
        <v>1.1556240369799691E-2</v>
      </c>
      <c r="K349" s="2">
        <f t="shared" si="11"/>
        <v>1.0499790004199917E-2</v>
      </c>
      <c r="L349" s="2">
        <f t="shared" si="11"/>
        <v>1.7717930545712262E-3</v>
      </c>
      <c r="M349" s="2">
        <f t="shared" si="11"/>
        <v>8.4643288996372208E-3</v>
      </c>
    </row>
    <row r="350" spans="1:13" x14ac:dyDescent="0.3">
      <c r="A350" s="1">
        <v>45401</v>
      </c>
      <c r="B350">
        <v>1238</v>
      </c>
      <c r="C350">
        <v>258.8</v>
      </c>
      <c r="D350">
        <v>116.95</v>
      </c>
      <c r="E350">
        <v>281.39999999999998</v>
      </c>
      <c r="F350">
        <v>245.8</v>
      </c>
      <c r="I350" s="2">
        <f t="shared" si="11"/>
        <v>-8.0128205128205121E-3</v>
      </c>
      <c r="J350" s="2">
        <f t="shared" si="11"/>
        <v>-1.4470677837014513E-2</v>
      </c>
      <c r="K350" s="2">
        <f t="shared" si="11"/>
        <v>-2.7847049044056479E-2</v>
      </c>
      <c r="L350" s="2">
        <f t="shared" si="11"/>
        <v>-4.5985143261408259E-3</v>
      </c>
      <c r="M350" s="2">
        <f t="shared" si="11"/>
        <v>-1.7585931254995912E-2</v>
      </c>
    </row>
    <row r="351" spans="1:13" x14ac:dyDescent="0.3">
      <c r="A351" s="1">
        <v>45404</v>
      </c>
      <c r="B351">
        <v>1276</v>
      </c>
      <c r="C351">
        <v>269</v>
      </c>
      <c r="D351">
        <v>118.45</v>
      </c>
      <c r="E351">
        <v>291.10000000000002</v>
      </c>
      <c r="F351">
        <v>256.60000000000002</v>
      </c>
      <c r="I351" s="2">
        <f t="shared" si="11"/>
        <v>3.0694668820678513E-2</v>
      </c>
      <c r="J351" s="2">
        <f t="shared" si="11"/>
        <v>3.9412673879443541E-2</v>
      </c>
      <c r="K351" s="2">
        <f t="shared" si="11"/>
        <v>1.2825994014536126E-2</v>
      </c>
      <c r="L351" s="2">
        <f t="shared" si="11"/>
        <v>3.4470504619758514E-2</v>
      </c>
      <c r="M351" s="2">
        <f t="shared" si="11"/>
        <v>4.3938161106590767E-2</v>
      </c>
    </row>
    <row r="352" spans="1:13" x14ac:dyDescent="0.3">
      <c r="A352" s="1">
        <v>45405</v>
      </c>
      <c r="B352">
        <v>1280</v>
      </c>
      <c r="C352">
        <v>269</v>
      </c>
      <c r="D352">
        <v>122.9</v>
      </c>
      <c r="E352">
        <v>293</v>
      </c>
      <c r="F352">
        <v>262.89999999999998</v>
      </c>
      <c r="I352" s="2">
        <f t="shared" si="11"/>
        <v>3.134796238244514E-3</v>
      </c>
      <c r="J352" s="2">
        <f t="shared" si="11"/>
        <v>0</v>
      </c>
      <c r="K352" s="2">
        <f t="shared" si="11"/>
        <v>3.7568594343604919E-2</v>
      </c>
      <c r="L352" s="2">
        <f t="shared" si="11"/>
        <v>6.5269666781174072E-3</v>
      </c>
      <c r="M352" s="2">
        <f t="shared" si="11"/>
        <v>2.4551831644582828E-2</v>
      </c>
    </row>
    <row r="353" spans="1:13" x14ac:dyDescent="0.3">
      <c r="A353" s="1">
        <v>45406</v>
      </c>
      <c r="B353">
        <v>1258</v>
      </c>
      <c r="C353">
        <v>268</v>
      </c>
      <c r="D353">
        <v>119.15</v>
      </c>
      <c r="E353">
        <v>291.39999999999998</v>
      </c>
      <c r="F353">
        <v>257.8</v>
      </c>
      <c r="I353" s="2">
        <f t="shared" si="11"/>
        <v>-1.7187500000000001E-2</v>
      </c>
      <c r="J353" s="2">
        <f t="shared" si="11"/>
        <v>-3.7174721189591076E-3</v>
      </c>
      <c r="K353" s="2">
        <f t="shared" si="11"/>
        <v>-3.0512611879576889E-2</v>
      </c>
      <c r="L353" s="2">
        <f t="shared" si="11"/>
        <v>-5.4607508532423981E-3</v>
      </c>
      <c r="M353" s="2">
        <f t="shared" si="11"/>
        <v>-1.9399011030810067E-2</v>
      </c>
    </row>
    <row r="354" spans="1:13" x14ac:dyDescent="0.3">
      <c r="A354" s="1">
        <v>45407</v>
      </c>
      <c r="B354">
        <v>1182</v>
      </c>
      <c r="C354">
        <v>256.60000000000002</v>
      </c>
      <c r="D354">
        <v>116.3</v>
      </c>
      <c r="E354">
        <v>289.8</v>
      </c>
      <c r="F354">
        <v>260.7</v>
      </c>
      <c r="I354" s="2">
        <f t="shared" si="11"/>
        <v>-6.0413354531001592E-2</v>
      </c>
      <c r="J354" s="2">
        <f t="shared" si="11"/>
        <v>-4.2537313432835733E-2</v>
      </c>
      <c r="K354" s="2">
        <f t="shared" si="11"/>
        <v>-2.3919429290809972E-2</v>
      </c>
      <c r="L354" s="2">
        <f t="shared" si="11"/>
        <v>-5.4907343857239742E-3</v>
      </c>
      <c r="M354" s="2">
        <f t="shared" si="11"/>
        <v>1.1249030256012324E-2</v>
      </c>
    </row>
    <row r="355" spans="1:13" x14ac:dyDescent="0.3">
      <c r="A355" s="1">
        <v>45408</v>
      </c>
      <c r="B355">
        <v>1120</v>
      </c>
      <c r="C355">
        <v>261.39999999999998</v>
      </c>
      <c r="D355">
        <v>120.15</v>
      </c>
      <c r="E355">
        <v>288.89999999999998</v>
      </c>
      <c r="F355">
        <v>261.5</v>
      </c>
      <c r="I355" s="2">
        <f t="shared" si="11"/>
        <v>-5.2453468697123522E-2</v>
      </c>
      <c r="J355" s="2">
        <f t="shared" si="11"/>
        <v>1.8706157443491637E-2</v>
      </c>
      <c r="K355" s="2">
        <f t="shared" si="11"/>
        <v>3.3104041272571008E-2</v>
      </c>
      <c r="L355" s="2">
        <f t="shared" si="11"/>
        <v>-3.105590062111919E-3</v>
      </c>
      <c r="M355" s="2">
        <f t="shared" si="11"/>
        <v>3.0686612965094414E-3</v>
      </c>
    </row>
    <row r="356" spans="1:13" x14ac:dyDescent="0.3">
      <c r="A356" s="1">
        <v>45411</v>
      </c>
      <c r="B356">
        <v>1131</v>
      </c>
      <c r="C356">
        <v>262.39999999999998</v>
      </c>
      <c r="D356">
        <v>116.6</v>
      </c>
      <c r="E356">
        <v>292</v>
      </c>
      <c r="F356">
        <v>259.7</v>
      </c>
      <c r="I356" s="2">
        <f t="shared" si="11"/>
        <v>9.8214285714285712E-3</v>
      </c>
      <c r="J356" s="2">
        <f t="shared" si="11"/>
        <v>3.8255547054322882E-3</v>
      </c>
      <c r="K356" s="2">
        <f t="shared" si="11"/>
        <v>-2.9546400332917281E-2</v>
      </c>
      <c r="L356" s="2">
        <f t="shared" si="11"/>
        <v>1.0730356524749128E-2</v>
      </c>
      <c r="M356" s="2">
        <f t="shared" si="11"/>
        <v>-6.883365200764862E-3</v>
      </c>
    </row>
    <row r="357" spans="1:13" x14ac:dyDescent="0.3">
      <c r="A357" s="1">
        <v>45412</v>
      </c>
      <c r="B357">
        <v>1097</v>
      </c>
      <c r="C357">
        <v>263.39999999999998</v>
      </c>
      <c r="D357">
        <v>115.6</v>
      </c>
      <c r="E357">
        <v>296.3</v>
      </c>
      <c r="F357">
        <v>255.8</v>
      </c>
      <c r="I357" s="2">
        <f t="shared" si="11"/>
        <v>-3.0061892130857647E-2</v>
      </c>
      <c r="J357" s="2">
        <f t="shared" si="11"/>
        <v>3.8109756097560979E-3</v>
      </c>
      <c r="K357" s="2">
        <f t="shared" si="11"/>
        <v>-8.5763293310463125E-3</v>
      </c>
      <c r="L357" s="2">
        <f t="shared" si="11"/>
        <v>1.4726027397260312E-2</v>
      </c>
      <c r="M357" s="2">
        <f t="shared" si="11"/>
        <v>-1.5017327685791211E-2</v>
      </c>
    </row>
    <row r="358" spans="1:13" x14ac:dyDescent="0.3">
      <c r="A358" s="1">
        <v>45413</v>
      </c>
      <c r="B358">
        <v>1101</v>
      </c>
      <c r="C358">
        <v>264.39999999999998</v>
      </c>
      <c r="D358">
        <v>112.15</v>
      </c>
      <c r="E358">
        <v>300</v>
      </c>
      <c r="F358">
        <v>254.5</v>
      </c>
      <c r="I358" s="2">
        <f t="shared" si="11"/>
        <v>3.6463081130355514E-3</v>
      </c>
      <c r="J358" s="2">
        <f t="shared" si="11"/>
        <v>3.7965072133637058E-3</v>
      </c>
      <c r="K358" s="2">
        <f t="shared" si="11"/>
        <v>-2.9844290657439349E-2</v>
      </c>
      <c r="L358" s="2">
        <f t="shared" si="11"/>
        <v>1.2487343908201108E-2</v>
      </c>
      <c r="M358" s="2">
        <f t="shared" si="11"/>
        <v>-5.0820953870211547E-3</v>
      </c>
    </row>
    <row r="359" spans="1:13" x14ac:dyDescent="0.3">
      <c r="A359" s="1">
        <v>45414</v>
      </c>
      <c r="B359">
        <v>1092</v>
      </c>
      <c r="C359">
        <v>264.2</v>
      </c>
      <c r="D359">
        <v>113.85</v>
      </c>
      <c r="E359">
        <v>299.8</v>
      </c>
      <c r="F359">
        <v>254.6</v>
      </c>
      <c r="I359" s="2">
        <f t="shared" si="11"/>
        <v>-8.1743869209809257E-3</v>
      </c>
      <c r="J359" s="2">
        <f t="shared" si="11"/>
        <v>-7.5642965204231714E-4</v>
      </c>
      <c r="K359" s="2">
        <f t="shared" si="11"/>
        <v>1.5158270173874173E-2</v>
      </c>
      <c r="L359" s="2">
        <f t="shared" si="11"/>
        <v>-6.6666666666662881E-4</v>
      </c>
      <c r="M359" s="2">
        <f t="shared" si="11"/>
        <v>3.9292730844791478E-4</v>
      </c>
    </row>
    <row r="360" spans="1:13" x14ac:dyDescent="0.3">
      <c r="A360" s="1">
        <v>45415</v>
      </c>
      <c r="B360">
        <v>1083</v>
      </c>
      <c r="C360">
        <v>265.39999999999998</v>
      </c>
      <c r="D360">
        <v>115.7</v>
      </c>
      <c r="E360">
        <v>298.3</v>
      </c>
      <c r="F360">
        <v>258.3</v>
      </c>
      <c r="I360" s="2">
        <f t="shared" si="11"/>
        <v>-8.241758241758242E-3</v>
      </c>
      <c r="J360" s="2">
        <f t="shared" si="11"/>
        <v>4.5420136260408356E-3</v>
      </c>
      <c r="K360" s="2">
        <f t="shared" si="11"/>
        <v>1.6249451032059804E-2</v>
      </c>
      <c r="L360" s="2">
        <f t="shared" si="11"/>
        <v>-5.0033355570380253E-3</v>
      </c>
      <c r="M360" s="2">
        <f t="shared" si="11"/>
        <v>1.4532600157109258E-2</v>
      </c>
    </row>
    <row r="361" spans="1:13" x14ac:dyDescent="0.3">
      <c r="A361" s="1">
        <v>45419</v>
      </c>
      <c r="B361">
        <v>1094</v>
      </c>
      <c r="C361">
        <v>267.8</v>
      </c>
      <c r="D361">
        <v>118.85</v>
      </c>
      <c r="E361">
        <v>304.3</v>
      </c>
      <c r="F361">
        <v>261.10000000000002</v>
      </c>
      <c r="I361" s="2">
        <f t="shared" si="11"/>
        <v>1.0156971375807941E-2</v>
      </c>
      <c r="J361" s="2">
        <f t="shared" si="11"/>
        <v>9.0429540316504676E-3</v>
      </c>
      <c r="K361" s="2">
        <f t="shared" si="11"/>
        <v>2.7225583405358612E-2</v>
      </c>
      <c r="L361" s="2">
        <f t="shared" si="11"/>
        <v>2.0113979215554811E-2</v>
      </c>
      <c r="M361" s="2">
        <f t="shared" si="11"/>
        <v>1.0840108401084054E-2</v>
      </c>
    </row>
    <row r="362" spans="1:13" x14ac:dyDescent="0.3">
      <c r="A362" s="1">
        <v>45420</v>
      </c>
      <c r="B362">
        <v>1102</v>
      </c>
      <c r="C362">
        <v>271.2</v>
      </c>
      <c r="D362">
        <v>116.8</v>
      </c>
      <c r="E362">
        <v>307.8</v>
      </c>
      <c r="F362">
        <v>266.10000000000002</v>
      </c>
      <c r="I362" s="2">
        <f t="shared" si="11"/>
        <v>7.3126142595978062E-3</v>
      </c>
      <c r="J362" s="2">
        <f t="shared" si="11"/>
        <v>1.269604182225533E-2</v>
      </c>
      <c r="K362" s="2">
        <f t="shared" si="11"/>
        <v>-1.7248632730332329E-2</v>
      </c>
      <c r="L362" s="2">
        <f t="shared" si="11"/>
        <v>1.1501807426881366E-2</v>
      </c>
      <c r="M362" s="2">
        <f t="shared" si="11"/>
        <v>1.9149751053236307E-2</v>
      </c>
    </row>
    <row r="363" spans="1:13" x14ac:dyDescent="0.3">
      <c r="A363" s="1">
        <v>45421</v>
      </c>
      <c r="B363">
        <v>1090</v>
      </c>
      <c r="C363">
        <v>274.2</v>
      </c>
      <c r="D363">
        <v>120.2</v>
      </c>
      <c r="E363">
        <v>310.2</v>
      </c>
      <c r="F363">
        <v>270.60000000000002</v>
      </c>
      <c r="I363" s="2">
        <f t="shared" si="11"/>
        <v>-1.0889292196007259E-2</v>
      </c>
      <c r="J363" s="2">
        <f t="shared" si="11"/>
        <v>1.1061946902654867E-2</v>
      </c>
      <c r="K363" s="2">
        <f t="shared" si="11"/>
        <v>2.9109589041095941E-2</v>
      </c>
      <c r="L363" s="2">
        <f t="shared" si="11"/>
        <v>7.7972709551656178E-3</v>
      </c>
      <c r="M363" s="2">
        <f t="shared" si="11"/>
        <v>1.6910935738444193E-2</v>
      </c>
    </row>
    <row r="364" spans="1:13" x14ac:dyDescent="0.3">
      <c r="A364" s="1">
        <v>45422</v>
      </c>
      <c r="B364">
        <v>1107</v>
      </c>
      <c r="C364">
        <v>276</v>
      </c>
      <c r="D364">
        <v>121.9</v>
      </c>
      <c r="E364">
        <v>311.7</v>
      </c>
      <c r="F364">
        <v>272.60000000000002</v>
      </c>
      <c r="I364" s="2">
        <f t="shared" si="11"/>
        <v>1.5596330275229359E-2</v>
      </c>
      <c r="J364" s="2">
        <f t="shared" si="11"/>
        <v>6.5645514223195162E-3</v>
      </c>
      <c r="K364" s="2">
        <f t="shared" si="11"/>
        <v>1.414309484193014E-2</v>
      </c>
      <c r="L364" s="2">
        <f t="shared" si="11"/>
        <v>4.8355899419729211E-3</v>
      </c>
      <c r="M364" s="2">
        <f t="shared" si="11"/>
        <v>7.3909830007390974E-3</v>
      </c>
    </row>
    <row r="365" spans="1:13" x14ac:dyDescent="0.3">
      <c r="A365" s="1">
        <v>45425</v>
      </c>
      <c r="B365">
        <v>1111</v>
      </c>
      <c r="C365">
        <v>279</v>
      </c>
      <c r="D365">
        <v>123.1</v>
      </c>
      <c r="E365">
        <v>312.60000000000002</v>
      </c>
      <c r="F365">
        <v>274.60000000000002</v>
      </c>
      <c r="I365" s="2">
        <f t="shared" si="11"/>
        <v>3.6133694670280035E-3</v>
      </c>
      <c r="J365" s="2">
        <f t="shared" si="11"/>
        <v>1.0869565217391304E-2</v>
      </c>
      <c r="K365" s="2">
        <f t="shared" si="11"/>
        <v>9.8441345365052387E-3</v>
      </c>
      <c r="L365" s="2">
        <f t="shared" si="11"/>
        <v>2.8873917228105042E-3</v>
      </c>
      <c r="M365" s="2">
        <f t="shared" si="11"/>
        <v>7.3367571533382242E-3</v>
      </c>
    </row>
    <row r="366" spans="1:13" x14ac:dyDescent="0.3">
      <c r="A366" s="1">
        <v>45426</v>
      </c>
      <c r="B366">
        <v>1130</v>
      </c>
      <c r="C366">
        <v>278.60000000000002</v>
      </c>
      <c r="D366">
        <v>123.15</v>
      </c>
      <c r="E366">
        <v>313.89999999999998</v>
      </c>
      <c r="F366">
        <v>273.89999999999998</v>
      </c>
      <c r="I366" s="2">
        <f t="shared" si="11"/>
        <v>1.7101710171017102E-2</v>
      </c>
      <c r="J366" s="2">
        <f t="shared" si="11"/>
        <v>-1.4336917562723199E-3</v>
      </c>
      <c r="K366" s="2">
        <f t="shared" si="11"/>
        <v>4.061738424046415E-4</v>
      </c>
      <c r="L366" s="2">
        <f t="shared" si="11"/>
        <v>4.1586692258475831E-3</v>
      </c>
      <c r="M366" s="2">
        <f t="shared" si="11"/>
        <v>-2.549162418062802E-3</v>
      </c>
    </row>
    <row r="367" spans="1:13" x14ac:dyDescent="0.3">
      <c r="A367" s="1">
        <v>45427</v>
      </c>
      <c r="B367">
        <v>1133</v>
      </c>
      <c r="C367">
        <v>277.2</v>
      </c>
      <c r="D367">
        <v>126.85</v>
      </c>
      <c r="E367">
        <v>310.7</v>
      </c>
      <c r="F367">
        <v>275.8</v>
      </c>
      <c r="I367" s="2">
        <f t="shared" si="11"/>
        <v>2.6548672566371681E-3</v>
      </c>
      <c r="J367" s="2">
        <f t="shared" si="11"/>
        <v>-5.0251256281408259E-3</v>
      </c>
      <c r="K367" s="2">
        <f t="shared" si="11"/>
        <v>3.0044660982541521E-2</v>
      </c>
      <c r="L367" s="2">
        <f t="shared" si="11"/>
        <v>-1.0194329404268839E-2</v>
      </c>
      <c r="M367" s="2">
        <f t="shared" si="11"/>
        <v>6.936838262139592E-3</v>
      </c>
    </row>
    <row r="368" spans="1:13" x14ac:dyDescent="0.3">
      <c r="A368" s="1">
        <v>45428</v>
      </c>
      <c r="B368">
        <v>1173</v>
      </c>
      <c r="C368">
        <v>282.2</v>
      </c>
      <c r="D368">
        <v>125.45</v>
      </c>
      <c r="E368">
        <v>306.7</v>
      </c>
      <c r="F368">
        <v>278.39999999999998</v>
      </c>
      <c r="I368" s="2">
        <f t="shared" si="11"/>
        <v>3.5304501323918797E-2</v>
      </c>
      <c r="J368" s="2">
        <f t="shared" si="11"/>
        <v>1.803751803751804E-2</v>
      </c>
      <c r="K368" s="2">
        <f t="shared" si="11"/>
        <v>-1.1036657469452042E-2</v>
      </c>
      <c r="L368" s="2">
        <f t="shared" si="11"/>
        <v>-1.287415513356936E-2</v>
      </c>
      <c r="M368" s="2">
        <f t="shared" si="11"/>
        <v>9.4271211022478821E-3</v>
      </c>
    </row>
    <row r="369" spans="1:13" x14ac:dyDescent="0.3">
      <c r="A369" s="1">
        <v>45429</v>
      </c>
      <c r="B369">
        <v>1181</v>
      </c>
      <c r="C369">
        <v>283.60000000000002</v>
      </c>
      <c r="D369">
        <v>121.5</v>
      </c>
      <c r="E369">
        <v>310.89999999999998</v>
      </c>
      <c r="F369">
        <v>276.7</v>
      </c>
      <c r="I369" s="2">
        <f t="shared" si="11"/>
        <v>6.8201193520886615E-3</v>
      </c>
      <c r="J369" s="2">
        <f t="shared" si="11"/>
        <v>4.9610205527995544E-3</v>
      </c>
      <c r="K369" s="2">
        <f t="shared" si="11"/>
        <v>-3.1486648066958972E-2</v>
      </c>
      <c r="L369" s="2">
        <f t="shared" si="11"/>
        <v>1.3694163677861065E-2</v>
      </c>
      <c r="M369" s="2">
        <f t="shared" si="11"/>
        <v>-6.1063218390804194E-3</v>
      </c>
    </row>
    <row r="370" spans="1:13" x14ac:dyDescent="0.3">
      <c r="A370" s="1">
        <v>45432</v>
      </c>
      <c r="B370">
        <v>1199</v>
      </c>
      <c r="C370">
        <v>284.60000000000002</v>
      </c>
      <c r="D370">
        <v>123.8</v>
      </c>
      <c r="E370">
        <v>310.39999999999998</v>
      </c>
      <c r="F370">
        <v>276.8</v>
      </c>
      <c r="I370" s="2">
        <f t="shared" ref="I370:M420" si="12">(B370-B369)/B369</f>
        <v>1.5241320914479255E-2</v>
      </c>
      <c r="J370" s="2">
        <f t="shared" si="12"/>
        <v>3.5260930888575456E-3</v>
      </c>
      <c r="K370" s="2">
        <f t="shared" si="12"/>
        <v>1.8930041152263349E-2</v>
      </c>
      <c r="L370" s="2">
        <f t="shared" si="12"/>
        <v>-1.6082341588935351E-3</v>
      </c>
      <c r="M370" s="2">
        <f t="shared" si="12"/>
        <v>3.614022406939745E-4</v>
      </c>
    </row>
    <row r="371" spans="1:13" x14ac:dyDescent="0.3">
      <c r="A371" s="1">
        <v>45433</v>
      </c>
      <c r="B371">
        <v>1193</v>
      </c>
      <c r="C371">
        <v>283.39999999999998</v>
      </c>
      <c r="D371">
        <v>120.6</v>
      </c>
      <c r="E371">
        <v>311.89999999999998</v>
      </c>
      <c r="F371">
        <v>273.8</v>
      </c>
      <c r="I371" s="2">
        <f t="shared" si="12"/>
        <v>-5.0041701417848205E-3</v>
      </c>
      <c r="J371" s="2">
        <f t="shared" si="12"/>
        <v>-4.2164441321154086E-3</v>
      </c>
      <c r="K371" s="2">
        <f t="shared" si="12"/>
        <v>-2.5848142164781929E-2</v>
      </c>
      <c r="L371" s="2">
        <f t="shared" si="12"/>
        <v>4.8324742268041239E-3</v>
      </c>
      <c r="M371" s="2">
        <f t="shared" si="12"/>
        <v>-1.0838150289017341E-2</v>
      </c>
    </row>
    <row r="372" spans="1:13" x14ac:dyDescent="0.3">
      <c r="A372" s="1">
        <v>45434</v>
      </c>
      <c r="B372">
        <v>1168</v>
      </c>
      <c r="C372">
        <v>283.39999999999998</v>
      </c>
      <c r="D372">
        <v>120.9</v>
      </c>
      <c r="E372">
        <v>312</v>
      </c>
      <c r="F372">
        <v>288</v>
      </c>
      <c r="I372" s="2">
        <f t="shared" si="12"/>
        <v>-2.0955574182732608E-2</v>
      </c>
      <c r="J372" s="2">
        <f t="shared" si="12"/>
        <v>0</v>
      </c>
      <c r="K372" s="2">
        <f t="shared" si="12"/>
        <v>2.4875621890548209E-3</v>
      </c>
      <c r="L372" s="2">
        <f t="shared" si="12"/>
        <v>3.206155819173541E-4</v>
      </c>
      <c r="M372" s="2">
        <f t="shared" si="12"/>
        <v>5.186267348429506E-2</v>
      </c>
    </row>
    <row r="373" spans="1:13" x14ac:dyDescent="0.3">
      <c r="A373" s="1">
        <v>45435</v>
      </c>
      <c r="B373">
        <v>1108</v>
      </c>
      <c r="C373">
        <v>277.39999999999998</v>
      </c>
      <c r="D373">
        <v>121.5</v>
      </c>
      <c r="E373">
        <v>312.3</v>
      </c>
      <c r="F373">
        <v>292.60000000000002</v>
      </c>
      <c r="I373" s="2">
        <f t="shared" si="12"/>
        <v>-5.1369863013698627E-2</v>
      </c>
      <c r="J373" s="2">
        <f t="shared" si="12"/>
        <v>-2.1171489061397319E-2</v>
      </c>
      <c r="K373" s="2">
        <f t="shared" si="12"/>
        <v>4.9627791563274966E-3</v>
      </c>
      <c r="L373" s="2">
        <f t="shared" si="12"/>
        <v>9.6153846153849802E-4</v>
      </c>
      <c r="M373" s="2">
        <f t="shared" si="12"/>
        <v>1.5972222222222301E-2</v>
      </c>
    </row>
    <row r="374" spans="1:13" x14ac:dyDescent="0.3">
      <c r="A374" s="1">
        <v>45436</v>
      </c>
      <c r="B374">
        <v>1100</v>
      </c>
      <c r="C374">
        <v>277.2</v>
      </c>
      <c r="D374">
        <v>121.45</v>
      </c>
      <c r="E374">
        <v>315</v>
      </c>
      <c r="F374">
        <v>299.2</v>
      </c>
      <c r="I374" s="2">
        <f t="shared" si="12"/>
        <v>-7.2202166064981952E-3</v>
      </c>
      <c r="J374" s="2">
        <f t="shared" si="12"/>
        <v>-7.2098053352555389E-4</v>
      </c>
      <c r="K374" s="2">
        <f t="shared" si="12"/>
        <v>-4.1152263374483259E-4</v>
      </c>
      <c r="L374" s="2">
        <f t="shared" si="12"/>
        <v>8.6455331412103372E-3</v>
      </c>
      <c r="M374" s="2">
        <f t="shared" si="12"/>
        <v>2.255639097744349E-2</v>
      </c>
    </row>
    <row r="375" spans="1:13" x14ac:dyDescent="0.3">
      <c r="A375" s="1">
        <v>45440</v>
      </c>
      <c r="B375">
        <v>1116</v>
      </c>
      <c r="C375">
        <v>279.39999999999998</v>
      </c>
      <c r="D375">
        <v>128.05000000000001</v>
      </c>
      <c r="E375">
        <v>311.10000000000002</v>
      </c>
      <c r="F375">
        <v>302</v>
      </c>
      <c r="I375" s="2">
        <f t="shared" si="12"/>
        <v>1.4545454545454545E-2</v>
      </c>
      <c r="J375" s="2">
        <f t="shared" si="12"/>
        <v>7.9365079365078962E-3</v>
      </c>
      <c r="K375" s="2">
        <f t="shared" si="12"/>
        <v>5.4343351173322424E-2</v>
      </c>
      <c r="L375" s="2">
        <f t="shared" si="12"/>
        <v>-1.2380952380952309E-2</v>
      </c>
      <c r="M375" s="2">
        <f t="shared" si="12"/>
        <v>9.3582887700535151E-3</v>
      </c>
    </row>
    <row r="376" spans="1:13" x14ac:dyDescent="0.3">
      <c r="A376" s="1">
        <v>45441</v>
      </c>
      <c r="B376">
        <v>1100</v>
      </c>
      <c r="C376">
        <v>275.39999999999998</v>
      </c>
      <c r="D376">
        <v>126.7</v>
      </c>
      <c r="E376">
        <v>309.10000000000002</v>
      </c>
      <c r="F376">
        <v>302.8</v>
      </c>
      <c r="I376" s="2">
        <f t="shared" si="12"/>
        <v>-1.4336917562724014E-2</v>
      </c>
      <c r="J376" s="2">
        <f t="shared" si="12"/>
        <v>-1.4316392269148177E-2</v>
      </c>
      <c r="K376" s="2">
        <f t="shared" si="12"/>
        <v>-1.0542756735650203E-2</v>
      </c>
      <c r="L376" s="2">
        <f t="shared" si="12"/>
        <v>-6.4288010286081641E-3</v>
      </c>
      <c r="M376" s="2">
        <f t="shared" si="12"/>
        <v>2.649006622516594E-3</v>
      </c>
    </row>
    <row r="377" spans="1:13" x14ac:dyDescent="0.3">
      <c r="A377" s="1">
        <v>45442</v>
      </c>
      <c r="B377">
        <v>1170</v>
      </c>
      <c r="C377">
        <v>279</v>
      </c>
      <c r="D377">
        <v>133.80000000000001</v>
      </c>
      <c r="E377">
        <v>311.5</v>
      </c>
      <c r="F377">
        <v>303.89999999999998</v>
      </c>
      <c r="I377" s="2">
        <f t="shared" si="12"/>
        <v>6.363636363636363E-2</v>
      </c>
      <c r="J377" s="2">
        <f t="shared" si="12"/>
        <v>1.3071895424836685E-2</v>
      </c>
      <c r="K377" s="2">
        <f t="shared" si="12"/>
        <v>5.6037884767166604E-2</v>
      </c>
      <c r="L377" s="2">
        <f t="shared" si="12"/>
        <v>7.764477515367121E-3</v>
      </c>
      <c r="M377" s="2">
        <f t="shared" si="12"/>
        <v>3.6327608982825821E-3</v>
      </c>
    </row>
    <row r="378" spans="1:13" x14ac:dyDescent="0.3">
      <c r="A378" s="1">
        <v>45443</v>
      </c>
      <c r="B378">
        <v>1150</v>
      </c>
      <c r="C378">
        <v>277.2</v>
      </c>
      <c r="D378">
        <v>127.5</v>
      </c>
      <c r="E378">
        <v>311</v>
      </c>
      <c r="F378">
        <v>302</v>
      </c>
      <c r="I378" s="2">
        <f t="shared" si="12"/>
        <v>-1.7094017094017096E-2</v>
      </c>
      <c r="J378" s="2">
        <f t="shared" si="12"/>
        <v>-6.4516129032258472E-3</v>
      </c>
      <c r="K378" s="2">
        <f t="shared" si="12"/>
        <v>-4.7085201793722053E-2</v>
      </c>
      <c r="L378" s="2">
        <f t="shared" si="12"/>
        <v>-1.6051364365971107E-3</v>
      </c>
      <c r="M378" s="2">
        <f t="shared" si="12"/>
        <v>-6.252056597564914E-3</v>
      </c>
    </row>
    <row r="379" spans="1:13" x14ac:dyDescent="0.3">
      <c r="A379" s="1">
        <v>45446</v>
      </c>
      <c r="B379">
        <v>1157</v>
      </c>
      <c r="C379">
        <v>279.39999999999998</v>
      </c>
      <c r="D379">
        <v>133.94999999999999</v>
      </c>
      <c r="E379">
        <v>312.10000000000002</v>
      </c>
      <c r="F379">
        <v>306.10000000000002</v>
      </c>
      <c r="I379" s="2">
        <f t="shared" si="12"/>
        <v>6.0869565217391303E-3</v>
      </c>
      <c r="J379" s="2">
        <f t="shared" si="12"/>
        <v>7.9365079365078962E-3</v>
      </c>
      <c r="K379" s="2">
        <f t="shared" si="12"/>
        <v>5.0588235294117559E-2</v>
      </c>
      <c r="L379" s="2">
        <f t="shared" si="12"/>
        <v>3.5369774919614878E-3</v>
      </c>
      <c r="M379" s="2">
        <f t="shared" si="12"/>
        <v>1.3576158940397426E-2</v>
      </c>
    </row>
    <row r="380" spans="1:13" x14ac:dyDescent="0.3">
      <c r="A380" s="1">
        <v>45447</v>
      </c>
      <c r="B380">
        <v>1143</v>
      </c>
      <c r="C380">
        <v>278.60000000000002</v>
      </c>
      <c r="D380">
        <v>132.35</v>
      </c>
      <c r="E380">
        <v>312</v>
      </c>
      <c r="F380">
        <v>311.60000000000002</v>
      </c>
      <c r="I380" s="2">
        <f t="shared" si="12"/>
        <v>-1.2100259291270527E-2</v>
      </c>
      <c r="J380" s="2">
        <f t="shared" si="12"/>
        <v>-2.8632784538294726E-3</v>
      </c>
      <c r="K380" s="2">
        <f t="shared" si="12"/>
        <v>-1.1944755505785699E-2</v>
      </c>
      <c r="L380" s="2">
        <f t="shared" si="12"/>
        <v>-3.2041012496002158E-4</v>
      </c>
      <c r="M380" s="2">
        <f t="shared" si="12"/>
        <v>1.7967984318850046E-2</v>
      </c>
    </row>
    <row r="381" spans="1:13" x14ac:dyDescent="0.3">
      <c r="A381" s="1">
        <v>45448</v>
      </c>
      <c r="B381">
        <v>1147</v>
      </c>
      <c r="C381">
        <v>274</v>
      </c>
      <c r="D381">
        <v>126.3</v>
      </c>
      <c r="E381">
        <v>310</v>
      </c>
      <c r="F381">
        <v>309.10000000000002</v>
      </c>
      <c r="I381" s="2">
        <f t="shared" si="12"/>
        <v>3.499562554680665E-3</v>
      </c>
      <c r="J381" s="2">
        <f t="shared" si="12"/>
        <v>-1.6511127063890962E-2</v>
      </c>
      <c r="K381" s="2">
        <f t="shared" si="12"/>
        <v>-4.5712126936154118E-2</v>
      </c>
      <c r="L381" s="2">
        <f t="shared" si="12"/>
        <v>-6.41025641025641E-3</v>
      </c>
      <c r="M381" s="2">
        <f t="shared" si="12"/>
        <v>-8.0231065468549419E-3</v>
      </c>
    </row>
    <row r="382" spans="1:13" x14ac:dyDescent="0.3">
      <c r="A382" s="1">
        <v>45449</v>
      </c>
      <c r="B382">
        <v>1167</v>
      </c>
      <c r="C382">
        <v>267.60000000000002</v>
      </c>
      <c r="D382">
        <v>128.15</v>
      </c>
      <c r="E382">
        <v>309.60000000000002</v>
      </c>
      <c r="F382">
        <v>310.10000000000002</v>
      </c>
      <c r="I382" s="2">
        <f t="shared" si="12"/>
        <v>1.7436791630340016E-2</v>
      </c>
      <c r="J382" s="2">
        <f t="shared" si="12"/>
        <v>-2.3357664233576561E-2</v>
      </c>
      <c r="K382" s="2">
        <f t="shared" si="12"/>
        <v>1.4647664291369822E-2</v>
      </c>
      <c r="L382" s="2">
        <f t="shared" si="12"/>
        <v>-1.290322580645088E-3</v>
      </c>
      <c r="M382" s="2">
        <f t="shared" si="12"/>
        <v>3.2351989647363311E-3</v>
      </c>
    </row>
    <row r="383" spans="1:13" x14ac:dyDescent="0.3">
      <c r="A383" s="1">
        <v>45450</v>
      </c>
      <c r="B383">
        <v>1175</v>
      </c>
      <c r="C383">
        <v>263.8</v>
      </c>
      <c r="D383">
        <v>125.5</v>
      </c>
      <c r="E383">
        <v>307.60000000000002</v>
      </c>
      <c r="F383">
        <v>309.3</v>
      </c>
      <c r="I383" s="2">
        <f t="shared" si="12"/>
        <v>6.8551842330762643E-3</v>
      </c>
      <c r="J383" s="2">
        <f t="shared" si="12"/>
        <v>-1.4200298953662224E-2</v>
      </c>
      <c r="K383" s="2">
        <f t="shared" si="12"/>
        <v>-2.0678891923527159E-2</v>
      </c>
      <c r="L383" s="2">
        <f t="shared" si="12"/>
        <v>-6.4599483204134363E-3</v>
      </c>
      <c r="M383" s="2">
        <f t="shared" si="12"/>
        <v>-2.5798129635601782E-3</v>
      </c>
    </row>
    <row r="384" spans="1:13" x14ac:dyDescent="0.3">
      <c r="A384" s="1">
        <v>45453</v>
      </c>
      <c r="B384">
        <v>1185</v>
      </c>
      <c r="C384">
        <v>263.2</v>
      </c>
      <c r="D384">
        <v>124.4</v>
      </c>
      <c r="E384">
        <v>305.8</v>
      </c>
      <c r="F384">
        <v>309.60000000000002</v>
      </c>
      <c r="I384" s="2">
        <f t="shared" si="12"/>
        <v>8.5106382978723406E-3</v>
      </c>
      <c r="J384" s="2">
        <f t="shared" si="12"/>
        <v>-2.2744503411676375E-3</v>
      </c>
      <c r="K384" s="2">
        <f t="shared" si="12"/>
        <v>-8.7649402390437801E-3</v>
      </c>
      <c r="L384" s="2">
        <f t="shared" si="12"/>
        <v>-5.8517555266580342E-3</v>
      </c>
      <c r="M384" s="2">
        <f t="shared" si="12"/>
        <v>9.6993210475270408E-4</v>
      </c>
    </row>
    <row r="385" spans="1:13" x14ac:dyDescent="0.3">
      <c r="A385" s="1">
        <v>45454</v>
      </c>
      <c r="B385">
        <v>1182</v>
      </c>
      <c r="C385">
        <v>257</v>
      </c>
      <c r="D385">
        <v>123.6</v>
      </c>
      <c r="E385">
        <v>302.3</v>
      </c>
      <c r="F385">
        <v>296.60000000000002</v>
      </c>
      <c r="I385" s="2">
        <f t="shared" si="12"/>
        <v>-2.5316455696202532E-3</v>
      </c>
      <c r="J385" s="2">
        <f t="shared" si="12"/>
        <v>-2.3556231003039472E-2</v>
      </c>
      <c r="K385" s="2">
        <f t="shared" si="12"/>
        <v>-6.4308681672026633E-3</v>
      </c>
      <c r="L385" s="2">
        <f t="shared" si="12"/>
        <v>-1.144538914323087E-2</v>
      </c>
      <c r="M385" s="2">
        <f t="shared" si="12"/>
        <v>-4.1989664082687332E-2</v>
      </c>
    </row>
    <row r="386" spans="1:13" x14ac:dyDescent="0.3">
      <c r="A386" s="1">
        <v>45455</v>
      </c>
      <c r="B386">
        <v>1200</v>
      </c>
      <c r="C386">
        <v>256.39999999999998</v>
      </c>
      <c r="D386">
        <v>124.4</v>
      </c>
      <c r="E386">
        <v>302.10000000000002</v>
      </c>
      <c r="F386">
        <v>302.3</v>
      </c>
      <c r="I386" s="2">
        <f t="shared" si="12"/>
        <v>1.5228426395939087E-2</v>
      </c>
      <c r="J386" s="2">
        <f t="shared" si="12"/>
        <v>-2.3346303501946409E-3</v>
      </c>
      <c r="K386" s="2">
        <f t="shared" si="12"/>
        <v>6.4724919093852055E-3</v>
      </c>
      <c r="L386" s="2">
        <f t="shared" si="12"/>
        <v>-6.6159444260664442E-4</v>
      </c>
      <c r="M386" s="2">
        <f t="shared" si="12"/>
        <v>1.9217801753202927E-2</v>
      </c>
    </row>
    <row r="387" spans="1:13" x14ac:dyDescent="0.3">
      <c r="A387" s="1">
        <v>45456</v>
      </c>
      <c r="B387">
        <v>1179</v>
      </c>
      <c r="C387">
        <v>258.2</v>
      </c>
      <c r="D387">
        <v>122.05</v>
      </c>
      <c r="E387">
        <v>302.5</v>
      </c>
      <c r="F387">
        <v>296.89999999999998</v>
      </c>
      <c r="I387" s="2">
        <f t="shared" si="12"/>
        <v>-1.7500000000000002E-2</v>
      </c>
      <c r="J387" s="2">
        <f t="shared" si="12"/>
        <v>7.0202808112324946E-3</v>
      </c>
      <c r="K387" s="2">
        <f t="shared" si="12"/>
        <v>-1.8890675241157624E-2</v>
      </c>
      <c r="L387" s="2">
        <f t="shared" si="12"/>
        <v>1.3240648791790044E-3</v>
      </c>
      <c r="M387" s="2">
        <f t="shared" si="12"/>
        <v>-1.786304995038053E-2</v>
      </c>
    </row>
    <row r="388" spans="1:13" x14ac:dyDescent="0.3">
      <c r="A388" s="1">
        <v>45457</v>
      </c>
      <c r="B388">
        <v>1156</v>
      </c>
      <c r="C388">
        <v>258.8</v>
      </c>
      <c r="D388">
        <v>120.75</v>
      </c>
      <c r="E388">
        <v>310.2</v>
      </c>
      <c r="F388">
        <v>295.39999999999998</v>
      </c>
      <c r="I388" s="2">
        <f t="shared" si="12"/>
        <v>-1.9508057675996608E-2</v>
      </c>
      <c r="J388" s="2">
        <f t="shared" si="12"/>
        <v>2.3237800154919551E-3</v>
      </c>
      <c r="K388" s="2">
        <f t="shared" si="12"/>
        <v>-1.0651372388365402E-2</v>
      </c>
      <c r="L388" s="2">
        <f t="shared" si="12"/>
        <v>2.5454545454545417E-2</v>
      </c>
      <c r="M388" s="2">
        <f t="shared" si="12"/>
        <v>-5.0522061300101052E-3</v>
      </c>
    </row>
    <row r="389" spans="1:13" x14ac:dyDescent="0.3">
      <c r="A389" s="1">
        <v>45460</v>
      </c>
      <c r="B389">
        <v>1183</v>
      </c>
      <c r="C389">
        <v>258.8</v>
      </c>
      <c r="D389">
        <v>120.5</v>
      </c>
      <c r="E389">
        <v>307</v>
      </c>
      <c r="F389">
        <v>295.89999999999998</v>
      </c>
      <c r="I389" s="2">
        <f t="shared" si="12"/>
        <v>2.3356401384083045E-2</v>
      </c>
      <c r="J389" s="2">
        <f t="shared" si="12"/>
        <v>0</v>
      </c>
      <c r="K389" s="2">
        <f t="shared" si="12"/>
        <v>-2.070393374741201E-3</v>
      </c>
      <c r="L389" s="2">
        <f t="shared" si="12"/>
        <v>-1.0315925209542194E-2</v>
      </c>
      <c r="M389" s="2">
        <f t="shared" si="12"/>
        <v>1.6926201760324984E-3</v>
      </c>
    </row>
    <row r="390" spans="1:13" x14ac:dyDescent="0.3">
      <c r="A390" s="1">
        <v>45461</v>
      </c>
      <c r="B390">
        <v>1191</v>
      </c>
      <c r="C390">
        <v>260.8</v>
      </c>
      <c r="D390">
        <v>117.85</v>
      </c>
      <c r="E390">
        <v>309.3</v>
      </c>
      <c r="F390">
        <v>300.89999999999998</v>
      </c>
      <c r="I390" s="2">
        <f t="shared" si="12"/>
        <v>6.762468300929839E-3</v>
      </c>
      <c r="J390" s="2">
        <f t="shared" si="12"/>
        <v>7.7279752704791345E-3</v>
      </c>
      <c r="K390" s="2">
        <f t="shared" si="12"/>
        <v>-2.1991701244813325E-2</v>
      </c>
      <c r="L390" s="2">
        <f t="shared" si="12"/>
        <v>7.4918566775244669E-3</v>
      </c>
      <c r="M390" s="2">
        <f t="shared" si="12"/>
        <v>1.6897600540723218E-2</v>
      </c>
    </row>
    <row r="391" spans="1:13" x14ac:dyDescent="0.3">
      <c r="A391" s="1">
        <v>45462</v>
      </c>
      <c r="B391">
        <v>1178</v>
      </c>
      <c r="C391">
        <v>259.60000000000002</v>
      </c>
      <c r="D391">
        <v>119.8</v>
      </c>
      <c r="E391">
        <v>308.89999999999998</v>
      </c>
      <c r="F391">
        <v>302.60000000000002</v>
      </c>
      <c r="I391" s="2">
        <f t="shared" si="12"/>
        <v>-1.09151973131822E-2</v>
      </c>
      <c r="J391" s="2">
        <f t="shared" si="12"/>
        <v>-4.6012269938649868E-3</v>
      </c>
      <c r="K391" s="2">
        <f t="shared" si="12"/>
        <v>1.6546457361052209E-2</v>
      </c>
      <c r="L391" s="2">
        <f t="shared" si="12"/>
        <v>-1.293242806337E-3</v>
      </c>
      <c r="M391" s="2">
        <f t="shared" si="12"/>
        <v>5.6497175141244456E-3</v>
      </c>
    </row>
    <row r="392" spans="1:13" x14ac:dyDescent="0.3">
      <c r="A392" s="1">
        <v>45463</v>
      </c>
      <c r="B392">
        <v>1171</v>
      </c>
      <c r="C392">
        <v>265</v>
      </c>
      <c r="D392">
        <v>125.9</v>
      </c>
      <c r="E392">
        <v>308.89999999999998</v>
      </c>
      <c r="F392">
        <v>303.3</v>
      </c>
      <c r="I392" s="2">
        <f t="shared" si="12"/>
        <v>-5.9422750424448214E-3</v>
      </c>
      <c r="J392" s="2">
        <f t="shared" si="12"/>
        <v>2.0801232665639355E-2</v>
      </c>
      <c r="K392" s="2">
        <f t="shared" si="12"/>
        <v>5.0918196994991727E-2</v>
      </c>
      <c r="L392" s="2">
        <f t="shared" si="12"/>
        <v>0</v>
      </c>
      <c r="M392" s="2">
        <f t="shared" si="12"/>
        <v>2.3132848645075628E-3</v>
      </c>
    </row>
    <row r="393" spans="1:13" x14ac:dyDescent="0.3">
      <c r="A393" s="1">
        <v>45464</v>
      </c>
      <c r="B393">
        <v>1171</v>
      </c>
      <c r="C393">
        <v>262.39999999999998</v>
      </c>
      <c r="D393">
        <v>126.1</v>
      </c>
      <c r="E393">
        <v>308.60000000000002</v>
      </c>
      <c r="F393">
        <v>298</v>
      </c>
      <c r="I393" s="2">
        <f t="shared" si="12"/>
        <v>0</v>
      </c>
      <c r="J393" s="2">
        <f t="shared" si="12"/>
        <v>-9.8113207547170667E-3</v>
      </c>
      <c r="K393" s="2">
        <f t="shared" si="12"/>
        <v>1.5885623510721893E-3</v>
      </c>
      <c r="L393" s="2">
        <f t="shared" si="12"/>
        <v>-9.7118808675932195E-4</v>
      </c>
      <c r="M393" s="2">
        <f t="shared" si="12"/>
        <v>-1.7474447741510094E-2</v>
      </c>
    </row>
    <row r="394" spans="1:13" x14ac:dyDescent="0.3">
      <c r="A394" s="1">
        <v>45467</v>
      </c>
      <c r="B394">
        <v>1191</v>
      </c>
      <c r="C394">
        <v>260.2</v>
      </c>
      <c r="D394">
        <v>129.94999999999999</v>
      </c>
      <c r="E394">
        <v>308.39999999999998</v>
      </c>
      <c r="F394">
        <v>296</v>
      </c>
      <c r="I394" s="2">
        <f t="shared" si="12"/>
        <v>1.7079419299743808E-2</v>
      </c>
      <c r="J394" s="2">
        <f t="shared" si="12"/>
        <v>-8.3841463414633718E-3</v>
      </c>
      <c r="K394" s="2">
        <f t="shared" si="12"/>
        <v>3.0531324345757293E-2</v>
      </c>
      <c r="L394" s="2">
        <f t="shared" si="12"/>
        <v>-6.4808813998718559E-4</v>
      </c>
      <c r="M394" s="2">
        <f t="shared" si="12"/>
        <v>-6.7114093959731542E-3</v>
      </c>
    </row>
    <row r="395" spans="1:13" x14ac:dyDescent="0.3">
      <c r="A395" s="1">
        <v>45468</v>
      </c>
      <c r="B395">
        <v>1150</v>
      </c>
      <c r="C395">
        <v>259.8</v>
      </c>
      <c r="D395">
        <v>127.05</v>
      </c>
      <c r="E395">
        <v>307.60000000000002</v>
      </c>
      <c r="F395">
        <v>287.7</v>
      </c>
      <c r="I395" s="2">
        <f t="shared" si="12"/>
        <v>-3.4424853064651553E-2</v>
      </c>
      <c r="J395" s="2">
        <f t="shared" si="12"/>
        <v>-1.5372790161413423E-3</v>
      </c>
      <c r="K395" s="2">
        <f t="shared" si="12"/>
        <v>-2.2316275490573235E-2</v>
      </c>
      <c r="L395" s="2">
        <f t="shared" si="12"/>
        <v>-2.5940337224382446E-3</v>
      </c>
      <c r="M395" s="2">
        <f t="shared" si="12"/>
        <v>-2.804054054054058E-2</v>
      </c>
    </row>
    <row r="396" spans="1:13" x14ac:dyDescent="0.3">
      <c r="A396" s="1">
        <v>45469</v>
      </c>
      <c r="B396">
        <v>1148</v>
      </c>
      <c r="C396">
        <v>260.2</v>
      </c>
      <c r="D396">
        <v>125.7</v>
      </c>
      <c r="E396">
        <v>307.60000000000002</v>
      </c>
      <c r="F396">
        <v>291.89999999999998</v>
      </c>
      <c r="I396" s="2">
        <f t="shared" si="12"/>
        <v>-1.7391304347826088E-3</v>
      </c>
      <c r="J396" s="2">
        <f t="shared" si="12"/>
        <v>1.5396458814471796E-3</v>
      </c>
      <c r="K396" s="2">
        <f t="shared" si="12"/>
        <v>-1.0625737898465127E-2</v>
      </c>
      <c r="L396" s="2">
        <f t="shared" si="12"/>
        <v>0</v>
      </c>
      <c r="M396" s="2">
        <f t="shared" si="12"/>
        <v>1.4598540145985363E-2</v>
      </c>
    </row>
    <row r="397" spans="1:13" x14ac:dyDescent="0.3">
      <c r="A397" s="1">
        <v>45470</v>
      </c>
      <c r="B397">
        <v>1152</v>
      </c>
      <c r="C397">
        <v>257</v>
      </c>
      <c r="D397">
        <v>126.35</v>
      </c>
      <c r="E397">
        <v>306.5</v>
      </c>
      <c r="F397">
        <v>293.89999999999998</v>
      </c>
      <c r="I397" s="2">
        <f t="shared" si="12"/>
        <v>3.4843205574912892E-3</v>
      </c>
      <c r="J397" s="2">
        <f t="shared" si="12"/>
        <v>-1.2298232129131394E-2</v>
      </c>
      <c r="K397" s="2">
        <f t="shared" si="12"/>
        <v>5.1710421638821915E-3</v>
      </c>
      <c r="L397" s="2">
        <f t="shared" si="12"/>
        <v>-3.5760728218466277E-3</v>
      </c>
      <c r="M397" s="2">
        <f t="shared" si="12"/>
        <v>6.8516615279205209E-3</v>
      </c>
    </row>
    <row r="398" spans="1:13" x14ac:dyDescent="0.3">
      <c r="A398" s="1">
        <v>45471</v>
      </c>
      <c r="B398">
        <v>1132</v>
      </c>
      <c r="C398">
        <v>255</v>
      </c>
      <c r="D398">
        <v>119.5</v>
      </c>
      <c r="E398">
        <v>306</v>
      </c>
      <c r="F398">
        <v>286.5</v>
      </c>
      <c r="I398" s="2">
        <f t="shared" si="12"/>
        <v>-1.7361111111111112E-2</v>
      </c>
      <c r="J398" s="2">
        <f t="shared" si="12"/>
        <v>-7.7821011673151752E-3</v>
      </c>
      <c r="K398" s="2">
        <f t="shared" si="12"/>
        <v>-5.4214483577364421E-2</v>
      </c>
      <c r="L398" s="2">
        <f t="shared" si="12"/>
        <v>-1.6313213703099511E-3</v>
      </c>
      <c r="M398" s="2">
        <f t="shared" si="12"/>
        <v>-2.5178632187818909E-2</v>
      </c>
    </row>
    <row r="399" spans="1:13" x14ac:dyDescent="0.3">
      <c r="A399" s="1">
        <v>45474</v>
      </c>
      <c r="B399">
        <v>1132</v>
      </c>
      <c r="C399">
        <v>257.8</v>
      </c>
      <c r="D399">
        <v>119.35</v>
      </c>
      <c r="E399">
        <v>307.3</v>
      </c>
      <c r="F399">
        <v>288.39999999999998</v>
      </c>
      <c r="I399" s="2">
        <f t="shared" si="12"/>
        <v>0</v>
      </c>
      <c r="J399" s="2">
        <f t="shared" si="12"/>
        <v>1.098039215686279E-2</v>
      </c>
      <c r="K399" s="2">
        <f t="shared" si="12"/>
        <v>-1.25523012552306E-3</v>
      </c>
      <c r="L399" s="2">
        <f t="shared" si="12"/>
        <v>4.2483660130719324E-3</v>
      </c>
      <c r="M399" s="2">
        <f t="shared" si="12"/>
        <v>6.6317626527049815E-3</v>
      </c>
    </row>
    <row r="400" spans="1:13" x14ac:dyDescent="0.3">
      <c r="A400" s="1">
        <v>45475</v>
      </c>
      <c r="B400">
        <v>1126</v>
      </c>
      <c r="C400">
        <v>250.4</v>
      </c>
      <c r="D400">
        <v>117.6</v>
      </c>
      <c r="E400">
        <v>304.39999999999998</v>
      </c>
      <c r="F400">
        <v>285.10000000000002</v>
      </c>
      <c r="I400" s="2">
        <f t="shared" si="12"/>
        <v>-5.3003533568904597E-3</v>
      </c>
      <c r="J400" s="2">
        <f t="shared" si="12"/>
        <v>-2.8704422032583419E-2</v>
      </c>
      <c r="K400" s="2">
        <f t="shared" si="12"/>
        <v>-1.466275659824047E-2</v>
      </c>
      <c r="L400" s="2">
        <f t="shared" si="12"/>
        <v>-9.4370322160756068E-3</v>
      </c>
      <c r="M400" s="2">
        <f t="shared" si="12"/>
        <v>-1.1442441054091384E-2</v>
      </c>
    </row>
    <row r="401" spans="1:13" x14ac:dyDescent="0.3">
      <c r="A401" s="1">
        <v>45476</v>
      </c>
      <c r="B401">
        <v>1166</v>
      </c>
      <c r="C401">
        <v>254.6</v>
      </c>
      <c r="D401">
        <v>112.9</v>
      </c>
      <c r="E401">
        <v>304.2</v>
      </c>
      <c r="F401">
        <v>288.8</v>
      </c>
      <c r="I401" s="2">
        <f t="shared" si="12"/>
        <v>3.5523978685612786E-2</v>
      </c>
      <c r="J401" s="2">
        <f t="shared" si="12"/>
        <v>1.6773162939297079E-2</v>
      </c>
      <c r="K401" s="2">
        <f t="shared" si="12"/>
        <v>-3.9965986394557729E-2</v>
      </c>
      <c r="L401" s="2">
        <f t="shared" si="12"/>
        <v>-6.5703022339023867E-4</v>
      </c>
      <c r="M401" s="2">
        <f t="shared" si="12"/>
        <v>1.297790249035422E-2</v>
      </c>
    </row>
    <row r="402" spans="1:13" x14ac:dyDescent="0.3">
      <c r="A402" s="1">
        <v>45477</v>
      </c>
      <c r="B402">
        <v>1166</v>
      </c>
      <c r="C402">
        <v>256</v>
      </c>
      <c r="D402">
        <v>112.3</v>
      </c>
      <c r="E402">
        <v>307.7</v>
      </c>
      <c r="F402">
        <v>288.3</v>
      </c>
      <c r="I402" s="2">
        <f t="shared" si="12"/>
        <v>0</v>
      </c>
      <c r="J402" s="2">
        <f t="shared" si="12"/>
        <v>5.498821681068365E-3</v>
      </c>
      <c r="K402" s="2">
        <f t="shared" si="12"/>
        <v>-5.3144375553587997E-3</v>
      </c>
      <c r="L402" s="2">
        <f t="shared" si="12"/>
        <v>1.1505588428665352E-2</v>
      </c>
      <c r="M402" s="2">
        <f t="shared" si="12"/>
        <v>-1.7313019390581717E-3</v>
      </c>
    </row>
    <row r="403" spans="1:13" x14ac:dyDescent="0.3">
      <c r="A403" s="1">
        <v>45478</v>
      </c>
      <c r="B403">
        <v>1190</v>
      </c>
      <c r="C403">
        <v>261.2</v>
      </c>
      <c r="D403">
        <v>113.6</v>
      </c>
      <c r="E403">
        <v>311</v>
      </c>
      <c r="F403">
        <v>295.5</v>
      </c>
      <c r="I403" s="2">
        <f t="shared" si="12"/>
        <v>2.0583190394511151E-2</v>
      </c>
      <c r="J403" s="2">
        <f t="shared" si="12"/>
        <v>2.0312499999999956E-2</v>
      </c>
      <c r="K403" s="2">
        <f t="shared" si="12"/>
        <v>1.1576135351736395E-2</v>
      </c>
      <c r="L403" s="2">
        <f t="shared" si="12"/>
        <v>1.0724731881702995E-2</v>
      </c>
      <c r="M403" s="2">
        <f t="shared" si="12"/>
        <v>2.4973985431841792E-2</v>
      </c>
    </row>
    <row r="404" spans="1:13" x14ac:dyDescent="0.3">
      <c r="A404" s="1">
        <v>45481</v>
      </c>
      <c r="B404">
        <v>1194</v>
      </c>
      <c r="C404">
        <v>259</v>
      </c>
      <c r="D404">
        <v>113.65</v>
      </c>
      <c r="E404">
        <v>309.39999999999998</v>
      </c>
      <c r="F404">
        <v>297.10000000000002</v>
      </c>
      <c r="I404" s="2">
        <f t="shared" si="12"/>
        <v>3.3613445378151263E-3</v>
      </c>
      <c r="J404" s="2">
        <f t="shared" si="12"/>
        <v>-8.4226646248085329E-3</v>
      </c>
      <c r="K404" s="2">
        <f t="shared" si="12"/>
        <v>4.4014084507052262E-4</v>
      </c>
      <c r="L404" s="2">
        <f t="shared" si="12"/>
        <v>-5.1446945337621309E-3</v>
      </c>
      <c r="M404" s="2">
        <f t="shared" si="12"/>
        <v>5.4145516074450856E-3</v>
      </c>
    </row>
    <row r="405" spans="1:13" x14ac:dyDescent="0.3">
      <c r="A405" s="1">
        <v>45482</v>
      </c>
      <c r="B405">
        <v>1158</v>
      </c>
      <c r="C405">
        <v>254.4</v>
      </c>
      <c r="D405">
        <v>111.5</v>
      </c>
      <c r="E405">
        <v>308.39999999999998</v>
      </c>
      <c r="F405">
        <v>290.3</v>
      </c>
      <c r="I405" s="2">
        <f t="shared" si="12"/>
        <v>-3.015075376884422E-2</v>
      </c>
      <c r="J405" s="2">
        <f t="shared" si="12"/>
        <v>-1.7760617760617738E-2</v>
      </c>
      <c r="K405" s="2">
        <f t="shared" si="12"/>
        <v>-1.891772987241536E-2</v>
      </c>
      <c r="L405" s="2">
        <f t="shared" si="12"/>
        <v>-3.2320620555914676E-3</v>
      </c>
      <c r="M405" s="2">
        <f t="shared" si="12"/>
        <v>-2.2887916526422115E-2</v>
      </c>
    </row>
    <row r="406" spans="1:13" x14ac:dyDescent="0.3">
      <c r="A406" s="1">
        <v>45483</v>
      </c>
      <c r="B406">
        <v>1182</v>
      </c>
      <c r="C406">
        <v>260.8</v>
      </c>
      <c r="D406">
        <v>111.45</v>
      </c>
      <c r="E406">
        <v>310.60000000000002</v>
      </c>
      <c r="F406">
        <v>296.89999999999998</v>
      </c>
      <c r="I406" s="2">
        <f t="shared" si="12"/>
        <v>2.072538860103627E-2</v>
      </c>
      <c r="J406" s="2">
        <f t="shared" si="12"/>
        <v>2.5157232704402538E-2</v>
      </c>
      <c r="K406" s="2">
        <f t="shared" si="12"/>
        <v>-4.4843049327351713E-4</v>
      </c>
      <c r="L406" s="2">
        <f t="shared" si="12"/>
        <v>7.1335927367057253E-3</v>
      </c>
      <c r="M406" s="2">
        <f t="shared" si="12"/>
        <v>2.2735101619014694E-2</v>
      </c>
    </row>
    <row r="407" spans="1:13" x14ac:dyDescent="0.3">
      <c r="A407" s="1">
        <v>45484</v>
      </c>
      <c r="B407">
        <v>1213</v>
      </c>
      <c r="C407">
        <v>268</v>
      </c>
      <c r="D407">
        <v>114.2</v>
      </c>
      <c r="E407">
        <v>314</v>
      </c>
      <c r="F407">
        <v>303.5</v>
      </c>
      <c r="I407" s="2">
        <f t="shared" si="12"/>
        <v>2.6226734348561761E-2</v>
      </c>
      <c r="J407" s="2">
        <f t="shared" si="12"/>
        <v>2.7607361963190139E-2</v>
      </c>
      <c r="K407" s="2">
        <f t="shared" si="12"/>
        <v>2.4674742036787798E-2</v>
      </c>
      <c r="L407" s="2">
        <f t="shared" si="12"/>
        <v>1.0946555054732701E-2</v>
      </c>
      <c r="M407" s="2">
        <f t="shared" si="12"/>
        <v>2.2229706972044537E-2</v>
      </c>
    </row>
    <row r="408" spans="1:13" x14ac:dyDescent="0.3">
      <c r="A408" s="1">
        <v>45485</v>
      </c>
      <c r="B408">
        <v>1212</v>
      </c>
      <c r="C408">
        <v>265.2</v>
      </c>
      <c r="D408">
        <v>115.75</v>
      </c>
      <c r="E408">
        <v>318.3</v>
      </c>
      <c r="F408">
        <v>309.60000000000002</v>
      </c>
      <c r="I408" s="2">
        <f t="shared" si="12"/>
        <v>-8.2440230832646333E-4</v>
      </c>
      <c r="J408" s="2">
        <f t="shared" si="12"/>
        <v>-1.0447761194029893E-2</v>
      </c>
      <c r="K408" s="2">
        <f t="shared" si="12"/>
        <v>1.3572679509632198E-2</v>
      </c>
      <c r="L408" s="2">
        <f t="shared" si="12"/>
        <v>1.3694267515923604E-2</v>
      </c>
      <c r="M408" s="2">
        <f t="shared" si="12"/>
        <v>2.0098846787479481E-2</v>
      </c>
    </row>
    <row r="409" spans="1:13" x14ac:dyDescent="0.3">
      <c r="A409" s="1">
        <v>45488</v>
      </c>
      <c r="B409">
        <v>1214</v>
      </c>
      <c r="C409">
        <v>261.2</v>
      </c>
      <c r="D409">
        <v>114.65</v>
      </c>
      <c r="E409">
        <v>315.7</v>
      </c>
      <c r="F409">
        <v>299.89999999999998</v>
      </c>
      <c r="I409" s="2">
        <f t="shared" si="12"/>
        <v>1.6501650165016502E-3</v>
      </c>
      <c r="J409" s="2">
        <f t="shared" si="12"/>
        <v>-1.5082956259426848E-2</v>
      </c>
      <c r="K409" s="2">
        <f t="shared" si="12"/>
        <v>-9.5032397408206844E-3</v>
      </c>
      <c r="L409" s="2">
        <f t="shared" si="12"/>
        <v>-8.1683945962928769E-3</v>
      </c>
      <c r="M409" s="2">
        <f t="shared" si="12"/>
        <v>-3.1330749354005309E-2</v>
      </c>
    </row>
    <row r="410" spans="1:13" x14ac:dyDescent="0.3">
      <c r="A410" s="1">
        <v>45489</v>
      </c>
      <c r="B410">
        <v>1241</v>
      </c>
      <c r="C410">
        <v>266.2</v>
      </c>
      <c r="D410">
        <v>118.7</v>
      </c>
      <c r="E410">
        <v>318.89999999999998</v>
      </c>
      <c r="F410">
        <v>309.3</v>
      </c>
      <c r="I410" s="2">
        <f t="shared" si="12"/>
        <v>2.2240527182866558E-2</v>
      </c>
      <c r="J410" s="2">
        <f t="shared" si="12"/>
        <v>1.9142419601837674E-2</v>
      </c>
      <c r="K410" s="2">
        <f t="shared" si="12"/>
        <v>3.5324901875272541E-2</v>
      </c>
      <c r="L410" s="2">
        <f t="shared" si="12"/>
        <v>1.0136205258156441E-2</v>
      </c>
      <c r="M410" s="2">
        <f t="shared" si="12"/>
        <v>3.1343781260420256E-2</v>
      </c>
    </row>
    <row r="411" spans="1:13" x14ac:dyDescent="0.3">
      <c r="A411" s="1">
        <v>45490</v>
      </c>
      <c r="B411">
        <v>1238</v>
      </c>
      <c r="C411">
        <v>266.2</v>
      </c>
      <c r="D411">
        <v>116.65</v>
      </c>
      <c r="E411">
        <v>321.60000000000002</v>
      </c>
      <c r="F411">
        <v>308.2</v>
      </c>
      <c r="I411" s="2">
        <f t="shared" si="12"/>
        <v>-2.4174053182917004E-3</v>
      </c>
      <c r="J411" s="2">
        <f t="shared" si="12"/>
        <v>0</v>
      </c>
      <c r="K411" s="2">
        <f t="shared" si="12"/>
        <v>-1.7270429654591381E-2</v>
      </c>
      <c r="L411" s="2">
        <f t="shared" si="12"/>
        <v>8.4666039510819871E-3</v>
      </c>
      <c r="M411" s="2">
        <f t="shared" si="12"/>
        <v>-3.5564177174265202E-3</v>
      </c>
    </row>
    <row r="412" spans="1:13" x14ac:dyDescent="0.3">
      <c r="A412" s="1">
        <v>45491</v>
      </c>
      <c r="B412">
        <v>1277</v>
      </c>
      <c r="C412">
        <v>271</v>
      </c>
      <c r="D412">
        <v>120.9</v>
      </c>
      <c r="E412">
        <v>324.89999999999998</v>
      </c>
      <c r="F412">
        <v>310.5</v>
      </c>
      <c r="I412" s="2">
        <f t="shared" si="12"/>
        <v>3.1502423263327951E-2</v>
      </c>
      <c r="J412" s="2">
        <f t="shared" si="12"/>
        <v>1.8031555221637911E-2</v>
      </c>
      <c r="K412" s="2">
        <f t="shared" si="12"/>
        <v>3.6433776253750536E-2</v>
      </c>
      <c r="L412" s="2">
        <f t="shared" si="12"/>
        <v>1.0261194029850604E-2</v>
      </c>
      <c r="M412" s="2">
        <f t="shared" si="12"/>
        <v>7.4626865671642163E-3</v>
      </c>
    </row>
    <row r="413" spans="1:13" x14ac:dyDescent="0.3">
      <c r="A413" s="1">
        <v>45492</v>
      </c>
      <c r="B413">
        <v>1275</v>
      </c>
      <c r="C413">
        <v>272.8</v>
      </c>
      <c r="D413">
        <v>117.15</v>
      </c>
      <c r="E413">
        <v>326</v>
      </c>
      <c r="F413">
        <v>319.8</v>
      </c>
      <c r="I413" s="2">
        <f t="shared" si="12"/>
        <v>-1.5661707126076742E-3</v>
      </c>
      <c r="J413" s="2">
        <f t="shared" si="12"/>
        <v>6.6420664206642485E-3</v>
      </c>
      <c r="K413" s="2">
        <f t="shared" si="12"/>
        <v>-3.1017369727047144E-2</v>
      </c>
      <c r="L413" s="2">
        <f t="shared" si="12"/>
        <v>3.3856571252693837E-3</v>
      </c>
      <c r="M413" s="2">
        <f t="shared" si="12"/>
        <v>2.9951690821256077E-2</v>
      </c>
    </row>
    <row r="414" spans="1:13" x14ac:dyDescent="0.3">
      <c r="A414" s="1">
        <v>45495</v>
      </c>
      <c r="B414">
        <v>1281</v>
      </c>
      <c r="C414">
        <v>273.39999999999998</v>
      </c>
      <c r="D414">
        <v>117.9</v>
      </c>
      <c r="E414">
        <v>326.2</v>
      </c>
      <c r="F414">
        <v>320</v>
      </c>
      <c r="I414" s="2">
        <f t="shared" si="12"/>
        <v>4.7058823529411761E-3</v>
      </c>
      <c r="J414" s="2">
        <f t="shared" si="12"/>
        <v>2.1994134897359453E-3</v>
      </c>
      <c r="K414" s="2">
        <f t="shared" si="12"/>
        <v>6.4020486555697821E-3</v>
      </c>
      <c r="L414" s="2">
        <f t="shared" si="12"/>
        <v>6.1349693251530255E-4</v>
      </c>
      <c r="M414" s="2">
        <f t="shared" si="12"/>
        <v>6.2539086929327276E-4</v>
      </c>
    </row>
    <row r="415" spans="1:13" x14ac:dyDescent="0.3">
      <c r="A415" s="1">
        <v>45496</v>
      </c>
      <c r="B415">
        <v>1276</v>
      </c>
      <c r="C415">
        <v>272.8</v>
      </c>
      <c r="D415">
        <v>119.85</v>
      </c>
      <c r="E415">
        <v>325.89999999999998</v>
      </c>
      <c r="F415">
        <v>325.60000000000002</v>
      </c>
      <c r="I415" s="2">
        <f t="shared" si="12"/>
        <v>-3.9032006245120999E-3</v>
      </c>
      <c r="J415" s="2">
        <f t="shared" si="12"/>
        <v>-2.1945866861739793E-3</v>
      </c>
      <c r="K415" s="2">
        <f t="shared" si="12"/>
        <v>1.6539440203562242E-2</v>
      </c>
      <c r="L415" s="2">
        <f t="shared" si="12"/>
        <v>-9.1968117719194167E-4</v>
      </c>
      <c r="M415" s="2">
        <f t="shared" si="12"/>
        <v>1.7500000000000071E-2</v>
      </c>
    </row>
    <row r="416" spans="1:13" x14ac:dyDescent="0.3">
      <c r="A416" s="1">
        <v>45497</v>
      </c>
      <c r="B416">
        <v>1261</v>
      </c>
      <c r="C416">
        <v>273.60000000000002</v>
      </c>
      <c r="D416">
        <v>121.4</v>
      </c>
      <c r="E416">
        <v>327.2</v>
      </c>
      <c r="F416">
        <v>325.7</v>
      </c>
      <c r="I416" s="2">
        <f t="shared" si="12"/>
        <v>-1.1755485893416929E-2</v>
      </c>
      <c r="J416" s="2">
        <f t="shared" si="12"/>
        <v>2.9325513196481355E-3</v>
      </c>
      <c r="K416" s="2">
        <f t="shared" si="12"/>
        <v>1.2932832707551202E-2</v>
      </c>
      <c r="L416" s="2">
        <f t="shared" si="12"/>
        <v>3.9889536667689829E-3</v>
      </c>
      <c r="M416" s="2">
        <f t="shared" si="12"/>
        <v>3.0712530712520233E-4</v>
      </c>
    </row>
    <row r="417" spans="1:13" x14ac:dyDescent="0.3">
      <c r="A417" s="1">
        <v>45498</v>
      </c>
      <c r="B417">
        <v>1271</v>
      </c>
      <c r="C417">
        <v>270</v>
      </c>
      <c r="D417">
        <v>119.3</v>
      </c>
      <c r="E417">
        <v>325.60000000000002</v>
      </c>
      <c r="F417">
        <v>323.3</v>
      </c>
      <c r="I417" s="2">
        <f t="shared" si="12"/>
        <v>7.9302141157811257E-3</v>
      </c>
      <c r="J417" s="2">
        <f t="shared" si="12"/>
        <v>-1.3157894736842188E-2</v>
      </c>
      <c r="K417" s="2">
        <f t="shared" si="12"/>
        <v>-1.7298187808896279E-2</v>
      </c>
      <c r="L417" s="2">
        <f t="shared" si="12"/>
        <v>-4.8899755501221453E-3</v>
      </c>
      <c r="M417" s="2">
        <f t="shared" si="12"/>
        <v>-7.3687442431684905E-3</v>
      </c>
    </row>
    <row r="418" spans="1:13" x14ac:dyDescent="0.3">
      <c r="A418" s="1">
        <v>45499</v>
      </c>
      <c r="B418">
        <v>1300</v>
      </c>
      <c r="C418">
        <v>274.60000000000002</v>
      </c>
      <c r="D418">
        <v>123.2</v>
      </c>
      <c r="E418">
        <v>327.10000000000002</v>
      </c>
      <c r="F418">
        <v>325.7</v>
      </c>
      <c r="I418" s="2">
        <f t="shared" si="12"/>
        <v>2.2816679779701022E-2</v>
      </c>
      <c r="J418" s="2">
        <f t="shared" si="12"/>
        <v>1.7037037037037121E-2</v>
      </c>
      <c r="K418" s="2">
        <f t="shared" si="12"/>
        <v>3.2690695725062918E-2</v>
      </c>
      <c r="L418" s="2">
        <f t="shared" si="12"/>
        <v>4.6068796068796068E-3</v>
      </c>
      <c r="M418" s="2">
        <f t="shared" si="12"/>
        <v>7.4234457160531307E-3</v>
      </c>
    </row>
    <row r="419" spans="1:13" x14ac:dyDescent="0.3">
      <c r="A419" s="1">
        <v>45502</v>
      </c>
      <c r="B419">
        <v>1292</v>
      </c>
      <c r="C419">
        <v>274</v>
      </c>
      <c r="D419">
        <v>128.30000000000001</v>
      </c>
      <c r="E419">
        <v>330.9</v>
      </c>
      <c r="F419">
        <v>325.39999999999998</v>
      </c>
      <c r="I419" s="2">
        <f t="shared" si="12"/>
        <v>-6.1538461538461538E-3</v>
      </c>
      <c r="J419" s="2">
        <f t="shared" si="12"/>
        <v>-2.1849963583394855E-3</v>
      </c>
      <c r="K419" s="2">
        <f t="shared" si="12"/>
        <v>4.1396103896103965E-2</v>
      </c>
      <c r="L419" s="2">
        <f t="shared" si="12"/>
        <v>1.1617242433506434E-2</v>
      </c>
      <c r="M419" s="2">
        <f t="shared" si="12"/>
        <v>-9.210930303961049E-4</v>
      </c>
    </row>
    <row r="420" spans="1:13" x14ac:dyDescent="0.3">
      <c r="A420" s="1">
        <v>45503</v>
      </c>
      <c r="B420">
        <v>1297</v>
      </c>
      <c r="C420">
        <v>277.60000000000002</v>
      </c>
      <c r="D420">
        <v>129.5</v>
      </c>
      <c r="E420">
        <v>331.7</v>
      </c>
      <c r="F420">
        <v>331.3</v>
      </c>
      <c r="I420" s="2">
        <f t="shared" si="12"/>
        <v>3.869969040247678E-3</v>
      </c>
      <c r="J420" s="2">
        <f t="shared" si="12"/>
        <v>1.3138686131386945E-2</v>
      </c>
      <c r="K420" s="2">
        <f t="shared" si="12"/>
        <v>9.3530787217458184E-3</v>
      </c>
      <c r="L420" s="2">
        <f t="shared" si="12"/>
        <v>2.4176488365065321E-3</v>
      </c>
      <c r="M420" s="2">
        <f t="shared" si="12"/>
        <v>1.8131530424093531E-2</v>
      </c>
    </row>
    <row r="421" spans="1:13" x14ac:dyDescent="0.3">
      <c r="A421" s="1">
        <v>45504</v>
      </c>
      <c r="B421">
        <v>1320</v>
      </c>
      <c r="C421">
        <v>275.39999999999998</v>
      </c>
      <c r="D421">
        <v>131.6</v>
      </c>
      <c r="E421">
        <v>331.6</v>
      </c>
      <c r="F421">
        <v>328.3</v>
      </c>
      <c r="I421" s="2">
        <f t="shared" ref="I421:M471" si="13">(B421-B420)/B420</f>
        <v>1.7733230531996914E-2</v>
      </c>
      <c r="J421" s="2">
        <f t="shared" si="13"/>
        <v>-7.9250720461096734E-3</v>
      </c>
      <c r="K421" s="2">
        <f t="shared" si="13"/>
        <v>1.6216216216216172E-2</v>
      </c>
      <c r="L421" s="2">
        <f t="shared" si="13"/>
        <v>-3.0147723846839279E-4</v>
      </c>
      <c r="M421" s="2">
        <f t="shared" si="13"/>
        <v>-9.0552369453667375E-3</v>
      </c>
    </row>
    <row r="422" spans="1:13" x14ac:dyDescent="0.3">
      <c r="A422" s="1">
        <v>45505</v>
      </c>
      <c r="B422">
        <v>1312</v>
      </c>
      <c r="C422">
        <v>275.8</v>
      </c>
      <c r="D422">
        <v>132.44999999999999</v>
      </c>
      <c r="E422">
        <v>330.1</v>
      </c>
      <c r="F422">
        <v>331.2</v>
      </c>
      <c r="I422" s="2">
        <f t="shared" si="13"/>
        <v>-6.0606060606060606E-3</v>
      </c>
      <c r="J422" s="2">
        <f t="shared" si="13"/>
        <v>1.4524328249819686E-3</v>
      </c>
      <c r="K422" s="2">
        <f t="shared" si="13"/>
        <v>6.4589665653495007E-3</v>
      </c>
      <c r="L422" s="2">
        <f t="shared" si="13"/>
        <v>-4.5235223160434252E-3</v>
      </c>
      <c r="M422" s="2">
        <f t="shared" si="13"/>
        <v>8.8333840999085499E-3</v>
      </c>
    </row>
    <row r="423" spans="1:13" x14ac:dyDescent="0.3">
      <c r="A423" s="1">
        <v>45506</v>
      </c>
      <c r="B423">
        <v>1248</v>
      </c>
      <c r="C423">
        <v>273.8</v>
      </c>
      <c r="D423">
        <v>123.75</v>
      </c>
      <c r="E423">
        <v>326.7</v>
      </c>
      <c r="F423">
        <v>317.10000000000002</v>
      </c>
      <c r="I423" s="2">
        <f t="shared" si="13"/>
        <v>-4.878048780487805E-2</v>
      </c>
      <c r="J423" s="2">
        <f t="shared" si="13"/>
        <v>-7.2516316171138502E-3</v>
      </c>
      <c r="K423" s="2">
        <f t="shared" si="13"/>
        <v>-6.5685164212910457E-2</v>
      </c>
      <c r="L423" s="2">
        <f t="shared" si="13"/>
        <v>-1.0299909118449057E-2</v>
      </c>
      <c r="M423" s="2">
        <f t="shared" si="13"/>
        <v>-4.257246376811584E-2</v>
      </c>
    </row>
    <row r="424" spans="1:13" x14ac:dyDescent="0.3">
      <c r="A424" s="1">
        <v>45509</v>
      </c>
      <c r="B424">
        <v>1244</v>
      </c>
      <c r="C424">
        <v>265.60000000000002</v>
      </c>
      <c r="D424">
        <v>120</v>
      </c>
      <c r="E424">
        <v>321.10000000000002</v>
      </c>
      <c r="F424">
        <v>310.8</v>
      </c>
      <c r="I424" s="2">
        <f t="shared" si="13"/>
        <v>-3.205128205128205E-3</v>
      </c>
      <c r="J424" s="2">
        <f t="shared" si="13"/>
        <v>-2.9948867786705583E-2</v>
      </c>
      <c r="K424" s="2">
        <f t="shared" si="13"/>
        <v>-3.0303030303030304E-2</v>
      </c>
      <c r="L424" s="2">
        <f t="shared" si="13"/>
        <v>-1.7141108050198854E-2</v>
      </c>
      <c r="M424" s="2">
        <f t="shared" si="13"/>
        <v>-1.9867549668874208E-2</v>
      </c>
    </row>
    <row r="425" spans="1:13" x14ac:dyDescent="0.3">
      <c r="A425" s="1">
        <v>45510</v>
      </c>
      <c r="B425">
        <v>1249</v>
      </c>
      <c r="C425">
        <v>266.2</v>
      </c>
      <c r="D425">
        <v>123.4</v>
      </c>
      <c r="E425">
        <v>320.2</v>
      </c>
      <c r="F425">
        <v>313.10000000000002</v>
      </c>
      <c r="I425" s="2">
        <f t="shared" si="13"/>
        <v>4.0192926045016075E-3</v>
      </c>
      <c r="J425" s="2">
        <f t="shared" si="13"/>
        <v>2.2590361445781848E-3</v>
      </c>
      <c r="K425" s="2">
        <f t="shared" si="13"/>
        <v>2.833333333333338E-2</v>
      </c>
      <c r="L425" s="2">
        <f t="shared" si="13"/>
        <v>-2.8028651510433947E-3</v>
      </c>
      <c r="M425" s="2">
        <f t="shared" si="13"/>
        <v>7.4002574002574369E-3</v>
      </c>
    </row>
    <row r="426" spans="1:13" x14ac:dyDescent="0.3">
      <c r="A426" s="1">
        <v>45511</v>
      </c>
      <c r="B426">
        <v>1216</v>
      </c>
      <c r="C426">
        <v>271.39999999999998</v>
      </c>
      <c r="D426">
        <v>125.95</v>
      </c>
      <c r="E426">
        <v>329.3</v>
      </c>
      <c r="F426">
        <v>320.5</v>
      </c>
      <c r="I426" s="2">
        <f t="shared" si="13"/>
        <v>-2.6421136909527621E-2</v>
      </c>
      <c r="J426" s="2">
        <f t="shared" si="13"/>
        <v>1.9534184823440982E-2</v>
      </c>
      <c r="K426" s="2">
        <f t="shared" si="13"/>
        <v>2.0664505672609378E-2</v>
      </c>
      <c r="L426" s="2">
        <f t="shared" si="13"/>
        <v>2.8419737663960096E-2</v>
      </c>
      <c r="M426" s="2">
        <f t="shared" si="13"/>
        <v>2.3634621526668721E-2</v>
      </c>
    </row>
    <row r="427" spans="1:13" x14ac:dyDescent="0.3">
      <c r="A427" s="1">
        <v>45512</v>
      </c>
      <c r="B427">
        <v>1183</v>
      </c>
      <c r="C427">
        <v>268.2</v>
      </c>
      <c r="D427">
        <v>122.6</v>
      </c>
      <c r="E427">
        <v>329</v>
      </c>
      <c r="F427">
        <v>316.8</v>
      </c>
      <c r="I427" s="2">
        <f t="shared" si="13"/>
        <v>-2.7138157894736843E-2</v>
      </c>
      <c r="J427" s="2">
        <f t="shared" si="13"/>
        <v>-1.1790714812085441E-2</v>
      </c>
      <c r="K427" s="2">
        <f t="shared" si="13"/>
        <v>-2.6597856292179502E-2</v>
      </c>
      <c r="L427" s="2">
        <f t="shared" si="13"/>
        <v>-9.1102338293352978E-4</v>
      </c>
      <c r="M427" s="2">
        <f t="shared" si="13"/>
        <v>-1.1544461778471104E-2</v>
      </c>
    </row>
    <row r="428" spans="1:13" x14ac:dyDescent="0.3">
      <c r="A428" s="1">
        <v>45513</v>
      </c>
      <c r="B428">
        <v>1198</v>
      </c>
      <c r="C428">
        <v>267.8</v>
      </c>
      <c r="D428">
        <v>125.45</v>
      </c>
      <c r="E428">
        <v>330.5</v>
      </c>
      <c r="F428">
        <v>318.8</v>
      </c>
      <c r="I428" s="2">
        <f t="shared" si="13"/>
        <v>1.2679628064243449E-2</v>
      </c>
      <c r="J428" s="2">
        <f t="shared" si="13"/>
        <v>-1.4914243102161719E-3</v>
      </c>
      <c r="K428" s="2">
        <f t="shared" si="13"/>
        <v>2.3246329526916874E-2</v>
      </c>
      <c r="L428" s="2">
        <f t="shared" si="13"/>
        <v>4.559270516717325E-3</v>
      </c>
      <c r="M428" s="2">
        <f t="shared" si="13"/>
        <v>6.313131313131313E-3</v>
      </c>
    </row>
    <row r="429" spans="1:13" x14ac:dyDescent="0.3">
      <c r="A429" s="1">
        <v>45516</v>
      </c>
      <c r="B429">
        <v>1215</v>
      </c>
      <c r="C429">
        <v>269.60000000000002</v>
      </c>
      <c r="D429">
        <v>120.35</v>
      </c>
      <c r="E429">
        <v>333.5</v>
      </c>
      <c r="F429">
        <v>323.2</v>
      </c>
      <c r="I429" s="2">
        <f t="shared" si="13"/>
        <v>1.4190317195325543E-2</v>
      </c>
      <c r="J429" s="2">
        <f t="shared" si="13"/>
        <v>6.7214339058999676E-3</v>
      </c>
      <c r="K429" s="2">
        <f t="shared" si="13"/>
        <v>-4.0653646871263521E-2</v>
      </c>
      <c r="L429" s="2">
        <f t="shared" si="13"/>
        <v>9.0771558245083209E-3</v>
      </c>
      <c r="M429" s="2">
        <f t="shared" si="13"/>
        <v>1.3801756587201936E-2</v>
      </c>
    </row>
    <row r="430" spans="1:13" x14ac:dyDescent="0.3">
      <c r="A430" s="1">
        <v>45517</v>
      </c>
      <c r="B430">
        <v>1219</v>
      </c>
      <c r="C430">
        <v>274.2</v>
      </c>
      <c r="D430">
        <v>121.65</v>
      </c>
      <c r="E430">
        <v>335</v>
      </c>
      <c r="F430">
        <v>317.5</v>
      </c>
      <c r="I430" s="2">
        <f t="shared" si="13"/>
        <v>3.2921810699588477E-3</v>
      </c>
      <c r="J430" s="2">
        <f t="shared" si="13"/>
        <v>1.7062314540059218E-2</v>
      </c>
      <c r="K430" s="2">
        <f t="shared" si="13"/>
        <v>1.0801828001661915E-2</v>
      </c>
      <c r="L430" s="2">
        <f t="shared" si="13"/>
        <v>4.4977511244377807E-3</v>
      </c>
      <c r="M430" s="2">
        <f t="shared" si="13"/>
        <v>-1.7636138613861353E-2</v>
      </c>
    </row>
    <row r="431" spans="1:13" x14ac:dyDescent="0.3">
      <c r="A431" s="1">
        <v>45518</v>
      </c>
      <c r="B431">
        <v>1215</v>
      </c>
      <c r="C431">
        <v>279</v>
      </c>
      <c r="D431">
        <v>122.95</v>
      </c>
      <c r="E431">
        <v>340.6</v>
      </c>
      <c r="F431">
        <v>327</v>
      </c>
      <c r="I431" s="2">
        <f t="shared" si="13"/>
        <v>-3.2813781788351109E-3</v>
      </c>
      <c r="J431" s="2">
        <f t="shared" si="13"/>
        <v>1.7505470459518641E-2</v>
      </c>
      <c r="K431" s="2">
        <f t="shared" si="13"/>
        <v>1.0686395396629651E-2</v>
      </c>
      <c r="L431" s="2">
        <f t="shared" si="13"/>
        <v>1.6716417910447829E-2</v>
      </c>
      <c r="M431" s="2">
        <f t="shared" si="13"/>
        <v>2.9921259842519685E-2</v>
      </c>
    </row>
    <row r="432" spans="1:13" x14ac:dyDescent="0.3">
      <c r="A432" s="1">
        <v>45519</v>
      </c>
      <c r="B432">
        <v>1225</v>
      </c>
      <c r="C432">
        <v>281.2</v>
      </c>
      <c r="D432">
        <v>126.5</v>
      </c>
      <c r="E432">
        <v>341.2</v>
      </c>
      <c r="F432">
        <v>331.1</v>
      </c>
      <c r="I432" s="2">
        <f t="shared" si="13"/>
        <v>8.23045267489712E-3</v>
      </c>
      <c r="J432" s="2">
        <f t="shared" si="13"/>
        <v>7.8853046594981671E-3</v>
      </c>
      <c r="K432" s="2">
        <f t="shared" si="13"/>
        <v>2.8873525823505466E-2</v>
      </c>
      <c r="L432" s="2">
        <f t="shared" si="13"/>
        <v>1.7615971814444094E-3</v>
      </c>
      <c r="M432" s="2">
        <f t="shared" si="13"/>
        <v>1.2538226299694259E-2</v>
      </c>
    </row>
    <row r="433" spans="1:13" x14ac:dyDescent="0.3">
      <c r="A433" s="1">
        <v>45520</v>
      </c>
      <c r="B433">
        <v>1210</v>
      </c>
      <c r="C433">
        <v>280.60000000000002</v>
      </c>
      <c r="D433">
        <v>126.85</v>
      </c>
      <c r="E433">
        <v>341.2</v>
      </c>
      <c r="F433">
        <v>329.1</v>
      </c>
      <c r="I433" s="2">
        <f t="shared" si="13"/>
        <v>-1.2244897959183673E-2</v>
      </c>
      <c r="J433" s="2">
        <f t="shared" si="13"/>
        <v>-2.1337126600283283E-3</v>
      </c>
      <c r="K433" s="2">
        <f t="shared" si="13"/>
        <v>2.766798418972287E-3</v>
      </c>
      <c r="L433" s="2">
        <f t="shared" si="13"/>
        <v>0</v>
      </c>
      <c r="M433" s="2">
        <f t="shared" si="13"/>
        <v>-6.040471156750226E-3</v>
      </c>
    </row>
    <row r="434" spans="1:13" x14ac:dyDescent="0.3">
      <c r="A434" s="1">
        <v>45523</v>
      </c>
      <c r="B434">
        <v>1229</v>
      </c>
      <c r="C434">
        <v>284.2</v>
      </c>
      <c r="D434">
        <v>128.85</v>
      </c>
      <c r="E434">
        <v>341.4</v>
      </c>
      <c r="F434">
        <v>331</v>
      </c>
      <c r="I434" s="2">
        <f t="shared" si="13"/>
        <v>1.5702479338842976E-2</v>
      </c>
      <c r="J434" s="2">
        <f t="shared" si="13"/>
        <v>1.2829650748396171E-2</v>
      </c>
      <c r="K434" s="2">
        <f t="shared" si="13"/>
        <v>1.5766653527788728E-2</v>
      </c>
      <c r="L434" s="2">
        <f t="shared" si="13"/>
        <v>5.8616647127780958E-4</v>
      </c>
      <c r="M434" s="2">
        <f t="shared" si="13"/>
        <v>5.7733211789728874E-3</v>
      </c>
    </row>
    <row r="435" spans="1:13" x14ac:dyDescent="0.3">
      <c r="A435" s="1">
        <v>45524</v>
      </c>
      <c r="B435">
        <v>1217</v>
      </c>
      <c r="C435">
        <v>279.39999999999998</v>
      </c>
      <c r="D435">
        <v>123.2</v>
      </c>
      <c r="E435">
        <v>338.8</v>
      </c>
      <c r="F435">
        <v>324.60000000000002</v>
      </c>
      <c r="I435" s="2">
        <f t="shared" si="13"/>
        <v>-9.7640358014646055E-3</v>
      </c>
      <c r="J435" s="2">
        <f t="shared" si="13"/>
        <v>-1.6889514426460282E-2</v>
      </c>
      <c r="K435" s="2">
        <f t="shared" si="13"/>
        <v>-4.3849437330228884E-2</v>
      </c>
      <c r="L435" s="2">
        <f t="shared" si="13"/>
        <v>-7.6157000585822089E-3</v>
      </c>
      <c r="M435" s="2">
        <f t="shared" si="13"/>
        <v>-1.93353474320241E-2</v>
      </c>
    </row>
    <row r="436" spans="1:13" x14ac:dyDescent="0.3">
      <c r="A436" s="1">
        <v>45525</v>
      </c>
      <c r="B436">
        <v>1234</v>
      </c>
      <c r="C436">
        <v>279.8</v>
      </c>
      <c r="D436">
        <v>128.15</v>
      </c>
      <c r="E436">
        <v>339.8</v>
      </c>
      <c r="F436">
        <v>328.2</v>
      </c>
      <c r="I436" s="2">
        <f t="shared" si="13"/>
        <v>1.3968775677896467E-2</v>
      </c>
      <c r="J436" s="2">
        <f t="shared" si="13"/>
        <v>1.4316392269149397E-3</v>
      </c>
      <c r="K436" s="2">
        <f t="shared" si="13"/>
        <v>4.0178571428571452E-2</v>
      </c>
      <c r="L436" s="2">
        <f t="shared" si="13"/>
        <v>2.9515938606847697E-3</v>
      </c>
      <c r="M436" s="2">
        <f t="shared" si="13"/>
        <v>1.1090573012938896E-2</v>
      </c>
    </row>
    <row r="437" spans="1:13" x14ac:dyDescent="0.3">
      <c r="A437" s="1">
        <v>45526</v>
      </c>
      <c r="B437">
        <v>1245</v>
      </c>
      <c r="C437">
        <v>283.2</v>
      </c>
      <c r="D437">
        <v>141.85</v>
      </c>
      <c r="E437">
        <v>346.6</v>
      </c>
      <c r="F437">
        <v>332.6</v>
      </c>
      <c r="I437" s="2">
        <f t="shared" si="13"/>
        <v>8.9141004862236632E-3</v>
      </c>
      <c r="J437" s="2">
        <f t="shared" si="13"/>
        <v>1.2151536812008496E-2</v>
      </c>
      <c r="K437" s="2">
        <f t="shared" si="13"/>
        <v>0.10690596956691369</v>
      </c>
      <c r="L437" s="2">
        <f t="shared" si="13"/>
        <v>2.001177163037084E-2</v>
      </c>
      <c r="M437" s="2">
        <f t="shared" si="13"/>
        <v>1.3406459475929416E-2</v>
      </c>
    </row>
    <row r="438" spans="1:13" x14ac:dyDescent="0.3">
      <c r="A438" s="1">
        <v>45527</v>
      </c>
      <c r="B438">
        <v>1264</v>
      </c>
      <c r="C438">
        <v>287.60000000000002</v>
      </c>
      <c r="D438">
        <v>149.25</v>
      </c>
      <c r="E438">
        <v>349.1</v>
      </c>
      <c r="F438">
        <v>336.8</v>
      </c>
      <c r="I438" s="2">
        <f t="shared" si="13"/>
        <v>1.5261044176706828E-2</v>
      </c>
      <c r="J438" s="2">
        <f t="shared" si="13"/>
        <v>1.5536723163841928E-2</v>
      </c>
      <c r="K438" s="2">
        <f t="shared" si="13"/>
        <v>5.2167782869228102E-2</v>
      </c>
      <c r="L438" s="2">
        <f t="shared" si="13"/>
        <v>7.2129255626081938E-3</v>
      </c>
      <c r="M438" s="2">
        <f t="shared" si="13"/>
        <v>1.2627781118460578E-2</v>
      </c>
    </row>
    <row r="439" spans="1:13" x14ac:dyDescent="0.3">
      <c r="A439" s="1">
        <v>45531</v>
      </c>
      <c r="B439">
        <v>1274</v>
      </c>
      <c r="C439">
        <v>288</v>
      </c>
      <c r="D439">
        <v>143.1</v>
      </c>
      <c r="E439">
        <v>351.7</v>
      </c>
      <c r="F439">
        <v>338</v>
      </c>
      <c r="I439" s="2">
        <f t="shared" si="13"/>
        <v>7.9113924050632917E-3</v>
      </c>
      <c r="J439" s="2">
        <f t="shared" si="13"/>
        <v>1.3908205841445661E-3</v>
      </c>
      <c r="K439" s="2">
        <f t="shared" si="13"/>
        <v>-4.120603015075381E-2</v>
      </c>
      <c r="L439" s="2">
        <f t="shared" si="13"/>
        <v>7.447722715554184E-3</v>
      </c>
      <c r="M439" s="2">
        <f t="shared" si="13"/>
        <v>3.5629453681709877E-3</v>
      </c>
    </row>
    <row r="440" spans="1:13" x14ac:dyDescent="0.3">
      <c r="A440" s="1">
        <v>45532</v>
      </c>
      <c r="B440">
        <v>1258</v>
      </c>
      <c r="C440">
        <v>288.8</v>
      </c>
      <c r="D440">
        <v>137.30000000000001</v>
      </c>
      <c r="E440">
        <v>348.3</v>
      </c>
      <c r="F440">
        <v>338.7</v>
      </c>
      <c r="I440" s="2">
        <f t="shared" si="13"/>
        <v>-1.2558869701726845E-2</v>
      </c>
      <c r="J440" s="2">
        <f t="shared" si="13"/>
        <v>2.7777777777778173E-3</v>
      </c>
      <c r="K440" s="2">
        <f t="shared" si="13"/>
        <v>-4.0531097134870603E-2</v>
      </c>
      <c r="L440" s="2">
        <f t="shared" si="13"/>
        <v>-9.667330110889898E-3</v>
      </c>
      <c r="M440" s="2">
        <f t="shared" si="13"/>
        <v>2.0710059171597296E-3</v>
      </c>
    </row>
    <row r="441" spans="1:13" x14ac:dyDescent="0.3">
      <c r="A441" s="1">
        <v>45533</v>
      </c>
      <c r="B441">
        <v>1282</v>
      </c>
      <c r="C441">
        <v>290.2</v>
      </c>
      <c r="D441">
        <v>138.05000000000001</v>
      </c>
      <c r="E441">
        <v>352.5</v>
      </c>
      <c r="F441">
        <v>340.4</v>
      </c>
      <c r="I441" s="2">
        <f t="shared" si="13"/>
        <v>1.9077901430842606E-2</v>
      </c>
      <c r="J441" s="2">
        <f t="shared" si="13"/>
        <v>4.8476454293628016E-3</v>
      </c>
      <c r="K441" s="2">
        <f t="shared" si="13"/>
        <v>5.4624908958485069E-3</v>
      </c>
      <c r="L441" s="2">
        <f t="shared" si="13"/>
        <v>1.2058570198105049E-2</v>
      </c>
      <c r="M441" s="2">
        <f t="shared" si="13"/>
        <v>5.019191024505429E-3</v>
      </c>
    </row>
    <row r="442" spans="1:13" x14ac:dyDescent="0.3">
      <c r="A442" s="1">
        <v>45534</v>
      </c>
      <c r="B442">
        <v>1283</v>
      </c>
      <c r="C442">
        <v>292.39999999999998</v>
      </c>
      <c r="D442">
        <v>137.94999999999999</v>
      </c>
      <c r="E442">
        <v>353.7</v>
      </c>
      <c r="F442">
        <v>342.2</v>
      </c>
      <c r="I442" s="2">
        <f t="shared" si="13"/>
        <v>7.8003120124804995E-4</v>
      </c>
      <c r="J442" s="2">
        <f t="shared" si="13"/>
        <v>7.5809786354238068E-3</v>
      </c>
      <c r="K442" s="2">
        <f t="shared" si="13"/>
        <v>-7.2437522636742294E-4</v>
      </c>
      <c r="L442" s="2">
        <f t="shared" si="13"/>
        <v>3.404255319148904E-3</v>
      </c>
      <c r="M442" s="2">
        <f t="shared" si="13"/>
        <v>5.2878965922444517E-3</v>
      </c>
    </row>
    <row r="443" spans="1:13" x14ac:dyDescent="0.3">
      <c r="A443" s="1">
        <v>45537</v>
      </c>
      <c r="B443">
        <v>1283</v>
      </c>
      <c r="C443">
        <v>296</v>
      </c>
      <c r="D443">
        <v>134.85</v>
      </c>
      <c r="E443">
        <v>356.1</v>
      </c>
      <c r="F443">
        <v>339.9</v>
      </c>
      <c r="I443" s="2">
        <f t="shared" si="13"/>
        <v>0</v>
      </c>
      <c r="J443" s="2">
        <f t="shared" si="13"/>
        <v>1.231190150478804E-2</v>
      </c>
      <c r="K443" s="2">
        <f t="shared" si="13"/>
        <v>-2.2471910112359512E-2</v>
      </c>
      <c r="L443" s="2">
        <f t="shared" si="13"/>
        <v>6.7854113655641344E-3</v>
      </c>
      <c r="M443" s="2">
        <f t="shared" si="13"/>
        <v>-6.7212156633547964E-3</v>
      </c>
    </row>
    <row r="444" spans="1:13" x14ac:dyDescent="0.3">
      <c r="A444" s="1">
        <v>45538</v>
      </c>
      <c r="B444">
        <v>1312</v>
      </c>
      <c r="C444">
        <v>298.39999999999998</v>
      </c>
      <c r="D444">
        <v>133.55000000000001</v>
      </c>
      <c r="E444">
        <v>361.7</v>
      </c>
      <c r="F444">
        <v>341.9</v>
      </c>
      <c r="I444" s="2">
        <f t="shared" si="13"/>
        <v>2.260327357755261E-2</v>
      </c>
      <c r="J444" s="2">
        <f t="shared" si="13"/>
        <v>8.1081081081080305E-3</v>
      </c>
      <c r="K444" s="2">
        <f t="shared" si="13"/>
        <v>-9.6403411197625733E-3</v>
      </c>
      <c r="L444" s="2">
        <f t="shared" si="13"/>
        <v>1.572591968548151E-2</v>
      </c>
      <c r="M444" s="2">
        <f t="shared" si="13"/>
        <v>5.884083553986467E-3</v>
      </c>
    </row>
    <row r="445" spans="1:13" x14ac:dyDescent="0.3">
      <c r="A445" s="1">
        <v>45539</v>
      </c>
      <c r="B445">
        <v>1290</v>
      </c>
      <c r="C445">
        <v>296.39999999999998</v>
      </c>
      <c r="D445">
        <v>133.19999999999999</v>
      </c>
      <c r="E445">
        <v>362.9</v>
      </c>
      <c r="F445">
        <v>344.7</v>
      </c>
      <c r="I445" s="2">
        <f t="shared" si="13"/>
        <v>-1.676829268292683E-2</v>
      </c>
      <c r="J445" s="2">
        <f t="shared" si="13"/>
        <v>-6.7024128686327079E-3</v>
      </c>
      <c r="K445" s="2">
        <f t="shared" si="13"/>
        <v>-2.620741295395153E-3</v>
      </c>
      <c r="L445" s="2">
        <f t="shared" si="13"/>
        <v>3.3176665745092305E-3</v>
      </c>
      <c r="M445" s="2">
        <f t="shared" si="13"/>
        <v>8.189529102076664E-3</v>
      </c>
    </row>
    <row r="446" spans="1:13" x14ac:dyDescent="0.3">
      <c r="A446" s="1">
        <v>45540</v>
      </c>
      <c r="B446">
        <v>1275</v>
      </c>
      <c r="C446">
        <v>297.2</v>
      </c>
      <c r="D446">
        <v>134.25</v>
      </c>
      <c r="E446">
        <v>366.2</v>
      </c>
      <c r="F446">
        <v>345.9</v>
      </c>
      <c r="I446" s="2">
        <f t="shared" si="13"/>
        <v>-1.1627906976744186E-2</v>
      </c>
      <c r="J446" s="2">
        <f t="shared" si="13"/>
        <v>2.6990553306343165E-3</v>
      </c>
      <c r="K446" s="2">
        <f t="shared" si="13"/>
        <v>7.8828828828829689E-3</v>
      </c>
      <c r="L446" s="2">
        <f t="shared" si="13"/>
        <v>9.0934141636814861E-3</v>
      </c>
      <c r="M446" s="2">
        <f t="shared" si="13"/>
        <v>3.4812880765883046E-3</v>
      </c>
    </row>
    <row r="447" spans="1:13" x14ac:dyDescent="0.3">
      <c r="A447" s="1">
        <v>45541</v>
      </c>
      <c r="B447">
        <v>1245</v>
      </c>
      <c r="C447">
        <v>296.39999999999998</v>
      </c>
      <c r="D447">
        <v>133.6</v>
      </c>
      <c r="E447">
        <v>366.6</v>
      </c>
      <c r="F447">
        <v>347.7</v>
      </c>
      <c r="I447" s="2">
        <f t="shared" si="13"/>
        <v>-2.3529411764705882E-2</v>
      </c>
      <c r="J447" s="2">
        <f t="shared" si="13"/>
        <v>-2.6917900403768888E-3</v>
      </c>
      <c r="K447" s="2">
        <f t="shared" si="13"/>
        <v>-4.8417132216015324E-3</v>
      </c>
      <c r="L447" s="2">
        <f t="shared" si="13"/>
        <v>1.0922992900055546E-3</v>
      </c>
      <c r="M447" s="2">
        <f t="shared" si="13"/>
        <v>5.2038161318300417E-3</v>
      </c>
    </row>
    <row r="448" spans="1:13" x14ac:dyDescent="0.3">
      <c r="A448" s="1">
        <v>45544</v>
      </c>
      <c r="B448">
        <v>1230</v>
      </c>
      <c r="C448">
        <v>299.8</v>
      </c>
      <c r="D448">
        <v>135.85</v>
      </c>
      <c r="E448">
        <v>368.7</v>
      </c>
      <c r="F448">
        <v>352.8</v>
      </c>
      <c r="I448" s="2">
        <f t="shared" si="13"/>
        <v>-1.2048192771084338E-2</v>
      </c>
      <c r="J448" s="2">
        <f t="shared" si="13"/>
        <v>1.1470985155195797E-2</v>
      </c>
      <c r="K448" s="2">
        <f t="shared" si="13"/>
        <v>1.6841317365269462E-2</v>
      </c>
      <c r="L448" s="2">
        <f t="shared" si="13"/>
        <v>5.7283142389524437E-3</v>
      </c>
      <c r="M448" s="2">
        <f t="shared" si="13"/>
        <v>1.4667817083692905E-2</v>
      </c>
    </row>
    <row r="449" spans="1:13" x14ac:dyDescent="0.3">
      <c r="A449" s="1">
        <v>45545</v>
      </c>
      <c r="B449">
        <v>1227</v>
      </c>
      <c r="C449">
        <v>299.2</v>
      </c>
      <c r="D449">
        <v>140.5</v>
      </c>
      <c r="E449">
        <v>367.6</v>
      </c>
      <c r="F449">
        <v>356.6</v>
      </c>
      <c r="I449" s="2">
        <f t="shared" si="13"/>
        <v>-2.4390243902439024E-3</v>
      </c>
      <c r="J449" s="2">
        <f t="shared" si="13"/>
        <v>-2.0013342228152858E-3</v>
      </c>
      <c r="K449" s="2">
        <f t="shared" si="13"/>
        <v>3.4228928965771115E-2</v>
      </c>
      <c r="L449" s="2">
        <f t="shared" si="13"/>
        <v>-2.9834553837807592E-3</v>
      </c>
      <c r="M449" s="2">
        <f t="shared" si="13"/>
        <v>1.0770975056689374E-2</v>
      </c>
    </row>
    <row r="450" spans="1:13" x14ac:dyDescent="0.3">
      <c r="A450" s="1">
        <v>45546</v>
      </c>
      <c r="B450">
        <v>1360</v>
      </c>
      <c r="C450">
        <v>299</v>
      </c>
      <c r="D450">
        <v>139.80000000000001</v>
      </c>
      <c r="E450">
        <v>366.7</v>
      </c>
      <c r="F450">
        <v>351.7</v>
      </c>
      <c r="I450" s="2">
        <f t="shared" si="13"/>
        <v>0.10839445802770986</v>
      </c>
      <c r="J450" s="2">
        <f t="shared" si="13"/>
        <v>-6.6844919786092458E-4</v>
      </c>
      <c r="K450" s="2">
        <f t="shared" si="13"/>
        <v>-4.9822064056938694E-3</v>
      </c>
      <c r="L450" s="2">
        <f t="shared" si="13"/>
        <v>-2.4483133841132591E-3</v>
      </c>
      <c r="M450" s="2">
        <f t="shared" si="13"/>
        <v>-1.3740886146943449E-2</v>
      </c>
    </row>
    <row r="451" spans="1:13" x14ac:dyDescent="0.3">
      <c r="A451" s="1">
        <v>45547</v>
      </c>
      <c r="B451">
        <v>1357</v>
      </c>
      <c r="C451">
        <v>295.8</v>
      </c>
      <c r="D451">
        <v>144.9</v>
      </c>
      <c r="E451">
        <v>369</v>
      </c>
      <c r="F451">
        <v>351.8</v>
      </c>
      <c r="I451" s="2">
        <f t="shared" si="13"/>
        <v>-2.2058823529411764E-3</v>
      </c>
      <c r="J451" s="2">
        <f t="shared" si="13"/>
        <v>-1.0702341137123707E-2</v>
      </c>
      <c r="K451" s="2">
        <f t="shared" si="13"/>
        <v>3.6480686695278923E-2</v>
      </c>
      <c r="L451" s="2">
        <f t="shared" si="13"/>
        <v>6.2721570766294289E-3</v>
      </c>
      <c r="M451" s="2">
        <f t="shared" si="13"/>
        <v>2.843332385556518E-4</v>
      </c>
    </row>
    <row r="452" spans="1:13" x14ac:dyDescent="0.3">
      <c r="A452" s="1">
        <v>45548</v>
      </c>
      <c r="B452">
        <v>1391</v>
      </c>
      <c r="C452">
        <v>289.8</v>
      </c>
      <c r="D452">
        <v>148.9</v>
      </c>
      <c r="E452">
        <v>364.5</v>
      </c>
      <c r="F452">
        <v>351.2</v>
      </c>
      <c r="I452" s="2">
        <f t="shared" si="13"/>
        <v>2.5055268975681652E-2</v>
      </c>
      <c r="J452" s="2">
        <f t="shared" si="13"/>
        <v>-2.0283975659229209E-2</v>
      </c>
      <c r="K452" s="2">
        <f t="shared" si="13"/>
        <v>2.7605244996549344E-2</v>
      </c>
      <c r="L452" s="2">
        <f t="shared" si="13"/>
        <v>-1.2195121951219513E-2</v>
      </c>
      <c r="M452" s="2">
        <f t="shared" si="13"/>
        <v>-1.7055144968732879E-3</v>
      </c>
    </row>
    <row r="453" spans="1:13" x14ac:dyDescent="0.3">
      <c r="A453" s="1">
        <v>45551</v>
      </c>
      <c r="B453">
        <v>1385</v>
      </c>
      <c r="C453">
        <v>294.60000000000002</v>
      </c>
      <c r="D453">
        <v>154.30000000000001</v>
      </c>
      <c r="E453">
        <v>370.6</v>
      </c>
      <c r="F453">
        <v>361.4</v>
      </c>
      <c r="I453" s="2">
        <f t="shared" si="13"/>
        <v>-4.3134435657800141E-3</v>
      </c>
      <c r="J453" s="2">
        <f t="shared" si="13"/>
        <v>1.6563146997929646E-2</v>
      </c>
      <c r="K453" s="2">
        <f t="shared" si="13"/>
        <v>3.6265950302216292E-2</v>
      </c>
      <c r="L453" s="2">
        <f t="shared" si="13"/>
        <v>1.6735253772290872E-2</v>
      </c>
      <c r="M453" s="2">
        <f t="shared" si="13"/>
        <v>2.9043280182232314E-2</v>
      </c>
    </row>
    <row r="454" spans="1:13" x14ac:dyDescent="0.3">
      <c r="A454" s="1">
        <v>45552</v>
      </c>
      <c r="B454">
        <v>1409</v>
      </c>
      <c r="C454">
        <v>299</v>
      </c>
      <c r="D454">
        <v>159.69999999999999</v>
      </c>
      <c r="E454">
        <v>369.2</v>
      </c>
      <c r="F454">
        <v>370.3</v>
      </c>
      <c r="I454" s="2">
        <f t="shared" si="13"/>
        <v>1.7328519855595668E-2</v>
      </c>
      <c r="J454" s="2">
        <f t="shared" si="13"/>
        <v>1.4935505770536242E-2</v>
      </c>
      <c r="K454" s="2">
        <f t="shared" si="13"/>
        <v>3.4996759559299914E-2</v>
      </c>
      <c r="L454" s="2">
        <f t="shared" si="13"/>
        <v>-3.7776578521317703E-3</v>
      </c>
      <c r="M454" s="2">
        <f t="shared" si="13"/>
        <v>2.4626452684006737E-2</v>
      </c>
    </row>
    <row r="455" spans="1:13" x14ac:dyDescent="0.3">
      <c r="A455" s="1">
        <v>45553</v>
      </c>
      <c r="B455">
        <v>1428</v>
      </c>
      <c r="C455">
        <v>297.2</v>
      </c>
      <c r="D455">
        <v>150.19999999999999</v>
      </c>
      <c r="E455">
        <v>368.4</v>
      </c>
      <c r="F455">
        <v>367.4</v>
      </c>
      <c r="I455" s="2">
        <f t="shared" si="13"/>
        <v>1.3484740951029099E-2</v>
      </c>
      <c r="J455" s="2">
        <f t="shared" si="13"/>
        <v>-6.020066889632145E-3</v>
      </c>
      <c r="K455" s="2">
        <f t="shared" si="13"/>
        <v>-5.9486537257357551E-2</v>
      </c>
      <c r="L455" s="2">
        <f t="shared" si="13"/>
        <v>-2.1668472372698032E-3</v>
      </c>
      <c r="M455" s="2">
        <f t="shared" si="13"/>
        <v>-7.8314879827168088E-3</v>
      </c>
    </row>
    <row r="456" spans="1:13" x14ac:dyDescent="0.3">
      <c r="A456" s="1">
        <v>45554</v>
      </c>
      <c r="B456">
        <v>1431</v>
      </c>
      <c r="C456">
        <v>293.2</v>
      </c>
      <c r="D456">
        <v>156.5</v>
      </c>
      <c r="E456">
        <v>365.5</v>
      </c>
      <c r="F456">
        <v>369.2</v>
      </c>
      <c r="I456" s="2">
        <f t="shared" si="13"/>
        <v>2.1008403361344537E-3</v>
      </c>
      <c r="J456" s="2">
        <f t="shared" si="13"/>
        <v>-1.3458950201884253E-2</v>
      </c>
      <c r="K456" s="2">
        <f t="shared" si="13"/>
        <v>4.1944074567243757E-2</v>
      </c>
      <c r="L456" s="2">
        <f t="shared" si="13"/>
        <v>-7.8718783930509708E-3</v>
      </c>
      <c r="M456" s="2">
        <f t="shared" si="13"/>
        <v>4.8992923244420561E-3</v>
      </c>
    </row>
    <row r="457" spans="1:13" x14ac:dyDescent="0.3">
      <c r="A457" s="1">
        <v>45555</v>
      </c>
      <c r="B457">
        <v>1400</v>
      </c>
      <c r="C457">
        <v>292.60000000000002</v>
      </c>
      <c r="D457">
        <v>152.05000000000001</v>
      </c>
      <c r="E457">
        <v>363.4</v>
      </c>
      <c r="F457">
        <v>369.5</v>
      </c>
      <c r="I457" s="2">
        <f t="shared" si="13"/>
        <v>-2.1663172606568831E-2</v>
      </c>
      <c r="J457" s="2">
        <f t="shared" si="13"/>
        <v>-2.0463847203273052E-3</v>
      </c>
      <c r="K457" s="2">
        <f t="shared" si="13"/>
        <v>-2.8434504792332196E-2</v>
      </c>
      <c r="L457" s="2">
        <f t="shared" si="13"/>
        <v>-5.7455540355677778E-3</v>
      </c>
      <c r="M457" s="2">
        <f t="shared" si="13"/>
        <v>8.1256771397619548E-4</v>
      </c>
    </row>
    <row r="458" spans="1:13" x14ac:dyDescent="0.3">
      <c r="A458" s="1">
        <v>45558</v>
      </c>
      <c r="B458">
        <v>1429</v>
      </c>
      <c r="C458">
        <v>294.60000000000002</v>
      </c>
      <c r="D458">
        <v>154.1</v>
      </c>
      <c r="E458">
        <v>365.9</v>
      </c>
      <c r="F458">
        <v>376</v>
      </c>
      <c r="I458" s="2">
        <f t="shared" si="13"/>
        <v>2.0714285714285713E-2</v>
      </c>
      <c r="J458" s="2">
        <f t="shared" si="13"/>
        <v>6.8352699931647299E-3</v>
      </c>
      <c r="K458" s="2">
        <f t="shared" si="13"/>
        <v>1.3482407102926556E-2</v>
      </c>
      <c r="L458" s="2">
        <f t="shared" si="13"/>
        <v>6.8794716565767754E-3</v>
      </c>
      <c r="M458" s="2">
        <f t="shared" si="13"/>
        <v>1.7591339648173207E-2</v>
      </c>
    </row>
    <row r="459" spans="1:13" x14ac:dyDescent="0.3">
      <c r="A459" s="1">
        <v>45559</v>
      </c>
      <c r="B459">
        <v>1438</v>
      </c>
      <c r="C459">
        <v>292.8</v>
      </c>
      <c r="D459">
        <v>153.25</v>
      </c>
      <c r="E459">
        <v>364.3</v>
      </c>
      <c r="F459">
        <v>375.4</v>
      </c>
      <c r="I459" s="2">
        <f t="shared" si="13"/>
        <v>6.298110566829951E-3</v>
      </c>
      <c r="J459" s="2">
        <f t="shared" si="13"/>
        <v>-6.10997963340126E-3</v>
      </c>
      <c r="K459" s="2">
        <f t="shared" si="13"/>
        <v>-5.5158987670343562E-3</v>
      </c>
      <c r="L459" s="2">
        <f t="shared" si="13"/>
        <v>-4.3727794479365015E-3</v>
      </c>
      <c r="M459" s="2">
        <f t="shared" si="13"/>
        <v>-1.5957446808511242E-3</v>
      </c>
    </row>
    <row r="460" spans="1:13" x14ac:dyDescent="0.3">
      <c r="A460" s="1">
        <v>45560</v>
      </c>
      <c r="B460">
        <v>1445</v>
      </c>
      <c r="C460">
        <v>296</v>
      </c>
      <c r="D460">
        <v>153.9</v>
      </c>
      <c r="E460">
        <v>365.9</v>
      </c>
      <c r="F460">
        <v>376.4</v>
      </c>
      <c r="I460" s="2">
        <f t="shared" si="13"/>
        <v>4.8678720445062586E-3</v>
      </c>
      <c r="J460" s="2">
        <f t="shared" si="13"/>
        <v>1.092896174863384E-2</v>
      </c>
      <c r="K460" s="2">
        <f t="shared" si="13"/>
        <v>4.2414355628059095E-3</v>
      </c>
      <c r="L460" s="2">
        <f t="shared" si="13"/>
        <v>4.3919846280537078E-3</v>
      </c>
      <c r="M460" s="2">
        <f t="shared" si="13"/>
        <v>2.6638252530633991E-3</v>
      </c>
    </row>
    <row r="461" spans="1:13" x14ac:dyDescent="0.3">
      <c r="A461" s="1">
        <v>45561</v>
      </c>
      <c r="B461">
        <v>1480</v>
      </c>
      <c r="C461">
        <v>293.60000000000002</v>
      </c>
      <c r="D461">
        <v>154.1</v>
      </c>
      <c r="E461">
        <v>358.5</v>
      </c>
      <c r="F461">
        <v>374</v>
      </c>
      <c r="I461" s="2">
        <f t="shared" si="13"/>
        <v>2.4221453287197232E-2</v>
      </c>
      <c r="J461" s="2">
        <f t="shared" si="13"/>
        <v>-8.1081081081080305E-3</v>
      </c>
      <c r="K461" s="2">
        <f t="shared" si="13"/>
        <v>1.299545159194208E-3</v>
      </c>
      <c r="L461" s="2">
        <f t="shared" si="13"/>
        <v>-2.0224104946706688E-2</v>
      </c>
      <c r="M461" s="2">
        <f t="shared" si="13"/>
        <v>-6.3761955366630641E-3</v>
      </c>
    </row>
    <row r="462" spans="1:13" x14ac:dyDescent="0.3">
      <c r="A462" s="1">
        <v>45562</v>
      </c>
      <c r="B462">
        <v>1497</v>
      </c>
      <c r="C462">
        <v>299.8</v>
      </c>
      <c r="D462">
        <v>155.55000000000001</v>
      </c>
      <c r="E462">
        <v>360.7</v>
      </c>
      <c r="F462">
        <v>376</v>
      </c>
      <c r="I462" s="2">
        <f t="shared" si="13"/>
        <v>1.1486486486486487E-2</v>
      </c>
      <c r="J462" s="2">
        <f t="shared" si="13"/>
        <v>2.1117166212534018E-2</v>
      </c>
      <c r="K462" s="2">
        <f t="shared" si="13"/>
        <v>9.4094743672940764E-3</v>
      </c>
      <c r="L462" s="2">
        <f t="shared" si="13"/>
        <v>6.1366806136680298E-3</v>
      </c>
      <c r="M462" s="2">
        <f t="shared" si="13"/>
        <v>5.3475935828877002E-3</v>
      </c>
    </row>
    <row r="463" spans="1:13" x14ac:dyDescent="0.3">
      <c r="A463" s="1">
        <v>45565</v>
      </c>
      <c r="B463">
        <v>1458</v>
      </c>
      <c r="C463">
        <v>295.39999999999998</v>
      </c>
      <c r="D463">
        <v>154.05000000000001</v>
      </c>
      <c r="E463">
        <v>358.7</v>
      </c>
      <c r="F463">
        <v>372.6</v>
      </c>
      <c r="I463" s="2">
        <f t="shared" si="13"/>
        <v>-2.6052104208416832E-2</v>
      </c>
      <c r="J463" s="2">
        <f t="shared" si="13"/>
        <v>-1.4676450967311655E-2</v>
      </c>
      <c r="K463" s="2">
        <f t="shared" si="13"/>
        <v>-9.643201542912247E-3</v>
      </c>
      <c r="L463" s="2">
        <f t="shared" si="13"/>
        <v>-5.5447740504574444E-3</v>
      </c>
      <c r="M463" s="2">
        <f t="shared" si="13"/>
        <v>-9.0425531914893019E-3</v>
      </c>
    </row>
    <row r="464" spans="1:13" x14ac:dyDescent="0.3">
      <c r="A464" s="1">
        <v>45566</v>
      </c>
      <c r="B464">
        <v>1437</v>
      </c>
      <c r="C464">
        <v>294.39999999999998</v>
      </c>
      <c r="D464">
        <v>149.5</v>
      </c>
      <c r="E464">
        <v>359.5</v>
      </c>
      <c r="F464">
        <v>377.1</v>
      </c>
      <c r="I464" s="2">
        <f t="shared" si="13"/>
        <v>-1.4403292181069959E-2</v>
      </c>
      <c r="J464" s="2">
        <f t="shared" si="13"/>
        <v>-3.3852403520649968E-3</v>
      </c>
      <c r="K464" s="2">
        <f t="shared" si="13"/>
        <v>-2.9535864978903027E-2</v>
      </c>
      <c r="L464" s="2">
        <f t="shared" si="13"/>
        <v>2.2302759966546177E-3</v>
      </c>
      <c r="M464" s="2">
        <f t="shared" si="13"/>
        <v>1.2077294685990338E-2</v>
      </c>
    </row>
    <row r="465" spans="1:13" x14ac:dyDescent="0.3">
      <c r="A465" s="1">
        <v>45567</v>
      </c>
      <c r="B465">
        <v>1412</v>
      </c>
      <c r="C465">
        <v>289.2</v>
      </c>
      <c r="D465">
        <v>140.35</v>
      </c>
      <c r="E465">
        <v>354.9</v>
      </c>
      <c r="F465">
        <v>368.4</v>
      </c>
      <c r="I465" s="2">
        <f t="shared" si="13"/>
        <v>-1.7397355601948505E-2</v>
      </c>
      <c r="J465" s="2">
        <f t="shared" si="13"/>
        <v>-1.7663043478260834E-2</v>
      </c>
      <c r="K465" s="2">
        <f t="shared" si="13"/>
        <v>-6.1204013377926463E-2</v>
      </c>
      <c r="L465" s="2">
        <f t="shared" si="13"/>
        <v>-1.2795549374130801E-2</v>
      </c>
      <c r="M465" s="2">
        <f t="shared" si="13"/>
        <v>-2.3070803500397891E-2</v>
      </c>
    </row>
    <row r="466" spans="1:13" x14ac:dyDescent="0.3">
      <c r="A466" s="1">
        <v>45568</v>
      </c>
      <c r="B466">
        <v>1412</v>
      </c>
      <c r="C466">
        <v>292.8</v>
      </c>
      <c r="D466">
        <v>142.44999999999999</v>
      </c>
      <c r="E466">
        <v>364</v>
      </c>
      <c r="F466">
        <v>370.3</v>
      </c>
      <c r="I466" s="2">
        <f t="shared" si="13"/>
        <v>0</v>
      </c>
      <c r="J466" s="2">
        <f t="shared" si="13"/>
        <v>1.2448132780083066E-2</v>
      </c>
      <c r="K466" s="2">
        <f t="shared" si="13"/>
        <v>1.4962593516209436E-2</v>
      </c>
      <c r="L466" s="2">
        <f t="shared" si="13"/>
        <v>2.5641025641025706E-2</v>
      </c>
      <c r="M466" s="2">
        <f t="shared" si="13"/>
        <v>5.1574375678611131E-3</v>
      </c>
    </row>
    <row r="467" spans="1:13" x14ac:dyDescent="0.3">
      <c r="A467" s="1">
        <v>45569</v>
      </c>
      <c r="B467">
        <v>1439</v>
      </c>
      <c r="C467">
        <v>291</v>
      </c>
      <c r="D467">
        <v>138.65</v>
      </c>
      <c r="E467">
        <v>362.2</v>
      </c>
      <c r="F467">
        <v>369.7</v>
      </c>
      <c r="I467" s="2">
        <f t="shared" si="13"/>
        <v>1.9121813031161474E-2</v>
      </c>
      <c r="J467" s="2">
        <f t="shared" si="13"/>
        <v>-6.1475409836065963E-3</v>
      </c>
      <c r="K467" s="2">
        <f t="shared" si="13"/>
        <v>-2.667602667602656E-2</v>
      </c>
      <c r="L467" s="2">
        <f t="shared" si="13"/>
        <v>-4.9450549450549761E-3</v>
      </c>
      <c r="M467" s="2">
        <f t="shared" si="13"/>
        <v>-1.6203078584931751E-3</v>
      </c>
    </row>
    <row r="468" spans="1:13" x14ac:dyDescent="0.3">
      <c r="A468" s="1">
        <v>45572</v>
      </c>
      <c r="B468">
        <v>1425</v>
      </c>
      <c r="C468">
        <v>292.2</v>
      </c>
      <c r="D468">
        <v>134.30000000000001</v>
      </c>
      <c r="E468">
        <v>359.8</v>
      </c>
      <c r="F468">
        <v>367.8</v>
      </c>
      <c r="I468" s="2">
        <f t="shared" si="13"/>
        <v>-9.7289784572619879E-3</v>
      </c>
      <c r="J468" s="2">
        <f t="shared" si="13"/>
        <v>4.1237113402061466E-3</v>
      </c>
      <c r="K468" s="2">
        <f t="shared" si="13"/>
        <v>-3.1373963216732741E-2</v>
      </c>
      <c r="L468" s="2">
        <f t="shared" si="13"/>
        <v>-6.6261733848701748E-3</v>
      </c>
      <c r="M468" s="2">
        <f t="shared" si="13"/>
        <v>-5.1393021368676692E-3</v>
      </c>
    </row>
    <row r="469" spans="1:13" x14ac:dyDescent="0.3">
      <c r="A469" s="1">
        <v>45573</v>
      </c>
      <c r="B469">
        <v>1406</v>
      </c>
      <c r="C469">
        <v>291.8</v>
      </c>
      <c r="D469">
        <v>131.80000000000001</v>
      </c>
      <c r="E469">
        <v>360.4</v>
      </c>
      <c r="F469">
        <v>371.9</v>
      </c>
      <c r="I469" s="2">
        <f t="shared" si="13"/>
        <v>-1.3333333333333334E-2</v>
      </c>
      <c r="J469" s="2">
        <f t="shared" si="13"/>
        <v>-1.3689253935659728E-3</v>
      </c>
      <c r="K469" s="2">
        <f t="shared" si="13"/>
        <v>-1.8615040953090096E-2</v>
      </c>
      <c r="L469" s="2">
        <f t="shared" si="13"/>
        <v>1.6675931072817284E-3</v>
      </c>
      <c r="M469" s="2">
        <f t="shared" si="13"/>
        <v>1.1147362697117906E-2</v>
      </c>
    </row>
    <row r="470" spans="1:13" x14ac:dyDescent="0.3">
      <c r="A470" s="1">
        <v>45574</v>
      </c>
      <c r="B470">
        <v>1410</v>
      </c>
      <c r="C470">
        <v>292.8</v>
      </c>
      <c r="D470">
        <v>132.35</v>
      </c>
      <c r="E470">
        <v>364.3</v>
      </c>
      <c r="F470">
        <v>382.9</v>
      </c>
      <c r="I470" s="2">
        <f t="shared" si="13"/>
        <v>2.8449502133712661E-3</v>
      </c>
      <c r="J470" s="2">
        <f t="shared" si="13"/>
        <v>3.4270047978067169E-3</v>
      </c>
      <c r="K470" s="2">
        <f t="shared" si="13"/>
        <v>4.1729893778450905E-3</v>
      </c>
      <c r="L470" s="2">
        <f t="shared" si="13"/>
        <v>1.0821309655937942E-2</v>
      </c>
      <c r="M470" s="2">
        <f t="shared" si="13"/>
        <v>2.9577843506318906E-2</v>
      </c>
    </row>
    <row r="471" spans="1:13" x14ac:dyDescent="0.3">
      <c r="A471" s="1">
        <v>45575</v>
      </c>
      <c r="B471">
        <v>1395</v>
      </c>
      <c r="C471">
        <v>288</v>
      </c>
      <c r="D471">
        <v>130.5</v>
      </c>
      <c r="E471">
        <v>359.4</v>
      </c>
      <c r="F471">
        <v>379.9</v>
      </c>
      <c r="I471" s="2">
        <f t="shared" si="13"/>
        <v>-1.0638297872340425E-2</v>
      </c>
      <c r="J471" s="2">
        <f t="shared" si="13"/>
        <v>-1.6393442622950859E-2</v>
      </c>
      <c r="K471" s="2">
        <f t="shared" si="13"/>
        <v>-1.3978088401964446E-2</v>
      </c>
      <c r="L471" s="2">
        <f t="shared" si="13"/>
        <v>-1.3450452923414862E-2</v>
      </c>
      <c r="M471" s="2">
        <f t="shared" si="13"/>
        <v>-7.8349438495690787E-3</v>
      </c>
    </row>
    <row r="472" spans="1:13" x14ac:dyDescent="0.3">
      <c r="A472" s="1">
        <v>45576</v>
      </c>
      <c r="B472">
        <v>1400</v>
      </c>
      <c r="C472">
        <v>271</v>
      </c>
      <c r="D472">
        <v>131.1</v>
      </c>
      <c r="E472">
        <v>357.2</v>
      </c>
      <c r="F472">
        <v>380.1</v>
      </c>
      <c r="I472" s="2">
        <f t="shared" ref="I472:M507" si="14">(B472-B471)/B471</f>
        <v>3.5842293906810036E-3</v>
      </c>
      <c r="J472" s="2">
        <f t="shared" si="14"/>
        <v>-5.9027777777777776E-2</v>
      </c>
      <c r="K472" s="2">
        <f t="shared" si="14"/>
        <v>4.5977011494252439E-3</v>
      </c>
      <c r="L472" s="2">
        <f t="shared" si="14"/>
        <v>-6.1213132999443209E-3</v>
      </c>
      <c r="M472" s="2">
        <f t="shared" si="14"/>
        <v>5.2645433008698475E-4</v>
      </c>
    </row>
    <row r="473" spans="1:13" x14ac:dyDescent="0.3">
      <c r="A473" s="1">
        <v>45579</v>
      </c>
      <c r="B473">
        <v>1395</v>
      </c>
      <c r="C473">
        <v>274.60000000000002</v>
      </c>
      <c r="D473">
        <v>129.85</v>
      </c>
      <c r="E473">
        <v>356.5</v>
      </c>
      <c r="F473">
        <v>382.6</v>
      </c>
      <c r="I473" s="2">
        <f t="shared" si="14"/>
        <v>-3.5714285714285713E-3</v>
      </c>
      <c r="J473" s="2">
        <f t="shared" si="14"/>
        <v>1.3284132841328497E-2</v>
      </c>
      <c r="K473" s="2">
        <f t="shared" si="14"/>
        <v>-9.5347063310450043E-3</v>
      </c>
      <c r="L473" s="2">
        <f t="shared" si="14"/>
        <v>-1.9596864501679415E-3</v>
      </c>
      <c r="M473" s="2">
        <f t="shared" si="14"/>
        <v>6.5772165219679024E-3</v>
      </c>
    </row>
    <row r="474" spans="1:13" x14ac:dyDescent="0.3">
      <c r="A474" s="1">
        <v>45580</v>
      </c>
      <c r="B474">
        <v>1379</v>
      </c>
      <c r="C474">
        <v>277.2</v>
      </c>
      <c r="D474">
        <v>132.9</v>
      </c>
      <c r="E474">
        <v>356.6</v>
      </c>
      <c r="F474">
        <v>386.7</v>
      </c>
      <c r="I474" s="2">
        <f t="shared" si="14"/>
        <v>-1.1469534050179211E-2</v>
      </c>
      <c r="J474" s="2">
        <f t="shared" si="14"/>
        <v>9.4683175528039541E-3</v>
      </c>
      <c r="K474" s="2">
        <f t="shared" si="14"/>
        <v>2.3488640739314684E-2</v>
      </c>
      <c r="L474" s="2">
        <f t="shared" si="14"/>
        <v>2.8050490883596839E-4</v>
      </c>
      <c r="M474" s="2">
        <f t="shared" si="14"/>
        <v>1.0716152639832634E-2</v>
      </c>
    </row>
    <row r="475" spans="1:13" x14ac:dyDescent="0.3">
      <c r="A475" s="1">
        <v>45581</v>
      </c>
      <c r="B475">
        <v>1380</v>
      </c>
      <c r="C475">
        <v>274.60000000000002</v>
      </c>
      <c r="D475">
        <v>136.35</v>
      </c>
      <c r="E475">
        <v>355.1</v>
      </c>
      <c r="F475">
        <v>393.4</v>
      </c>
      <c r="I475" s="2">
        <f t="shared" si="14"/>
        <v>7.2516316171138508E-4</v>
      </c>
      <c r="J475" s="2">
        <f t="shared" si="14"/>
        <v>-9.3795093795092568E-3</v>
      </c>
      <c r="K475" s="2">
        <f t="shared" si="14"/>
        <v>2.595936794582384E-2</v>
      </c>
      <c r="L475" s="2">
        <f t="shared" si="14"/>
        <v>-4.2063937184520471E-3</v>
      </c>
      <c r="M475" s="2">
        <f t="shared" si="14"/>
        <v>1.7326092578225986E-2</v>
      </c>
    </row>
    <row r="476" spans="1:13" x14ac:dyDescent="0.3">
      <c r="A476" s="1">
        <v>45582</v>
      </c>
      <c r="B476">
        <v>1385</v>
      </c>
      <c r="C476">
        <v>278.8</v>
      </c>
      <c r="D476">
        <v>138.1</v>
      </c>
      <c r="E476">
        <v>362.1</v>
      </c>
      <c r="F476">
        <v>390.8</v>
      </c>
      <c r="I476" s="2">
        <f t="shared" si="14"/>
        <v>3.6231884057971015E-3</v>
      </c>
      <c r="J476" s="2">
        <f t="shared" si="14"/>
        <v>1.5294974508375777E-2</v>
      </c>
      <c r="K476" s="2">
        <f t="shared" si="14"/>
        <v>1.2834616795012835E-2</v>
      </c>
      <c r="L476" s="2">
        <f t="shared" si="14"/>
        <v>1.9712756969867642E-2</v>
      </c>
      <c r="M476" s="2">
        <f t="shared" si="14"/>
        <v>-6.6090493136755617E-3</v>
      </c>
    </row>
    <row r="477" spans="1:13" x14ac:dyDescent="0.3">
      <c r="A477" s="1">
        <v>45583</v>
      </c>
      <c r="B477">
        <v>1400</v>
      </c>
      <c r="C477">
        <v>279.60000000000002</v>
      </c>
      <c r="D477">
        <v>136.6</v>
      </c>
      <c r="E477">
        <v>361.8</v>
      </c>
      <c r="F477">
        <v>385.9</v>
      </c>
      <c r="I477" s="2">
        <f t="shared" si="14"/>
        <v>1.0830324909747292E-2</v>
      </c>
      <c r="J477" s="2">
        <f t="shared" si="14"/>
        <v>2.8694404591105139E-3</v>
      </c>
      <c r="K477" s="2">
        <f t="shared" si="14"/>
        <v>-1.0861694424330196E-2</v>
      </c>
      <c r="L477" s="2">
        <f t="shared" si="14"/>
        <v>-8.2850041425023852E-4</v>
      </c>
      <c r="M477" s="2">
        <f t="shared" si="14"/>
        <v>-1.2538382804503669E-2</v>
      </c>
    </row>
    <row r="478" spans="1:13" x14ac:dyDescent="0.3">
      <c r="A478" s="1">
        <v>45586</v>
      </c>
      <c r="B478">
        <v>1397</v>
      </c>
      <c r="C478">
        <v>277.8</v>
      </c>
      <c r="D478">
        <v>133.94999999999999</v>
      </c>
      <c r="E478">
        <v>357.2</v>
      </c>
      <c r="F478">
        <v>383.1</v>
      </c>
      <c r="I478" s="2">
        <f t="shared" si="14"/>
        <v>-2.142857142857143E-3</v>
      </c>
      <c r="J478" s="2">
        <f t="shared" si="14"/>
        <v>-6.4377682403433875E-3</v>
      </c>
      <c r="K478" s="2">
        <f t="shared" si="14"/>
        <v>-1.9399707174231375E-2</v>
      </c>
      <c r="L478" s="2">
        <f t="shared" si="14"/>
        <v>-1.2714206744057552E-2</v>
      </c>
      <c r="M478" s="2">
        <f t="shared" si="14"/>
        <v>-7.2557657424201991E-3</v>
      </c>
    </row>
    <row r="479" spans="1:13" x14ac:dyDescent="0.3">
      <c r="A479" s="1">
        <v>45587</v>
      </c>
      <c r="B479">
        <v>1422</v>
      </c>
      <c r="C479">
        <v>276.39999999999998</v>
      </c>
      <c r="D479">
        <v>134.1</v>
      </c>
      <c r="E479">
        <v>356.1</v>
      </c>
      <c r="F479">
        <v>380.3</v>
      </c>
      <c r="I479" s="2">
        <f t="shared" si="14"/>
        <v>1.789549033643522E-2</v>
      </c>
      <c r="J479" s="2">
        <f t="shared" si="14"/>
        <v>-5.0395968322535425E-3</v>
      </c>
      <c r="K479" s="2">
        <f t="shared" si="14"/>
        <v>1.1198208286674557E-3</v>
      </c>
      <c r="L479" s="2">
        <f t="shared" si="14"/>
        <v>-3.0795072788352908E-3</v>
      </c>
      <c r="M479" s="2">
        <f t="shared" si="14"/>
        <v>-7.308796658835842E-3</v>
      </c>
    </row>
    <row r="480" spans="1:13" x14ac:dyDescent="0.3">
      <c r="A480" s="1">
        <v>45588</v>
      </c>
      <c r="B480">
        <v>1400</v>
      </c>
      <c r="C480">
        <v>275.60000000000002</v>
      </c>
      <c r="D480">
        <v>134.5</v>
      </c>
      <c r="E480">
        <v>353.6</v>
      </c>
      <c r="F480">
        <v>379.6</v>
      </c>
      <c r="I480" s="2">
        <f t="shared" si="14"/>
        <v>-1.5471167369901548E-2</v>
      </c>
      <c r="J480" s="2">
        <f t="shared" si="14"/>
        <v>-2.8943560057885479E-3</v>
      </c>
      <c r="K480" s="2">
        <f t="shared" si="14"/>
        <v>2.9828486204325558E-3</v>
      </c>
      <c r="L480" s="2">
        <f t="shared" si="14"/>
        <v>-7.020499859590002E-3</v>
      </c>
      <c r="M480" s="2">
        <f t="shared" si="14"/>
        <v>-1.8406521167499044E-3</v>
      </c>
    </row>
    <row r="481" spans="1:13" x14ac:dyDescent="0.3">
      <c r="A481" s="1">
        <v>45589</v>
      </c>
      <c r="B481">
        <v>1390</v>
      </c>
      <c r="C481">
        <v>273.8</v>
      </c>
      <c r="D481">
        <v>133.19999999999999</v>
      </c>
      <c r="E481">
        <v>356.6</v>
      </c>
      <c r="F481">
        <v>378.2</v>
      </c>
      <c r="I481" s="2">
        <f t="shared" si="14"/>
        <v>-7.1428571428571426E-3</v>
      </c>
      <c r="J481" s="2">
        <f t="shared" si="14"/>
        <v>-6.5312046444122324E-3</v>
      </c>
      <c r="K481" s="2">
        <f t="shared" si="14"/>
        <v>-9.6654275092937642E-3</v>
      </c>
      <c r="L481" s="2">
        <f t="shared" si="14"/>
        <v>8.4841628959276012E-3</v>
      </c>
      <c r="M481" s="2">
        <f t="shared" si="14"/>
        <v>-3.6880927291887094E-3</v>
      </c>
    </row>
    <row r="482" spans="1:13" x14ac:dyDescent="0.3">
      <c r="A482" s="1">
        <v>45590</v>
      </c>
      <c r="B482">
        <v>1397</v>
      </c>
      <c r="C482">
        <v>272.8</v>
      </c>
      <c r="D482">
        <v>131.94999999999999</v>
      </c>
      <c r="E482">
        <v>352.8</v>
      </c>
      <c r="F482">
        <v>378.3</v>
      </c>
      <c r="I482" s="2">
        <f t="shared" si="14"/>
        <v>5.0359712230215823E-3</v>
      </c>
      <c r="J482" s="2">
        <f t="shared" si="14"/>
        <v>-3.6523009495982466E-3</v>
      </c>
      <c r="K482" s="2">
        <f t="shared" si="14"/>
        <v>-9.3843843843843845E-3</v>
      </c>
      <c r="L482" s="2">
        <f t="shared" si="14"/>
        <v>-1.0656197420078551E-2</v>
      </c>
      <c r="M482" s="2">
        <f t="shared" si="14"/>
        <v>2.6441036488636366E-4</v>
      </c>
    </row>
    <row r="483" spans="1:13" x14ac:dyDescent="0.3">
      <c r="A483" s="1">
        <v>45593</v>
      </c>
      <c r="B483">
        <v>1406</v>
      </c>
      <c r="C483">
        <v>272.39999999999998</v>
      </c>
      <c r="D483">
        <v>133</v>
      </c>
      <c r="E483">
        <v>353.6</v>
      </c>
      <c r="F483">
        <v>383</v>
      </c>
      <c r="I483" s="2">
        <f t="shared" si="14"/>
        <v>6.442376521116679E-3</v>
      </c>
      <c r="J483" s="2">
        <f t="shared" si="14"/>
        <v>-1.4662756598241718E-3</v>
      </c>
      <c r="K483" s="2">
        <f t="shared" si="14"/>
        <v>7.9575596816976995E-3</v>
      </c>
      <c r="L483" s="2">
        <f t="shared" si="14"/>
        <v>2.2675736961451569E-3</v>
      </c>
      <c r="M483" s="2">
        <f t="shared" si="14"/>
        <v>1.2424002114723734E-2</v>
      </c>
    </row>
    <row r="484" spans="1:13" x14ac:dyDescent="0.3">
      <c r="A484" s="1">
        <v>45594</v>
      </c>
      <c r="B484">
        <v>1386</v>
      </c>
      <c r="C484">
        <v>267.8</v>
      </c>
      <c r="D484">
        <v>128.1</v>
      </c>
      <c r="E484">
        <v>348.2</v>
      </c>
      <c r="F484">
        <v>376.4</v>
      </c>
      <c r="I484" s="2">
        <f t="shared" si="14"/>
        <v>-1.422475106685633E-2</v>
      </c>
      <c r="J484" s="2">
        <f t="shared" si="14"/>
        <v>-1.6886930983847158E-2</v>
      </c>
      <c r="K484" s="2">
        <f t="shared" si="14"/>
        <v>-3.684210526315794E-2</v>
      </c>
      <c r="L484" s="2">
        <f t="shared" si="14"/>
        <v>-1.5271493212669778E-2</v>
      </c>
      <c r="M484" s="2">
        <f t="shared" si="14"/>
        <v>-1.7232375979112331E-2</v>
      </c>
    </row>
    <row r="485" spans="1:13" x14ac:dyDescent="0.3">
      <c r="A485" s="1">
        <v>45595</v>
      </c>
      <c r="B485">
        <v>1388</v>
      </c>
      <c r="C485">
        <v>264.39999999999998</v>
      </c>
      <c r="D485">
        <v>127.05</v>
      </c>
      <c r="E485">
        <v>347.4</v>
      </c>
      <c r="F485">
        <v>378.8</v>
      </c>
      <c r="I485" s="2">
        <f t="shared" si="14"/>
        <v>1.443001443001443E-3</v>
      </c>
      <c r="J485" s="2">
        <f t="shared" si="14"/>
        <v>-1.2696041822255541E-2</v>
      </c>
      <c r="K485" s="2">
        <f t="shared" si="14"/>
        <v>-8.1967213114753877E-3</v>
      </c>
      <c r="L485" s="2">
        <f t="shared" si="14"/>
        <v>-2.297530155083318E-3</v>
      </c>
      <c r="M485" s="2">
        <f t="shared" si="14"/>
        <v>6.376195536663215E-3</v>
      </c>
    </row>
    <row r="486" spans="1:13" x14ac:dyDescent="0.3">
      <c r="A486" s="1">
        <v>45596</v>
      </c>
      <c r="B486">
        <v>1320</v>
      </c>
      <c r="C486">
        <v>266.2</v>
      </c>
      <c r="D486">
        <v>124</v>
      </c>
      <c r="E486">
        <v>342.2</v>
      </c>
      <c r="F486">
        <v>375.8</v>
      </c>
      <c r="I486" s="2">
        <f t="shared" si="14"/>
        <v>-4.8991354466858789E-2</v>
      </c>
      <c r="J486" s="2">
        <f t="shared" si="14"/>
        <v>6.8078668683812845E-3</v>
      </c>
      <c r="K486" s="2">
        <f t="shared" si="14"/>
        <v>-2.4006296733569438E-2</v>
      </c>
      <c r="L486" s="2">
        <f t="shared" si="14"/>
        <v>-1.4968336211859496E-2</v>
      </c>
      <c r="M486" s="2">
        <f t="shared" si="14"/>
        <v>-7.9197465681098197E-3</v>
      </c>
    </row>
    <row r="487" spans="1:13" x14ac:dyDescent="0.3">
      <c r="A487" s="1">
        <v>45597</v>
      </c>
      <c r="B487">
        <v>1322</v>
      </c>
      <c r="C487">
        <v>264.8</v>
      </c>
      <c r="D487">
        <v>123.6</v>
      </c>
      <c r="E487">
        <v>348</v>
      </c>
      <c r="F487">
        <v>380.8</v>
      </c>
      <c r="I487" s="2">
        <f t="shared" si="14"/>
        <v>1.5151515151515152E-3</v>
      </c>
      <c r="J487" s="2">
        <f t="shared" si="14"/>
        <v>-5.2592036063109594E-3</v>
      </c>
      <c r="K487" s="2">
        <f t="shared" si="14"/>
        <v>-3.2258064516129492E-3</v>
      </c>
      <c r="L487" s="2">
        <f t="shared" si="14"/>
        <v>1.6949152542372916E-2</v>
      </c>
      <c r="M487" s="2">
        <f t="shared" si="14"/>
        <v>1.3304949441192123E-2</v>
      </c>
    </row>
    <row r="488" spans="1:13" x14ac:dyDescent="0.3">
      <c r="A488" s="1">
        <v>45600</v>
      </c>
      <c r="B488">
        <v>1325</v>
      </c>
      <c r="C488">
        <v>265.8</v>
      </c>
      <c r="D488">
        <v>124.65</v>
      </c>
      <c r="E488">
        <v>351.8</v>
      </c>
      <c r="F488">
        <v>382.2</v>
      </c>
      <c r="I488" s="2">
        <f t="shared" si="14"/>
        <v>2.2692889561270802E-3</v>
      </c>
      <c r="J488" s="2">
        <f t="shared" si="14"/>
        <v>3.7764350453172203E-3</v>
      </c>
      <c r="K488" s="2">
        <f t="shared" si="14"/>
        <v>8.4951456310680528E-3</v>
      </c>
      <c r="L488" s="2">
        <f t="shared" si="14"/>
        <v>1.091954022988509E-2</v>
      </c>
      <c r="M488" s="2">
        <f t="shared" si="14"/>
        <v>3.6764705882352342E-3</v>
      </c>
    </row>
    <row r="489" spans="1:13" x14ac:dyDescent="0.3">
      <c r="A489" s="1">
        <v>45601</v>
      </c>
      <c r="B489">
        <v>1305</v>
      </c>
      <c r="C489">
        <v>266</v>
      </c>
      <c r="D489">
        <v>123.1</v>
      </c>
      <c r="E489">
        <v>353.9</v>
      </c>
      <c r="F489">
        <v>383.5</v>
      </c>
      <c r="I489" s="2">
        <f t="shared" si="14"/>
        <v>-1.509433962264151E-2</v>
      </c>
      <c r="J489" s="2">
        <f t="shared" si="14"/>
        <v>7.5244544770499853E-4</v>
      </c>
      <c r="K489" s="2">
        <f t="shared" si="14"/>
        <v>-1.2434817488969204E-2</v>
      </c>
      <c r="L489" s="2">
        <f t="shared" si="14"/>
        <v>5.9693007390561846E-3</v>
      </c>
      <c r="M489" s="2">
        <f t="shared" si="14"/>
        <v>3.4013605442177169E-3</v>
      </c>
    </row>
    <row r="490" spans="1:13" x14ac:dyDescent="0.3">
      <c r="A490" s="1">
        <v>45602</v>
      </c>
      <c r="B490">
        <v>1305</v>
      </c>
      <c r="C490">
        <v>267.8</v>
      </c>
      <c r="D490">
        <v>122.95</v>
      </c>
      <c r="E490">
        <v>357.3</v>
      </c>
      <c r="F490">
        <v>398.2</v>
      </c>
      <c r="I490" s="2">
        <f t="shared" si="14"/>
        <v>0</v>
      </c>
      <c r="J490" s="2">
        <f t="shared" si="14"/>
        <v>6.7669172932331252E-3</v>
      </c>
      <c r="K490" s="2">
        <f t="shared" si="14"/>
        <v>-1.2185215272135783E-3</v>
      </c>
      <c r="L490" s="2">
        <f t="shared" si="14"/>
        <v>9.6072336818311226E-3</v>
      </c>
      <c r="M490" s="2">
        <f t="shared" si="14"/>
        <v>3.8331160365058639E-2</v>
      </c>
    </row>
    <row r="491" spans="1:13" x14ac:dyDescent="0.3">
      <c r="A491" s="1">
        <v>45603</v>
      </c>
      <c r="B491">
        <v>1336</v>
      </c>
      <c r="C491">
        <v>256.8</v>
      </c>
      <c r="D491">
        <v>124</v>
      </c>
      <c r="E491">
        <v>348.5</v>
      </c>
      <c r="F491">
        <v>393.2</v>
      </c>
      <c r="I491" s="2">
        <f t="shared" si="14"/>
        <v>2.375478927203065E-2</v>
      </c>
      <c r="J491" s="2">
        <f t="shared" si="14"/>
        <v>-4.1075429424943986E-2</v>
      </c>
      <c r="K491" s="2">
        <f t="shared" si="14"/>
        <v>8.5400569337128682E-3</v>
      </c>
      <c r="L491" s="2">
        <f t="shared" si="14"/>
        <v>-2.4629163168206021E-2</v>
      </c>
      <c r="M491" s="2">
        <f t="shared" si="14"/>
        <v>-1.2556504269211451E-2</v>
      </c>
    </row>
    <row r="492" spans="1:13" x14ac:dyDescent="0.3">
      <c r="A492" s="1">
        <v>45604</v>
      </c>
      <c r="B492">
        <v>1319</v>
      </c>
      <c r="C492">
        <v>249.2</v>
      </c>
      <c r="D492">
        <v>120.75</v>
      </c>
      <c r="E492">
        <v>345.2</v>
      </c>
      <c r="F492">
        <v>374.5</v>
      </c>
      <c r="I492" s="2">
        <f t="shared" si="14"/>
        <v>-1.2724550898203593E-2</v>
      </c>
      <c r="J492" s="2">
        <f t="shared" si="14"/>
        <v>-2.9595015576324074E-2</v>
      </c>
      <c r="K492" s="2">
        <f t="shared" si="14"/>
        <v>-2.620967741935484E-2</v>
      </c>
      <c r="L492" s="2">
        <f t="shared" si="14"/>
        <v>-9.4691535150645944E-3</v>
      </c>
      <c r="M492" s="2">
        <f t="shared" si="14"/>
        <v>-4.7558494404882981E-2</v>
      </c>
    </row>
    <row r="493" spans="1:13" x14ac:dyDescent="0.3">
      <c r="A493" s="1">
        <v>45607</v>
      </c>
      <c r="B493">
        <v>1325</v>
      </c>
      <c r="C493">
        <v>243.4</v>
      </c>
      <c r="D493">
        <v>119.65</v>
      </c>
      <c r="E493">
        <v>343.9</v>
      </c>
      <c r="F493">
        <v>367.9</v>
      </c>
      <c r="I493" s="2">
        <f t="shared" si="14"/>
        <v>4.5489006823351023E-3</v>
      </c>
      <c r="J493" s="2">
        <f t="shared" si="14"/>
        <v>-2.3274478330658037E-2</v>
      </c>
      <c r="K493" s="2">
        <f t="shared" si="14"/>
        <v>-9.1097308488612364E-3</v>
      </c>
      <c r="L493" s="2">
        <f t="shared" si="14"/>
        <v>-3.7659327925840423E-3</v>
      </c>
      <c r="M493" s="2">
        <f t="shared" si="14"/>
        <v>-1.7623497997329835E-2</v>
      </c>
    </row>
    <row r="494" spans="1:13" x14ac:dyDescent="0.3">
      <c r="A494" s="1">
        <v>45608</v>
      </c>
      <c r="B494">
        <v>1300</v>
      </c>
      <c r="C494">
        <v>241.8</v>
      </c>
      <c r="D494">
        <v>117.25</v>
      </c>
      <c r="E494">
        <v>341.8</v>
      </c>
      <c r="F494">
        <v>365.2</v>
      </c>
      <c r="I494" s="2">
        <f t="shared" si="14"/>
        <v>-1.8867924528301886E-2</v>
      </c>
      <c r="J494" s="2">
        <f t="shared" si="14"/>
        <v>-6.5735414954806665E-3</v>
      </c>
      <c r="K494" s="2">
        <f t="shared" si="14"/>
        <v>-2.0058503969912291E-2</v>
      </c>
      <c r="L494" s="2">
        <f t="shared" si="14"/>
        <v>-6.1064262867111547E-3</v>
      </c>
      <c r="M494" s="2">
        <f t="shared" si="14"/>
        <v>-7.3389508018482982E-3</v>
      </c>
    </row>
    <row r="495" spans="1:13" x14ac:dyDescent="0.3">
      <c r="A495" s="1">
        <v>45609</v>
      </c>
      <c r="B495">
        <v>1301</v>
      </c>
      <c r="C495">
        <v>243.2</v>
      </c>
      <c r="D495">
        <v>116.3</v>
      </c>
      <c r="E495">
        <v>340.2</v>
      </c>
      <c r="F495">
        <v>364.2</v>
      </c>
      <c r="I495" s="2">
        <f t="shared" si="14"/>
        <v>7.6923076923076923E-4</v>
      </c>
      <c r="J495" s="2">
        <f t="shared" si="14"/>
        <v>5.7899090157153728E-3</v>
      </c>
      <c r="K495" s="2">
        <f t="shared" si="14"/>
        <v>-8.102345415778275E-3</v>
      </c>
      <c r="L495" s="2">
        <f t="shared" si="14"/>
        <v>-4.6811000585138167E-3</v>
      </c>
      <c r="M495" s="2">
        <f t="shared" si="14"/>
        <v>-2.7382256297918948E-3</v>
      </c>
    </row>
    <row r="496" spans="1:13" x14ac:dyDescent="0.3">
      <c r="A496" s="1">
        <v>45610</v>
      </c>
      <c r="B496">
        <v>1260</v>
      </c>
      <c r="C496">
        <v>239.6</v>
      </c>
      <c r="D496">
        <v>117</v>
      </c>
      <c r="E496">
        <v>341.9</v>
      </c>
      <c r="F496">
        <v>367.5</v>
      </c>
      <c r="I496" s="2">
        <f t="shared" si="14"/>
        <v>-3.1514219830899311E-2</v>
      </c>
      <c r="J496" s="2">
        <f t="shared" si="14"/>
        <v>-1.4802631578947345E-2</v>
      </c>
      <c r="K496" s="2">
        <f t="shared" si="14"/>
        <v>6.0189165950129226E-3</v>
      </c>
      <c r="L496" s="2">
        <f t="shared" si="14"/>
        <v>4.9970605526160746E-3</v>
      </c>
      <c r="M496" s="2">
        <f t="shared" si="14"/>
        <v>9.060955518945665E-3</v>
      </c>
    </row>
    <row r="497" spans="1:13" x14ac:dyDescent="0.3">
      <c r="A497" s="1">
        <v>45611</v>
      </c>
      <c r="B497">
        <v>1259</v>
      </c>
      <c r="C497">
        <v>244.6</v>
      </c>
      <c r="D497">
        <v>118.4</v>
      </c>
      <c r="E497">
        <v>345.7</v>
      </c>
      <c r="F497">
        <v>368.2</v>
      </c>
      <c r="I497" s="2">
        <f t="shared" si="14"/>
        <v>-7.9365079365079365E-4</v>
      </c>
      <c r="J497" s="2">
        <f t="shared" si="14"/>
        <v>2.0868113522537562E-2</v>
      </c>
      <c r="K497" s="2">
        <f t="shared" si="14"/>
        <v>1.1965811965812015E-2</v>
      </c>
      <c r="L497" s="2">
        <f t="shared" si="14"/>
        <v>1.1114360924246889E-2</v>
      </c>
      <c r="M497" s="2">
        <f t="shared" si="14"/>
        <v>1.9047619047618738E-3</v>
      </c>
    </row>
    <row r="498" spans="1:13" x14ac:dyDescent="0.3">
      <c r="A498" s="1">
        <v>45614</v>
      </c>
      <c r="B498">
        <v>1259</v>
      </c>
      <c r="C498">
        <v>245</v>
      </c>
      <c r="D498">
        <v>116</v>
      </c>
      <c r="E498">
        <v>347.9</v>
      </c>
      <c r="F498">
        <v>367.5</v>
      </c>
      <c r="I498" s="2">
        <f t="shared" si="14"/>
        <v>0</v>
      </c>
      <c r="J498" s="2">
        <f t="shared" si="14"/>
        <v>1.6353229762878401E-3</v>
      </c>
      <c r="K498" s="2">
        <f t="shared" si="14"/>
        <v>-2.0270270270270316E-2</v>
      </c>
      <c r="L498" s="2">
        <f t="shared" si="14"/>
        <v>6.3638993346832188E-3</v>
      </c>
      <c r="M498" s="2">
        <f t="shared" si="14"/>
        <v>-1.9011406844106156E-3</v>
      </c>
    </row>
    <row r="499" spans="1:13" x14ac:dyDescent="0.3">
      <c r="A499" s="1">
        <v>45615</v>
      </c>
      <c r="B499">
        <v>1267</v>
      </c>
      <c r="C499">
        <v>248.4</v>
      </c>
      <c r="D499">
        <v>116.8</v>
      </c>
      <c r="E499">
        <v>347.9</v>
      </c>
      <c r="F499">
        <v>372</v>
      </c>
      <c r="I499" s="2">
        <f t="shared" si="14"/>
        <v>6.354249404289118E-3</v>
      </c>
      <c r="J499" s="2">
        <f t="shared" si="14"/>
        <v>1.3877551020408186E-2</v>
      </c>
      <c r="K499" s="2">
        <f t="shared" si="14"/>
        <v>6.8965517241379067E-3</v>
      </c>
      <c r="L499" s="2">
        <f t="shared" si="14"/>
        <v>0</v>
      </c>
      <c r="M499" s="2">
        <f t="shared" si="14"/>
        <v>1.2244897959183673E-2</v>
      </c>
    </row>
    <row r="500" spans="1:13" x14ac:dyDescent="0.3">
      <c r="A500" s="1">
        <v>45616</v>
      </c>
      <c r="B500">
        <v>1265</v>
      </c>
      <c r="C500">
        <v>246</v>
      </c>
      <c r="D500">
        <v>112.95</v>
      </c>
      <c r="E500">
        <v>348.6</v>
      </c>
      <c r="F500">
        <v>363</v>
      </c>
      <c r="I500" s="2">
        <f t="shared" si="14"/>
        <v>-1.5785319652722968E-3</v>
      </c>
      <c r="J500" s="2">
        <f t="shared" si="14"/>
        <v>-9.6618357487922926E-3</v>
      </c>
      <c r="K500" s="2">
        <f t="shared" si="14"/>
        <v>-3.2962328767123239E-2</v>
      </c>
      <c r="L500" s="2">
        <f t="shared" si="14"/>
        <v>2.0120724346077766E-3</v>
      </c>
      <c r="M500" s="2">
        <f t="shared" si="14"/>
        <v>-2.4193548387096774E-2</v>
      </c>
    </row>
    <row r="501" spans="1:13" x14ac:dyDescent="0.3">
      <c r="A501" s="1">
        <v>45617</v>
      </c>
      <c r="B501">
        <v>1241</v>
      </c>
      <c r="C501">
        <v>246.8</v>
      </c>
      <c r="D501">
        <v>95.44</v>
      </c>
      <c r="E501">
        <v>350.9</v>
      </c>
      <c r="F501">
        <v>371.9</v>
      </c>
      <c r="I501" s="2">
        <f t="shared" si="14"/>
        <v>-1.8972332015810278E-2</v>
      </c>
      <c r="J501" s="2">
        <f t="shared" si="14"/>
        <v>3.2520325203252497E-3</v>
      </c>
      <c r="K501" s="2">
        <f t="shared" si="14"/>
        <v>-0.15502434705621962</v>
      </c>
      <c r="L501" s="2">
        <f t="shared" si="14"/>
        <v>6.5978198508317683E-3</v>
      </c>
      <c r="M501" s="2">
        <f t="shared" si="14"/>
        <v>2.451790633608809E-2</v>
      </c>
    </row>
    <row r="502" spans="1:13" x14ac:dyDescent="0.3">
      <c r="A502" s="1">
        <v>45618</v>
      </c>
      <c r="B502">
        <v>1253</v>
      </c>
      <c r="C502">
        <v>253.8</v>
      </c>
      <c r="D502">
        <v>93.46</v>
      </c>
      <c r="E502">
        <v>353.4</v>
      </c>
      <c r="F502">
        <v>379</v>
      </c>
      <c r="I502" s="2">
        <f t="shared" si="14"/>
        <v>9.6696212731668015E-3</v>
      </c>
      <c r="J502" s="2">
        <f t="shared" si="14"/>
        <v>2.8363047001620744E-2</v>
      </c>
      <c r="K502" s="2">
        <f t="shared" si="14"/>
        <v>-2.0746018440905324E-2</v>
      </c>
      <c r="L502" s="2">
        <f t="shared" si="14"/>
        <v>7.1245369051011692E-3</v>
      </c>
      <c r="M502" s="2">
        <f t="shared" si="14"/>
        <v>1.9091153535896809E-2</v>
      </c>
    </row>
    <row r="503" spans="1:13" x14ac:dyDescent="0.3">
      <c r="A503" s="1">
        <v>45621</v>
      </c>
      <c r="B503">
        <v>1258</v>
      </c>
      <c r="C503">
        <v>253.2</v>
      </c>
      <c r="D503">
        <v>102.8</v>
      </c>
      <c r="E503">
        <v>352.2</v>
      </c>
      <c r="F503">
        <v>379.2</v>
      </c>
      <c r="I503" s="2">
        <f t="shared" si="14"/>
        <v>3.9904229848363925E-3</v>
      </c>
      <c r="J503" s="2">
        <f t="shared" si="14"/>
        <v>-2.3640661938535172E-3</v>
      </c>
      <c r="K503" s="2">
        <f t="shared" si="14"/>
        <v>9.9935801412368977E-2</v>
      </c>
      <c r="L503" s="2">
        <f t="shared" si="14"/>
        <v>-3.395585738539866E-3</v>
      </c>
      <c r="M503" s="2">
        <f t="shared" si="14"/>
        <v>5.2770448548809671E-4</v>
      </c>
    </row>
    <row r="504" spans="1:13" x14ac:dyDescent="0.3">
      <c r="A504" s="1">
        <v>45622</v>
      </c>
      <c r="B504">
        <v>1243</v>
      </c>
      <c r="C504">
        <v>252.4</v>
      </c>
      <c r="D504">
        <v>101.15</v>
      </c>
      <c r="E504">
        <v>350.4</v>
      </c>
      <c r="F504">
        <v>375.9</v>
      </c>
      <c r="I504" s="2">
        <f t="shared" si="14"/>
        <v>-1.192368839427663E-2</v>
      </c>
      <c r="J504" s="2">
        <f t="shared" si="14"/>
        <v>-3.1595576619272629E-3</v>
      </c>
      <c r="K504" s="2">
        <f t="shared" si="14"/>
        <v>-1.6050583657587467E-2</v>
      </c>
      <c r="L504" s="2">
        <f t="shared" si="14"/>
        <v>-5.1107325383305266E-3</v>
      </c>
      <c r="M504" s="2">
        <f t="shared" si="14"/>
        <v>-8.702531645569651E-3</v>
      </c>
    </row>
    <row r="505" spans="1:13" x14ac:dyDescent="0.3">
      <c r="A505" s="1">
        <v>45623</v>
      </c>
      <c r="B505">
        <v>1241</v>
      </c>
      <c r="C505">
        <v>253.4</v>
      </c>
      <c r="D505">
        <v>101.65</v>
      </c>
      <c r="E505">
        <v>357.9</v>
      </c>
      <c r="F505">
        <v>384.3</v>
      </c>
      <c r="I505" s="2">
        <f t="shared" si="14"/>
        <v>-1.6090104585679806E-3</v>
      </c>
      <c r="J505" s="2">
        <f t="shared" si="14"/>
        <v>3.9619651347068147E-3</v>
      </c>
      <c r="K505" s="2">
        <f t="shared" si="14"/>
        <v>4.9431537320810673E-3</v>
      </c>
      <c r="L505" s="2">
        <f t="shared" si="14"/>
        <v>2.1404109589041098E-2</v>
      </c>
      <c r="M505" s="2">
        <f t="shared" si="14"/>
        <v>2.234636871508389E-2</v>
      </c>
    </row>
    <row r="506" spans="1:13" x14ac:dyDescent="0.3">
      <c r="A506" s="1">
        <v>45624</v>
      </c>
      <c r="B506">
        <v>1245</v>
      </c>
      <c r="C506">
        <v>261.2</v>
      </c>
      <c r="D506">
        <v>103.4</v>
      </c>
      <c r="E506">
        <v>366.2</v>
      </c>
      <c r="F506">
        <v>383.7</v>
      </c>
      <c r="I506" s="2">
        <f t="shared" si="14"/>
        <v>3.2232070910556002E-3</v>
      </c>
      <c r="J506" s="2">
        <f t="shared" si="14"/>
        <v>3.0781373322809717E-2</v>
      </c>
      <c r="K506" s="2">
        <f t="shared" si="14"/>
        <v>1.721593703885883E-2</v>
      </c>
      <c r="L506" s="2">
        <f t="shared" si="14"/>
        <v>2.3190835428890784E-2</v>
      </c>
      <c r="M506" s="2">
        <f t="shared" si="14"/>
        <v>-1.5612802498048992E-3</v>
      </c>
    </row>
    <row r="507" spans="1:13" x14ac:dyDescent="0.3">
      <c r="A507" s="1">
        <v>45625</v>
      </c>
      <c r="B507">
        <v>1230</v>
      </c>
      <c r="C507">
        <v>261.2</v>
      </c>
      <c r="D507">
        <v>101.8</v>
      </c>
      <c r="E507">
        <v>366.4</v>
      </c>
      <c r="F507">
        <v>382.7</v>
      </c>
      <c r="I507" s="2">
        <f t="shared" si="14"/>
        <v>-1.2048192771084338E-2</v>
      </c>
      <c r="J507" s="2">
        <f t="shared" si="14"/>
        <v>0</v>
      </c>
      <c r="K507" s="2">
        <f>(D507-D506)/D506</f>
        <v>-1.5473887814313428E-2</v>
      </c>
      <c r="L507" s="2">
        <f t="shared" si="14"/>
        <v>5.4614964500269969E-4</v>
      </c>
      <c r="M507" s="2">
        <f t="shared" si="14"/>
        <v>-2.6062027625749283E-3</v>
      </c>
    </row>
  </sheetData>
  <mergeCells count="13">
    <mergeCell ref="O22:P22"/>
    <mergeCell ref="O38:P38"/>
    <mergeCell ref="I1:M1"/>
    <mergeCell ref="T1:Y1"/>
    <mergeCell ref="T2:Y2"/>
    <mergeCell ref="O9:Q9"/>
    <mergeCell ref="T11:Y11"/>
    <mergeCell ref="T12:Y12"/>
    <mergeCell ref="O63:P63"/>
    <mergeCell ref="O64:P64"/>
    <mergeCell ref="R63:S63"/>
    <mergeCell ref="R64:S64"/>
    <mergeCell ref="O69:P6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38C0A-E1A2-4B7B-8610-93BEF46BEFB4}">
  <dimension ref="A1:AD507"/>
  <sheetViews>
    <sheetView topLeftCell="H1" zoomScale="80" zoomScaleNormal="80" workbookViewId="0">
      <selection activeCell="Q15" sqref="Q15"/>
    </sheetView>
  </sheetViews>
  <sheetFormatPr defaultRowHeight="14.4" x14ac:dyDescent="0.3"/>
  <cols>
    <col min="1" max="1" width="11.44140625" customWidth="1"/>
    <col min="18" max="18" width="14.21875" customWidth="1"/>
    <col min="19" max="19" width="12.88671875" customWidth="1"/>
    <col min="22" max="22" width="21.6640625" customWidth="1"/>
    <col min="23" max="23" width="14.88671875" customWidth="1"/>
    <col min="24" max="24" width="14.6640625" customWidth="1"/>
    <col min="25" max="25" width="13.109375" customWidth="1"/>
    <col min="26" max="26" width="14.6640625" customWidth="1"/>
    <col min="27" max="27" width="17.109375" customWidth="1"/>
    <col min="28" max="28" width="12.33203125" customWidth="1"/>
    <col min="29" max="29" width="14.33203125" customWidth="1"/>
    <col min="30" max="30" width="14.6640625" customWidth="1"/>
  </cols>
  <sheetData>
    <row r="1" spans="1:30" ht="15" thickBot="1" x14ac:dyDescent="0.35">
      <c r="A1" s="29" t="s">
        <v>0</v>
      </c>
      <c r="B1" s="29" t="s">
        <v>1</v>
      </c>
      <c r="C1" s="29" t="s">
        <v>2</v>
      </c>
      <c r="D1" s="29" t="s">
        <v>12</v>
      </c>
      <c r="E1" s="29" t="s">
        <v>4</v>
      </c>
      <c r="F1" s="29" t="s">
        <v>22</v>
      </c>
      <c r="G1" s="29" t="s">
        <v>36</v>
      </c>
      <c r="I1" s="101" t="s">
        <v>34</v>
      </c>
      <c r="J1" s="102"/>
      <c r="K1" s="102"/>
      <c r="L1" s="102"/>
      <c r="M1" s="102"/>
      <c r="N1" s="102"/>
      <c r="O1" s="69"/>
      <c r="P1" s="69"/>
      <c r="V1" s="102" t="s">
        <v>61</v>
      </c>
      <c r="W1" s="102"/>
    </row>
    <row r="2" spans="1:30" ht="15" thickBot="1" x14ac:dyDescent="0.35">
      <c r="A2" s="1">
        <v>44895</v>
      </c>
      <c r="B2">
        <v>1413</v>
      </c>
      <c r="C2">
        <v>222.6</v>
      </c>
      <c r="D2">
        <v>125.92</v>
      </c>
      <c r="E2">
        <v>227.5</v>
      </c>
      <c r="F2">
        <v>120.55</v>
      </c>
      <c r="G2" s="75">
        <v>7599</v>
      </c>
      <c r="I2" s="70" t="s">
        <v>1</v>
      </c>
      <c r="J2" s="71" t="s">
        <v>2</v>
      </c>
      <c r="K2" s="71" t="s">
        <v>12</v>
      </c>
      <c r="L2" s="71" t="s">
        <v>4</v>
      </c>
      <c r="M2" s="72" t="s">
        <v>22</v>
      </c>
      <c r="N2" s="73" t="s">
        <v>36</v>
      </c>
      <c r="O2" s="29"/>
      <c r="P2" s="29"/>
      <c r="R2" s="74" t="s">
        <v>7</v>
      </c>
      <c r="S2" s="73" t="s">
        <v>35</v>
      </c>
    </row>
    <row r="3" spans="1:30" ht="15" thickBot="1" x14ac:dyDescent="0.35">
      <c r="A3" s="1">
        <v>44896</v>
      </c>
      <c r="B3">
        <v>1407</v>
      </c>
      <c r="C3">
        <v>222</v>
      </c>
      <c r="D3">
        <v>127.86799999999999</v>
      </c>
      <c r="E3">
        <v>228.7</v>
      </c>
      <c r="F3">
        <v>122.55</v>
      </c>
      <c r="G3" s="75">
        <v>7567</v>
      </c>
      <c r="I3" s="46">
        <f>(B3-B2)/B2</f>
        <v>-4.246284501061571E-3</v>
      </c>
      <c r="J3" s="46">
        <f>(C3-C2)/C2</f>
        <v>-2.695417789757387E-3</v>
      </c>
      <c r="K3" s="46">
        <f t="shared" ref="K3:N18" si="0">(D3-D2)/D2</f>
        <v>1.54701397712833E-2</v>
      </c>
      <c r="L3" s="46">
        <f t="shared" si="0"/>
        <v>5.2747252747252244E-3</v>
      </c>
      <c r="M3" s="46">
        <f t="shared" si="0"/>
        <v>1.6590626296142681E-2</v>
      </c>
      <c r="N3" s="46">
        <f>(G3-G2)/G2</f>
        <v>-4.2110804053164894E-3</v>
      </c>
      <c r="R3" s="70" t="s">
        <v>1</v>
      </c>
      <c r="S3" s="46">
        <f>W18</f>
        <v>1.1221169500462411</v>
      </c>
      <c r="V3" s="76" t="s">
        <v>37</v>
      </c>
      <c r="W3" s="76"/>
    </row>
    <row r="4" spans="1:30" ht="15" thickBot="1" x14ac:dyDescent="0.35">
      <c r="A4" s="1">
        <v>44897</v>
      </c>
      <c r="B4">
        <v>1442.5</v>
      </c>
      <c r="C4">
        <v>223.9</v>
      </c>
      <c r="D4">
        <v>128.667</v>
      </c>
      <c r="E4">
        <v>228.5</v>
      </c>
      <c r="F4">
        <v>123.15</v>
      </c>
      <c r="G4" s="75">
        <v>7570</v>
      </c>
      <c r="I4" s="2">
        <f t="shared" ref="I4:M63" si="1">(B4-B3)/B3</f>
        <v>2.523098791755508E-2</v>
      </c>
      <c r="J4" s="2">
        <f t="shared" si="1"/>
        <v>8.5585585585585839E-3</v>
      </c>
      <c r="K4" s="2">
        <f t="shared" si="0"/>
        <v>6.2486314011324694E-3</v>
      </c>
      <c r="L4" s="2">
        <f t="shared" si="0"/>
        <v>-8.7450808919977547E-4</v>
      </c>
      <c r="M4" s="2">
        <f t="shared" si="0"/>
        <v>4.8959608323134113E-3</v>
      </c>
      <c r="N4" s="46">
        <f t="shared" si="0"/>
        <v>3.9645830580150654E-4</v>
      </c>
      <c r="R4" s="70" t="s">
        <v>2</v>
      </c>
      <c r="S4" s="2">
        <f>W38</f>
        <v>0.79695763410544163</v>
      </c>
      <c r="V4" t="s">
        <v>38</v>
      </c>
      <c r="W4">
        <v>0.44548847458957208</v>
      </c>
    </row>
    <row r="5" spans="1:30" ht="15" thickBot="1" x14ac:dyDescent="0.35">
      <c r="A5" s="1">
        <v>44900</v>
      </c>
      <c r="B5">
        <v>1453</v>
      </c>
      <c r="C5">
        <v>225.4</v>
      </c>
      <c r="D5">
        <v>128.517</v>
      </c>
      <c r="E5">
        <v>230.1</v>
      </c>
      <c r="F5">
        <v>122.25</v>
      </c>
      <c r="G5" s="75">
        <v>7584</v>
      </c>
      <c r="I5" s="2">
        <f t="shared" si="1"/>
        <v>7.2790294627383019E-3</v>
      </c>
      <c r="J5" s="2">
        <f t="shared" si="1"/>
        <v>6.6994193836534162E-3</v>
      </c>
      <c r="K5" s="2">
        <f t="shared" si="0"/>
        <v>-1.1658000886008509E-3</v>
      </c>
      <c r="L5" s="2">
        <f t="shared" si="0"/>
        <v>7.0021881838074149E-3</v>
      </c>
      <c r="M5" s="2">
        <f t="shared" si="0"/>
        <v>-7.3081607795371954E-3</v>
      </c>
      <c r="N5" s="46">
        <f t="shared" si="0"/>
        <v>1.8494055482166448E-3</v>
      </c>
      <c r="R5" s="70" t="s">
        <v>12</v>
      </c>
      <c r="S5" s="2">
        <f>W58</f>
        <v>1.3208887954421342</v>
      </c>
      <c r="V5" t="s">
        <v>39</v>
      </c>
      <c r="W5">
        <v>0.19845998099214379</v>
      </c>
    </row>
    <row r="6" spans="1:30" ht="15" thickBot="1" x14ac:dyDescent="0.35">
      <c r="A6" s="1">
        <v>44901</v>
      </c>
      <c r="B6">
        <v>1465</v>
      </c>
      <c r="C6">
        <v>226.4</v>
      </c>
      <c r="D6">
        <v>126.32</v>
      </c>
      <c r="E6">
        <v>229</v>
      </c>
      <c r="F6">
        <v>121.45</v>
      </c>
      <c r="G6" s="75">
        <v>7539</v>
      </c>
      <c r="I6" s="2">
        <f t="shared" si="1"/>
        <v>8.2587749483826571E-3</v>
      </c>
      <c r="J6" s="2">
        <f t="shared" si="1"/>
        <v>4.4365572315882874E-3</v>
      </c>
      <c r="K6" s="2">
        <f t="shared" si="0"/>
        <v>-1.7095014667320298E-2</v>
      </c>
      <c r="L6" s="2">
        <f t="shared" si="0"/>
        <v>-4.7805302042589932E-3</v>
      </c>
      <c r="M6" s="2">
        <f t="shared" si="0"/>
        <v>-6.5439672801635759E-3</v>
      </c>
      <c r="N6" s="46">
        <f t="shared" si="0"/>
        <v>-5.9335443037974687E-3</v>
      </c>
      <c r="R6" s="70" t="s">
        <v>4</v>
      </c>
      <c r="S6" s="2">
        <f>W77</f>
        <v>0.5977718120137695</v>
      </c>
      <c r="V6" t="s">
        <v>40</v>
      </c>
      <c r="W6">
        <v>0.19686646206767489</v>
      </c>
    </row>
    <row r="7" spans="1:30" ht="15" thickBot="1" x14ac:dyDescent="0.35">
      <c r="A7" s="1">
        <v>44902</v>
      </c>
      <c r="B7">
        <v>1447</v>
      </c>
      <c r="C7">
        <v>225.9</v>
      </c>
      <c r="D7">
        <v>126.02</v>
      </c>
      <c r="E7">
        <v>228.3</v>
      </c>
      <c r="F7">
        <v>122.2</v>
      </c>
      <c r="G7" s="75">
        <v>7510</v>
      </c>
      <c r="I7" s="2">
        <f t="shared" si="1"/>
        <v>-1.2286689419795221E-2</v>
      </c>
      <c r="J7" s="2">
        <f t="shared" si="1"/>
        <v>-2.2084805653710248E-3</v>
      </c>
      <c r="K7" s="2">
        <f t="shared" si="0"/>
        <v>-2.3749208359721118E-3</v>
      </c>
      <c r="L7" s="2">
        <f t="shared" si="0"/>
        <v>-3.0567685589519152E-3</v>
      </c>
      <c r="M7" s="2">
        <f t="shared" si="0"/>
        <v>6.1753808151502679E-3</v>
      </c>
      <c r="N7" s="46">
        <f t="shared" si="0"/>
        <v>-3.8466640137949332E-3</v>
      </c>
      <c r="R7" s="70" t="s">
        <v>22</v>
      </c>
      <c r="S7" s="2">
        <f>W97</f>
        <v>0.8624806922282986</v>
      </c>
      <c r="V7" t="s">
        <v>41</v>
      </c>
      <c r="W7">
        <v>1.5745114394373094E-2</v>
      </c>
    </row>
    <row r="8" spans="1:30" ht="15" thickBot="1" x14ac:dyDescent="0.35">
      <c r="A8" s="1">
        <v>44903</v>
      </c>
      <c r="B8">
        <v>1413</v>
      </c>
      <c r="C8">
        <v>224.2</v>
      </c>
      <c r="D8">
        <v>123.2</v>
      </c>
      <c r="E8">
        <v>230.9</v>
      </c>
      <c r="F8">
        <v>122.3</v>
      </c>
      <c r="G8" s="75">
        <v>7485.5</v>
      </c>
      <c r="I8" s="2">
        <f t="shared" si="1"/>
        <v>-2.3496890117484452E-2</v>
      </c>
      <c r="J8" s="2">
        <f t="shared" si="1"/>
        <v>-7.5254537405932583E-3</v>
      </c>
      <c r="K8" s="2">
        <f t="shared" si="0"/>
        <v>-2.2377400412632861E-2</v>
      </c>
      <c r="L8" s="2">
        <f t="shared" si="0"/>
        <v>1.1388523872098091E-2</v>
      </c>
      <c r="M8" s="2">
        <f t="shared" si="0"/>
        <v>8.1833060556460154E-4</v>
      </c>
      <c r="N8" s="46">
        <f t="shared" si="0"/>
        <v>-3.2623169107856191E-3</v>
      </c>
      <c r="V8" s="40" t="s">
        <v>42</v>
      </c>
      <c r="W8" s="40">
        <v>505</v>
      </c>
    </row>
    <row r="9" spans="1:30" ht="15" thickBot="1" x14ac:dyDescent="0.35">
      <c r="A9" s="1">
        <v>44904</v>
      </c>
      <c r="B9">
        <v>1446.5</v>
      </c>
      <c r="C9">
        <v>226.4</v>
      </c>
      <c r="D9">
        <v>122.9</v>
      </c>
      <c r="E9">
        <v>227.9</v>
      </c>
      <c r="F9">
        <v>123.05</v>
      </c>
      <c r="G9" s="75">
        <v>7481.5</v>
      </c>
      <c r="I9" s="2">
        <f t="shared" si="1"/>
        <v>2.3708421797593773E-2</v>
      </c>
      <c r="J9" s="2">
        <f t="shared" si="1"/>
        <v>9.8126672613738503E-3</v>
      </c>
      <c r="K9" s="2">
        <f t="shared" si="0"/>
        <v>-2.435064935064912E-3</v>
      </c>
      <c r="L9" s="2">
        <f t="shared" si="0"/>
        <v>-1.2992637505413599E-2</v>
      </c>
      <c r="M9" s="2">
        <f t="shared" si="0"/>
        <v>6.1324611610793136E-3</v>
      </c>
      <c r="N9" s="46">
        <f t="shared" si="0"/>
        <v>-5.3436644178745578E-4</v>
      </c>
    </row>
    <row r="10" spans="1:30" ht="15" thickBot="1" x14ac:dyDescent="0.35">
      <c r="A10" s="1">
        <v>44907</v>
      </c>
      <c r="B10">
        <v>1457.5</v>
      </c>
      <c r="C10">
        <v>221.5</v>
      </c>
      <c r="D10">
        <v>120.9</v>
      </c>
      <c r="E10">
        <v>226.8</v>
      </c>
      <c r="F10">
        <v>119.2</v>
      </c>
      <c r="G10" s="75">
        <v>7453</v>
      </c>
      <c r="I10" s="2">
        <f t="shared" si="1"/>
        <v>7.6045627376425855E-3</v>
      </c>
      <c r="J10" s="2">
        <f t="shared" si="1"/>
        <v>-2.1643109540636068E-2</v>
      </c>
      <c r="K10" s="2">
        <f t="shared" si="0"/>
        <v>-1.627339300244101E-2</v>
      </c>
      <c r="L10" s="2">
        <f t="shared" si="0"/>
        <v>-4.8266783677051086E-3</v>
      </c>
      <c r="M10" s="2">
        <f t="shared" si="0"/>
        <v>-3.1288094270621652E-2</v>
      </c>
      <c r="N10" s="46">
        <f t="shared" si="0"/>
        <v>-3.8093965113947738E-3</v>
      </c>
      <c r="V10" t="s">
        <v>43</v>
      </c>
    </row>
    <row r="11" spans="1:30" ht="15" thickBot="1" x14ac:dyDescent="0.35">
      <c r="A11" s="1">
        <v>44908</v>
      </c>
      <c r="B11">
        <v>1510</v>
      </c>
      <c r="C11">
        <v>222.2</v>
      </c>
      <c r="D11">
        <v>122.6</v>
      </c>
      <c r="E11">
        <v>226.5</v>
      </c>
      <c r="F11">
        <v>122.8</v>
      </c>
      <c r="G11" s="75">
        <v>7500</v>
      </c>
      <c r="I11" s="2">
        <f t="shared" si="1"/>
        <v>3.6020583190394515E-2</v>
      </c>
      <c r="J11" s="2">
        <f t="shared" si="1"/>
        <v>3.1602708803611223E-3</v>
      </c>
      <c r="K11" s="2">
        <f t="shared" si="0"/>
        <v>1.4061207609594612E-2</v>
      </c>
      <c r="L11" s="2">
        <f t="shared" si="0"/>
        <v>-1.3227513227513728E-3</v>
      </c>
      <c r="M11" s="2">
        <f t="shared" si="0"/>
        <v>3.0201342281879148E-2</v>
      </c>
      <c r="N11" s="46">
        <f t="shared" si="0"/>
        <v>6.3061854286864351E-3</v>
      </c>
      <c r="V11" s="66"/>
      <c r="W11" s="66" t="s">
        <v>48</v>
      </c>
      <c r="X11" s="66" t="s">
        <v>49</v>
      </c>
      <c r="Y11" s="66" t="s">
        <v>50</v>
      </c>
      <c r="Z11" s="66" t="s">
        <v>51</v>
      </c>
      <c r="AA11" s="66" t="s">
        <v>52</v>
      </c>
    </row>
    <row r="12" spans="1:30" ht="15" thickBot="1" x14ac:dyDescent="0.35">
      <c r="A12" s="1">
        <v>44909</v>
      </c>
      <c r="B12">
        <v>1537.5</v>
      </c>
      <c r="C12">
        <v>220.5</v>
      </c>
      <c r="D12">
        <v>121.6</v>
      </c>
      <c r="E12">
        <v>225.7</v>
      </c>
      <c r="F12">
        <v>121.9</v>
      </c>
      <c r="G12" s="75">
        <v>7498</v>
      </c>
      <c r="I12" s="2">
        <f t="shared" si="1"/>
        <v>1.8211920529801324E-2</v>
      </c>
      <c r="J12" s="2">
        <f t="shared" si="1"/>
        <v>-7.6507650765076001E-3</v>
      </c>
      <c r="K12" s="2">
        <f t="shared" si="0"/>
        <v>-8.1566068515497563E-3</v>
      </c>
      <c r="L12" s="2">
        <f t="shared" si="0"/>
        <v>-3.5320088300221254E-3</v>
      </c>
      <c r="M12" s="2">
        <f t="shared" si="0"/>
        <v>-7.3289902280129597E-3</v>
      </c>
      <c r="N12" s="46">
        <f t="shared" si="0"/>
        <v>-2.6666666666666668E-4</v>
      </c>
      <c r="V12" t="s">
        <v>44</v>
      </c>
      <c r="W12">
        <v>1</v>
      </c>
      <c r="X12">
        <v>3.0875028030517837E-2</v>
      </c>
      <c r="Y12">
        <v>3.0875028030517837E-2</v>
      </c>
      <c r="Z12">
        <v>124.54196680361869</v>
      </c>
      <c r="AA12">
        <v>5.4436153054204428E-26</v>
      </c>
    </row>
    <row r="13" spans="1:30" ht="15" thickBot="1" x14ac:dyDescent="0.35">
      <c r="A13" s="1">
        <v>44910</v>
      </c>
      <c r="B13">
        <v>1500.5</v>
      </c>
      <c r="C13">
        <v>218.3</v>
      </c>
      <c r="D13">
        <v>118.95</v>
      </c>
      <c r="E13">
        <v>223.5</v>
      </c>
      <c r="F13">
        <v>120.4</v>
      </c>
      <c r="G13" s="75">
        <v>7420</v>
      </c>
      <c r="I13" s="2">
        <f t="shared" si="1"/>
        <v>-2.4065040650406506E-2</v>
      </c>
      <c r="J13" s="2">
        <f t="shared" si="1"/>
        <v>-9.9773242630384965E-3</v>
      </c>
      <c r="K13" s="2">
        <f t="shared" si="0"/>
        <v>-2.1792763157894669E-2</v>
      </c>
      <c r="L13" s="2">
        <f t="shared" si="0"/>
        <v>-9.7474523704031407E-3</v>
      </c>
      <c r="M13" s="2">
        <f t="shared" si="0"/>
        <v>-1.2305168170631665E-2</v>
      </c>
      <c r="N13" s="46">
        <f t="shared" si="0"/>
        <v>-1.0402774073086157E-2</v>
      </c>
      <c r="V13" t="s">
        <v>45</v>
      </c>
      <c r="W13">
        <v>503</v>
      </c>
      <c r="X13">
        <v>0.12469803952782307</v>
      </c>
      <c r="Y13">
        <v>2.4790862729189478E-4</v>
      </c>
    </row>
    <row r="14" spans="1:30" ht="15" thickBot="1" x14ac:dyDescent="0.35">
      <c r="A14" s="1">
        <v>44911</v>
      </c>
      <c r="B14">
        <v>1457.5</v>
      </c>
      <c r="C14">
        <v>217.9</v>
      </c>
      <c r="D14">
        <v>118.1</v>
      </c>
      <c r="E14">
        <v>222.3</v>
      </c>
      <c r="F14">
        <v>118.8</v>
      </c>
      <c r="G14" s="75">
        <v>7330</v>
      </c>
      <c r="I14" s="2">
        <f t="shared" si="1"/>
        <v>-2.8657114295234921E-2</v>
      </c>
      <c r="J14" s="2">
        <f t="shared" si="1"/>
        <v>-1.8323408153916889E-3</v>
      </c>
      <c r="K14" s="2">
        <f t="shared" si="0"/>
        <v>-7.1458596048760694E-3</v>
      </c>
      <c r="L14" s="2">
        <f t="shared" si="0"/>
        <v>-5.3691275167784729E-3</v>
      </c>
      <c r="M14" s="2">
        <f t="shared" si="0"/>
        <v>-1.3289036544850568E-2</v>
      </c>
      <c r="N14" s="46">
        <f t="shared" si="0"/>
        <v>-1.2129380053908356E-2</v>
      </c>
      <c r="V14" s="40" t="s">
        <v>46</v>
      </c>
      <c r="W14" s="40">
        <v>504</v>
      </c>
      <c r="X14" s="40">
        <v>0.15557306755834091</v>
      </c>
      <c r="Y14" s="40"/>
      <c r="Z14" s="40"/>
      <c r="AA14" s="40"/>
    </row>
    <row r="15" spans="1:30" ht="15" thickBot="1" x14ac:dyDescent="0.35">
      <c r="A15" s="1">
        <v>44914</v>
      </c>
      <c r="B15">
        <v>1463</v>
      </c>
      <c r="C15">
        <v>220.1</v>
      </c>
      <c r="D15">
        <v>115.65</v>
      </c>
      <c r="E15">
        <v>223.7</v>
      </c>
      <c r="F15">
        <v>120.25</v>
      </c>
      <c r="G15" s="75">
        <v>7367.5</v>
      </c>
      <c r="I15" s="2">
        <f t="shared" si="1"/>
        <v>3.7735849056603774E-3</v>
      </c>
      <c r="J15" s="2">
        <f t="shared" si="1"/>
        <v>1.009637448370807E-2</v>
      </c>
      <c r="K15" s="2">
        <f t="shared" si="0"/>
        <v>-2.0745131244707778E-2</v>
      </c>
      <c r="L15" s="2">
        <f t="shared" si="0"/>
        <v>6.2977957714798792E-3</v>
      </c>
      <c r="M15" s="2">
        <f t="shared" si="0"/>
        <v>1.220538720538723E-2</v>
      </c>
      <c r="N15" s="46">
        <f t="shared" si="0"/>
        <v>5.1159618008185543E-3</v>
      </c>
    </row>
    <row r="16" spans="1:30" ht="15" thickBot="1" x14ac:dyDescent="0.35">
      <c r="A16" s="1">
        <v>44915</v>
      </c>
      <c r="B16">
        <v>1437</v>
      </c>
      <c r="C16">
        <v>220.5</v>
      </c>
      <c r="D16">
        <v>113.25</v>
      </c>
      <c r="E16">
        <v>224.4</v>
      </c>
      <c r="F16">
        <v>121.2</v>
      </c>
      <c r="G16" s="75">
        <v>7364.5</v>
      </c>
      <c r="I16" s="2">
        <f t="shared" si="1"/>
        <v>-1.77717019822283E-2</v>
      </c>
      <c r="J16" s="2">
        <f t="shared" si="1"/>
        <v>1.8173557473875771E-3</v>
      </c>
      <c r="K16" s="2">
        <f t="shared" si="0"/>
        <v>-2.0752269779507181E-2</v>
      </c>
      <c r="L16" s="2">
        <f t="shared" si="0"/>
        <v>3.1291908806437957E-3</v>
      </c>
      <c r="M16" s="2">
        <f t="shared" si="0"/>
        <v>7.9002079002079232E-3</v>
      </c>
      <c r="N16" s="46">
        <f t="shared" si="0"/>
        <v>-4.0719375636240243E-4</v>
      </c>
      <c r="V16" s="66"/>
      <c r="W16" s="66" t="s">
        <v>53</v>
      </c>
      <c r="X16" s="66" t="s">
        <v>41</v>
      </c>
      <c r="Y16" s="66" t="s">
        <v>54</v>
      </c>
      <c r="Z16" s="66" t="s">
        <v>55</v>
      </c>
      <c r="AA16" s="66" t="s">
        <v>56</v>
      </c>
      <c r="AB16" s="66" t="s">
        <v>57</v>
      </c>
      <c r="AC16" s="66" t="s">
        <v>58</v>
      </c>
      <c r="AD16" s="66" t="s">
        <v>59</v>
      </c>
    </row>
    <row r="17" spans="1:30" ht="15" thickBot="1" x14ac:dyDescent="0.35">
      <c r="A17" s="1">
        <v>44916</v>
      </c>
      <c r="B17">
        <v>1487</v>
      </c>
      <c r="C17">
        <v>221.8</v>
      </c>
      <c r="D17">
        <v>120.15</v>
      </c>
      <c r="E17">
        <v>226.9</v>
      </c>
      <c r="F17">
        <v>122.9</v>
      </c>
      <c r="G17" s="75">
        <v>7492</v>
      </c>
      <c r="I17" s="2">
        <f t="shared" si="1"/>
        <v>3.4794711203897009E-2</v>
      </c>
      <c r="J17" s="2">
        <f t="shared" si="1"/>
        <v>5.8956916099773757E-3</v>
      </c>
      <c r="K17" s="2">
        <f t="shared" si="0"/>
        <v>6.0927152317880845E-2</v>
      </c>
      <c r="L17" s="2">
        <f t="shared" si="0"/>
        <v>1.1140819964349376E-2</v>
      </c>
      <c r="M17" s="2">
        <f t="shared" si="0"/>
        <v>1.4026402640264049E-2</v>
      </c>
      <c r="N17" s="46">
        <f t="shared" si="0"/>
        <v>1.7312784303075566E-2</v>
      </c>
      <c r="V17" t="s">
        <v>47</v>
      </c>
      <c r="W17">
        <v>-3.4637753518928436E-4</v>
      </c>
      <c r="X17">
        <v>7.0094010719782098E-4</v>
      </c>
      <c r="Y17">
        <v>-0.49416138644714314</v>
      </c>
      <c r="Z17">
        <v>0.62140793726424648</v>
      </c>
      <c r="AA17">
        <v>-1.7235085394749568E-3</v>
      </c>
      <c r="AB17">
        <v>1.0307534690963882E-3</v>
      </c>
      <c r="AC17">
        <v>-1.7235085394749568E-3</v>
      </c>
      <c r="AD17">
        <v>1.0307534690963882E-3</v>
      </c>
    </row>
    <row r="18" spans="1:30" ht="15" thickBot="1" x14ac:dyDescent="0.35">
      <c r="A18" s="1">
        <v>44917</v>
      </c>
      <c r="B18">
        <v>1497.5</v>
      </c>
      <c r="C18">
        <v>220.1</v>
      </c>
      <c r="D18">
        <v>119.25</v>
      </c>
      <c r="E18">
        <v>226.1</v>
      </c>
      <c r="F18">
        <v>120.05</v>
      </c>
      <c r="G18" s="75">
        <v>7461.5</v>
      </c>
      <c r="I18" s="2">
        <f t="shared" si="1"/>
        <v>7.0611970410221925E-3</v>
      </c>
      <c r="J18" s="2">
        <f t="shared" si="1"/>
        <v>-7.664562669071312E-3</v>
      </c>
      <c r="K18" s="2">
        <f t="shared" si="0"/>
        <v>-7.4906367041198971E-3</v>
      </c>
      <c r="L18" s="2">
        <f t="shared" si="0"/>
        <v>-3.5257822829440782E-3</v>
      </c>
      <c r="M18" s="2">
        <f t="shared" si="0"/>
        <v>-2.3189585028478506E-2</v>
      </c>
      <c r="N18" s="46">
        <f t="shared" si="0"/>
        <v>-4.0710090763481045E-3</v>
      </c>
      <c r="V18" s="40" t="s">
        <v>60</v>
      </c>
      <c r="W18" s="40">
        <v>1.1221169500462411</v>
      </c>
      <c r="X18" s="40">
        <v>0.10054958041098241</v>
      </c>
      <c r="Y18" s="40">
        <v>11.159837221197188</v>
      </c>
      <c r="Z18" s="40">
        <v>5.4436153054216149E-26</v>
      </c>
      <c r="AA18" s="40">
        <v>0.92456805359994332</v>
      </c>
      <c r="AB18" s="40">
        <v>1.3196658464925388</v>
      </c>
      <c r="AC18" s="40">
        <v>0.92456805359994332</v>
      </c>
      <c r="AD18" s="40">
        <v>1.3196658464925388</v>
      </c>
    </row>
    <row r="19" spans="1:30" ht="15" thickBot="1" x14ac:dyDescent="0.35">
      <c r="A19" s="1">
        <v>44918</v>
      </c>
      <c r="B19">
        <v>1478</v>
      </c>
      <c r="C19">
        <v>219.3</v>
      </c>
      <c r="D19">
        <v>119.55</v>
      </c>
      <c r="E19">
        <v>226.7</v>
      </c>
      <c r="F19">
        <v>123.6</v>
      </c>
      <c r="G19" s="75">
        <v>7466.5</v>
      </c>
      <c r="I19" s="2">
        <f t="shared" si="1"/>
        <v>-1.3021702838063439E-2</v>
      </c>
      <c r="J19" s="2">
        <f t="shared" si="1"/>
        <v>-3.6347114947750249E-3</v>
      </c>
      <c r="K19" s="2">
        <f t="shared" si="1"/>
        <v>2.5157232704402276E-3</v>
      </c>
      <c r="L19" s="2">
        <f t="shared" si="1"/>
        <v>2.6536930561698114E-3</v>
      </c>
      <c r="M19" s="2">
        <f t="shared" si="1"/>
        <v>2.9571012078300686E-2</v>
      </c>
      <c r="N19" s="46">
        <f t="shared" ref="N19:N82" si="2">(G19-G18)/G18</f>
        <v>6.7010654694096361E-4</v>
      </c>
    </row>
    <row r="20" spans="1:30" ht="15" thickBot="1" x14ac:dyDescent="0.35">
      <c r="A20" s="1">
        <v>44923</v>
      </c>
      <c r="B20">
        <v>1491.5</v>
      </c>
      <c r="C20">
        <v>218.5</v>
      </c>
      <c r="D20">
        <v>122.15</v>
      </c>
      <c r="E20">
        <v>223.5</v>
      </c>
      <c r="F20">
        <v>122.4</v>
      </c>
      <c r="G20" s="75">
        <v>7496.5</v>
      </c>
      <c r="I20" s="2">
        <f t="shared" si="1"/>
        <v>9.1339648173207038E-3</v>
      </c>
      <c r="J20" s="2">
        <f t="shared" si="1"/>
        <v>-3.6479708162335217E-3</v>
      </c>
      <c r="K20" s="2">
        <f t="shared" si="1"/>
        <v>2.1748222501045661E-2</v>
      </c>
      <c r="L20" s="2">
        <f t="shared" si="1"/>
        <v>-1.4115571239523551E-2</v>
      </c>
      <c r="M20" s="2">
        <f t="shared" si="1"/>
        <v>-9.7087378640775789E-3</v>
      </c>
      <c r="N20" s="46">
        <f t="shared" si="2"/>
        <v>4.0179468291702937E-3</v>
      </c>
    </row>
    <row r="21" spans="1:30" ht="15" thickBot="1" x14ac:dyDescent="0.35">
      <c r="A21" s="1">
        <v>44924</v>
      </c>
      <c r="B21">
        <v>1480</v>
      </c>
      <c r="C21">
        <v>219.1</v>
      </c>
      <c r="D21">
        <v>123.15</v>
      </c>
      <c r="E21">
        <v>224.3</v>
      </c>
      <c r="F21">
        <v>124.3</v>
      </c>
      <c r="G21" s="75">
        <v>7502</v>
      </c>
      <c r="I21" s="2">
        <f t="shared" si="1"/>
        <v>-7.7103586992960105E-3</v>
      </c>
      <c r="J21" s="2">
        <f t="shared" si="1"/>
        <v>2.745995423340935E-3</v>
      </c>
      <c r="K21" s="2">
        <f t="shared" si="1"/>
        <v>8.1866557511256644E-3</v>
      </c>
      <c r="L21" s="2">
        <f t="shared" si="1"/>
        <v>3.5794183445190665E-3</v>
      </c>
      <c r="M21" s="2">
        <f t="shared" si="1"/>
        <v>1.5522875816993393E-2</v>
      </c>
      <c r="N21" s="46">
        <f t="shared" si="2"/>
        <v>7.3367571533382249E-4</v>
      </c>
      <c r="V21" t="s">
        <v>62</v>
      </c>
    </row>
    <row r="22" spans="1:30" ht="15" thickBot="1" x14ac:dyDescent="0.35">
      <c r="A22" s="1">
        <v>44925</v>
      </c>
      <c r="B22">
        <v>1484.5</v>
      </c>
      <c r="C22">
        <v>217.7</v>
      </c>
      <c r="D22">
        <v>126.15</v>
      </c>
      <c r="E22">
        <v>224.2</v>
      </c>
      <c r="F22">
        <v>123.3</v>
      </c>
      <c r="G22" s="75">
        <v>7466</v>
      </c>
      <c r="I22" s="2">
        <f t="shared" si="1"/>
        <v>3.0405405405405407E-3</v>
      </c>
      <c r="J22" s="2">
        <f t="shared" si="1"/>
        <v>-6.3897763578275018E-3</v>
      </c>
      <c r="K22" s="2">
        <f t="shared" si="1"/>
        <v>2.4360535931790498E-2</v>
      </c>
      <c r="L22" s="2">
        <f t="shared" si="1"/>
        <v>-4.4583147570228593E-4</v>
      </c>
      <c r="M22" s="2">
        <f t="shared" si="1"/>
        <v>-8.0450522928399038E-3</v>
      </c>
      <c r="N22" s="46">
        <f t="shared" si="2"/>
        <v>-4.798720341242335E-3</v>
      </c>
    </row>
    <row r="23" spans="1:30" ht="15" thickBot="1" x14ac:dyDescent="0.35">
      <c r="A23" s="1">
        <v>44929</v>
      </c>
      <c r="B23">
        <v>1516</v>
      </c>
      <c r="C23">
        <v>224.9</v>
      </c>
      <c r="D23">
        <v>129.69999999999999</v>
      </c>
      <c r="E23">
        <v>229</v>
      </c>
      <c r="F23">
        <v>126.65</v>
      </c>
      <c r="G23" s="75">
        <v>7547.5</v>
      </c>
      <c r="I23" s="2">
        <f t="shared" si="1"/>
        <v>2.1219265746042437E-2</v>
      </c>
      <c r="J23" s="2">
        <f t="shared" si="1"/>
        <v>3.3073036288470449E-2</v>
      </c>
      <c r="K23" s="2">
        <f t="shared" si="1"/>
        <v>2.8141101862861537E-2</v>
      </c>
      <c r="L23" s="2">
        <f t="shared" si="1"/>
        <v>2.1409455842997374E-2</v>
      </c>
      <c r="M23" s="2">
        <f t="shared" si="1"/>
        <v>2.7169505271695121E-2</v>
      </c>
      <c r="N23" s="46">
        <f t="shared" si="2"/>
        <v>1.0916153227966782E-2</v>
      </c>
      <c r="V23" s="76" t="s">
        <v>37</v>
      </c>
      <c r="W23" s="76"/>
    </row>
    <row r="24" spans="1:30" ht="15" thickBot="1" x14ac:dyDescent="0.35">
      <c r="A24" s="1">
        <v>44930</v>
      </c>
      <c r="B24">
        <v>1553.5</v>
      </c>
      <c r="C24">
        <v>235.7</v>
      </c>
      <c r="D24">
        <v>135.25</v>
      </c>
      <c r="E24">
        <v>235</v>
      </c>
      <c r="F24">
        <v>131.65</v>
      </c>
      <c r="G24" s="75">
        <v>7571</v>
      </c>
      <c r="I24" s="2">
        <f t="shared" si="1"/>
        <v>2.4736147757255935E-2</v>
      </c>
      <c r="J24" s="2">
        <f t="shared" si="1"/>
        <v>4.8021342819030602E-2</v>
      </c>
      <c r="K24" s="2">
        <f t="shared" si="1"/>
        <v>4.2791056283731782E-2</v>
      </c>
      <c r="L24" s="2">
        <f t="shared" si="1"/>
        <v>2.6200873362445413E-2</v>
      </c>
      <c r="M24" s="2">
        <f t="shared" si="1"/>
        <v>3.9478878799842083E-2</v>
      </c>
      <c r="N24" s="46">
        <f t="shared" si="2"/>
        <v>3.1136137793971513E-3</v>
      </c>
      <c r="V24" t="s">
        <v>38</v>
      </c>
      <c r="W24">
        <v>0.40627029498595657</v>
      </c>
    </row>
    <row r="25" spans="1:30" ht="15" thickBot="1" x14ac:dyDescent="0.35">
      <c r="A25" s="1">
        <v>44931</v>
      </c>
      <c r="B25">
        <v>1574</v>
      </c>
      <c r="C25">
        <v>239.9</v>
      </c>
      <c r="D25">
        <v>139.4</v>
      </c>
      <c r="E25">
        <v>238.5</v>
      </c>
      <c r="F25">
        <v>136.15</v>
      </c>
      <c r="G25" s="75">
        <v>7629.5</v>
      </c>
      <c r="I25" s="2">
        <f t="shared" si="1"/>
        <v>1.3196009011908594E-2</v>
      </c>
      <c r="J25" s="2">
        <f t="shared" si="1"/>
        <v>1.7819261773440887E-2</v>
      </c>
      <c r="K25" s="2">
        <f t="shared" si="1"/>
        <v>3.0683918669131279E-2</v>
      </c>
      <c r="L25" s="2">
        <f t="shared" si="1"/>
        <v>1.4893617021276596E-2</v>
      </c>
      <c r="M25" s="2">
        <f t="shared" si="1"/>
        <v>3.4181541967337636E-2</v>
      </c>
      <c r="N25" s="46">
        <f t="shared" si="2"/>
        <v>7.7268524633469816E-3</v>
      </c>
      <c r="V25" t="s">
        <v>39</v>
      </c>
      <c r="W25">
        <v>0.16505555258797619</v>
      </c>
    </row>
    <row r="26" spans="1:30" ht="15" thickBot="1" x14ac:dyDescent="0.35">
      <c r="A26" s="1">
        <v>44932</v>
      </c>
      <c r="B26">
        <v>1578.5</v>
      </c>
      <c r="C26">
        <v>243.6</v>
      </c>
      <c r="D26">
        <v>142.55000000000001</v>
      </c>
      <c r="E26">
        <v>241.4</v>
      </c>
      <c r="F26">
        <v>137.55000000000001</v>
      </c>
      <c r="G26" s="75">
        <v>7687.5</v>
      </c>
      <c r="I26" s="2">
        <f t="shared" si="1"/>
        <v>2.8589580686149934E-3</v>
      </c>
      <c r="J26" s="2">
        <f t="shared" si="1"/>
        <v>1.5423092955398034E-2</v>
      </c>
      <c r="K26" s="2">
        <f t="shared" si="1"/>
        <v>2.2596843615495018E-2</v>
      </c>
      <c r="L26" s="2">
        <f t="shared" si="1"/>
        <v>1.215932914046124E-2</v>
      </c>
      <c r="M26" s="2">
        <f t="shared" si="1"/>
        <v>1.0282776349614437E-2</v>
      </c>
      <c r="N26" s="46">
        <f t="shared" si="2"/>
        <v>7.6020709089717545E-3</v>
      </c>
      <c r="V26" t="s">
        <v>40</v>
      </c>
      <c r="W26">
        <v>0.16339562326906562</v>
      </c>
    </row>
    <row r="27" spans="1:30" ht="15" thickBot="1" x14ac:dyDescent="0.35">
      <c r="A27" s="1">
        <v>44935</v>
      </c>
      <c r="B27">
        <v>1566.5</v>
      </c>
      <c r="C27">
        <v>247.1</v>
      </c>
      <c r="D27">
        <v>140.6</v>
      </c>
      <c r="E27">
        <v>243.2</v>
      </c>
      <c r="F27">
        <v>141.1</v>
      </c>
      <c r="G27" s="75">
        <v>7710</v>
      </c>
      <c r="I27" s="2">
        <f t="shared" si="1"/>
        <v>-7.6021539436173582E-3</v>
      </c>
      <c r="J27" s="2">
        <f t="shared" si="1"/>
        <v>1.4367816091954023E-2</v>
      </c>
      <c r="K27" s="2">
        <f t="shared" si="1"/>
        <v>-1.3679410733076233E-2</v>
      </c>
      <c r="L27" s="2">
        <f t="shared" si="1"/>
        <v>7.4565037282517937E-3</v>
      </c>
      <c r="M27" s="2">
        <f t="shared" si="1"/>
        <v>2.5808796801163086E-2</v>
      </c>
      <c r="N27" s="46">
        <f t="shared" si="2"/>
        <v>2.9268292682926829E-3</v>
      </c>
      <c r="V27" t="s">
        <v>41</v>
      </c>
      <c r="W27">
        <v>1.2514990412729297E-2</v>
      </c>
    </row>
    <row r="28" spans="1:30" ht="15" thickBot="1" x14ac:dyDescent="0.35">
      <c r="A28" s="1">
        <v>44936</v>
      </c>
      <c r="B28">
        <v>1579</v>
      </c>
      <c r="C28">
        <v>245.8</v>
      </c>
      <c r="D28">
        <v>140.9</v>
      </c>
      <c r="E28">
        <v>242.1</v>
      </c>
      <c r="F28">
        <v>141.30000000000001</v>
      </c>
      <c r="G28" s="75">
        <v>7678.5</v>
      </c>
      <c r="I28" s="2">
        <f t="shared" si="1"/>
        <v>7.9795722949249914E-3</v>
      </c>
      <c r="J28" s="2">
        <f t="shared" si="1"/>
        <v>-5.2610279239173737E-3</v>
      </c>
      <c r="K28" s="2">
        <f t="shared" si="1"/>
        <v>2.1337126600285304E-3</v>
      </c>
      <c r="L28" s="2">
        <f t="shared" si="1"/>
        <v>-4.5230263157894504E-3</v>
      </c>
      <c r="M28" s="2">
        <f t="shared" si="1"/>
        <v>1.4174344436571017E-3</v>
      </c>
      <c r="N28" s="46">
        <f t="shared" si="2"/>
        <v>-4.0856031128404672E-3</v>
      </c>
      <c r="V28" s="40" t="s">
        <v>42</v>
      </c>
      <c r="W28" s="40">
        <v>505</v>
      </c>
    </row>
    <row r="29" spans="1:30" ht="15" thickBot="1" x14ac:dyDescent="0.35">
      <c r="A29" s="1">
        <v>44937</v>
      </c>
      <c r="B29">
        <v>1574.5</v>
      </c>
      <c r="C29">
        <v>241.9</v>
      </c>
      <c r="D29">
        <v>150.75</v>
      </c>
      <c r="E29">
        <v>243.7</v>
      </c>
      <c r="F29">
        <v>143.4</v>
      </c>
      <c r="G29" s="75">
        <v>7715.5</v>
      </c>
      <c r="I29" s="2">
        <f t="shared" si="1"/>
        <v>-2.849905003166561E-3</v>
      </c>
      <c r="J29" s="2">
        <f t="shared" si="1"/>
        <v>-1.5866558177380006E-2</v>
      </c>
      <c r="K29" s="2">
        <f t="shared" si="1"/>
        <v>6.9907735982966596E-2</v>
      </c>
      <c r="L29" s="2">
        <f t="shared" si="1"/>
        <v>6.6088393225939464E-3</v>
      </c>
      <c r="M29" s="2">
        <f t="shared" si="1"/>
        <v>1.4861995753715457E-2</v>
      </c>
      <c r="N29" s="46">
        <f t="shared" si="2"/>
        <v>4.8186494758090774E-3</v>
      </c>
    </row>
    <row r="30" spans="1:30" ht="15" thickBot="1" x14ac:dyDescent="0.35">
      <c r="A30" s="1">
        <v>44938</v>
      </c>
      <c r="B30">
        <v>1570</v>
      </c>
      <c r="C30">
        <v>244.5</v>
      </c>
      <c r="D30">
        <v>159.69999999999999</v>
      </c>
      <c r="E30">
        <v>246</v>
      </c>
      <c r="F30">
        <v>145.30000000000001</v>
      </c>
      <c r="G30" s="75">
        <v>7793</v>
      </c>
      <c r="I30" s="2">
        <f t="shared" si="1"/>
        <v>-2.8580501746586218E-3</v>
      </c>
      <c r="J30" s="2">
        <f t="shared" si="1"/>
        <v>1.0748243075651072E-2</v>
      </c>
      <c r="K30" s="2">
        <f t="shared" si="1"/>
        <v>5.9369817578772729E-2</v>
      </c>
      <c r="L30" s="2">
        <f t="shared" si="1"/>
        <v>9.437833401723477E-3</v>
      </c>
      <c r="M30" s="2">
        <f t="shared" si="1"/>
        <v>1.3249651324965172E-2</v>
      </c>
      <c r="N30" s="46">
        <f t="shared" si="2"/>
        <v>1.0044715183721081E-2</v>
      </c>
      <c r="V30" t="s">
        <v>43</v>
      </c>
    </row>
    <row r="31" spans="1:30" ht="15" thickBot="1" x14ac:dyDescent="0.35">
      <c r="A31" s="1">
        <v>44939</v>
      </c>
      <c r="B31">
        <v>1602.5</v>
      </c>
      <c r="C31">
        <v>241</v>
      </c>
      <c r="D31">
        <v>160.1</v>
      </c>
      <c r="E31">
        <v>245.6</v>
      </c>
      <c r="F31">
        <v>145.9</v>
      </c>
      <c r="G31" s="75">
        <v>7836.5</v>
      </c>
      <c r="I31" s="2">
        <f t="shared" si="1"/>
        <v>2.0700636942675158E-2</v>
      </c>
      <c r="J31" s="2">
        <f t="shared" si="1"/>
        <v>-1.4314928425357873E-2</v>
      </c>
      <c r="K31" s="2">
        <f t="shared" si="1"/>
        <v>2.5046963055729852E-3</v>
      </c>
      <c r="L31" s="2">
        <f t="shared" si="1"/>
        <v>-1.6260162601626248E-3</v>
      </c>
      <c r="M31" s="2">
        <f t="shared" si="1"/>
        <v>4.1293874741912887E-3</v>
      </c>
      <c r="N31" s="46">
        <f t="shared" si="2"/>
        <v>5.5819325035288076E-3</v>
      </c>
      <c r="V31" s="66"/>
      <c r="W31" s="66" t="s">
        <v>48</v>
      </c>
      <c r="X31" s="66" t="s">
        <v>49</v>
      </c>
      <c r="Y31" s="66" t="s">
        <v>50</v>
      </c>
      <c r="Z31" s="66" t="s">
        <v>51</v>
      </c>
      <c r="AA31" s="66" t="s">
        <v>52</v>
      </c>
    </row>
    <row r="32" spans="1:30" ht="15" thickBot="1" x14ac:dyDescent="0.35">
      <c r="A32" s="1">
        <v>44942</v>
      </c>
      <c r="B32">
        <v>1627.5</v>
      </c>
      <c r="C32">
        <v>243.3</v>
      </c>
      <c r="D32">
        <v>161.75</v>
      </c>
      <c r="E32">
        <v>247.5</v>
      </c>
      <c r="F32">
        <v>150.1</v>
      </c>
      <c r="G32" s="75">
        <v>7848</v>
      </c>
      <c r="I32" s="2">
        <f t="shared" si="1"/>
        <v>1.5600624024960999E-2</v>
      </c>
      <c r="J32" s="2">
        <f t="shared" si="1"/>
        <v>9.5435684647303381E-3</v>
      </c>
      <c r="K32" s="2">
        <f t="shared" si="1"/>
        <v>1.0306058713304221E-2</v>
      </c>
      <c r="L32" s="2">
        <f t="shared" si="1"/>
        <v>7.7361563517915543E-3</v>
      </c>
      <c r="M32" s="2">
        <f t="shared" si="1"/>
        <v>2.8786840301576345E-2</v>
      </c>
      <c r="N32" s="46">
        <f t="shared" si="2"/>
        <v>1.4674918649907483E-3</v>
      </c>
      <c r="V32" t="s">
        <v>44</v>
      </c>
      <c r="W32">
        <v>1</v>
      </c>
      <c r="X32">
        <v>1.5574050749518259E-2</v>
      </c>
      <c r="Y32">
        <v>1.5574050749518259E-2</v>
      </c>
      <c r="Z32">
        <v>99.43528962805631</v>
      </c>
      <c r="AA32">
        <v>1.7169588626740545E-21</v>
      </c>
    </row>
    <row r="33" spans="1:30" ht="15" thickBot="1" x14ac:dyDescent="0.35">
      <c r="A33" s="1">
        <v>44943</v>
      </c>
      <c r="B33">
        <v>1617</v>
      </c>
      <c r="C33">
        <v>244.4</v>
      </c>
      <c r="D33">
        <v>158.5</v>
      </c>
      <c r="E33">
        <v>247.8</v>
      </c>
      <c r="F33">
        <v>150.9</v>
      </c>
      <c r="G33" s="75">
        <v>7831.5</v>
      </c>
      <c r="I33" s="2">
        <f t="shared" si="1"/>
        <v>-6.4516129032258064E-3</v>
      </c>
      <c r="J33" s="2">
        <f t="shared" si="1"/>
        <v>4.5211672831894541E-3</v>
      </c>
      <c r="K33" s="2">
        <f t="shared" si="1"/>
        <v>-2.009273570324575E-2</v>
      </c>
      <c r="L33" s="2">
        <f t="shared" si="1"/>
        <v>1.2121212121212581E-3</v>
      </c>
      <c r="M33" s="2">
        <f t="shared" si="1"/>
        <v>5.3297801465690296E-3</v>
      </c>
      <c r="N33" s="46">
        <f t="shared" si="2"/>
        <v>-2.102446483180428E-3</v>
      </c>
      <c r="V33" t="s">
        <v>45</v>
      </c>
      <c r="W33">
        <v>503</v>
      </c>
      <c r="X33">
        <v>7.878236747044523E-2</v>
      </c>
      <c r="Y33">
        <v>1.5662498503070624E-4</v>
      </c>
    </row>
    <row r="34" spans="1:30" ht="15" thickBot="1" x14ac:dyDescent="0.35">
      <c r="A34" s="1">
        <v>44944</v>
      </c>
      <c r="B34">
        <v>1570</v>
      </c>
      <c r="C34">
        <v>242.6</v>
      </c>
      <c r="D34">
        <v>156</v>
      </c>
      <c r="E34">
        <v>247.8</v>
      </c>
      <c r="F34">
        <v>151.1</v>
      </c>
      <c r="G34" s="75">
        <v>7812</v>
      </c>
      <c r="I34" s="2">
        <f t="shared" si="1"/>
        <v>-2.9066171923314781E-2</v>
      </c>
      <c r="J34" s="2">
        <f t="shared" si="1"/>
        <v>-7.3649754500818791E-3</v>
      </c>
      <c r="K34" s="2">
        <f t="shared" si="1"/>
        <v>-1.5772870662460567E-2</v>
      </c>
      <c r="L34" s="2">
        <f t="shared" si="1"/>
        <v>0</v>
      </c>
      <c r="M34" s="2">
        <f t="shared" si="1"/>
        <v>1.3253810470509517E-3</v>
      </c>
      <c r="N34" s="46">
        <f t="shared" si="2"/>
        <v>-2.4899444550852325E-3</v>
      </c>
      <c r="V34" s="40" t="s">
        <v>46</v>
      </c>
      <c r="W34" s="40">
        <v>504</v>
      </c>
      <c r="X34" s="40">
        <v>9.4356418219963489E-2</v>
      </c>
      <c r="Y34" s="40"/>
      <c r="Z34" s="40"/>
      <c r="AA34" s="40"/>
    </row>
    <row r="35" spans="1:30" ht="15" thickBot="1" x14ac:dyDescent="0.35">
      <c r="A35" s="1">
        <v>44945</v>
      </c>
      <c r="B35">
        <v>1539</v>
      </c>
      <c r="C35">
        <v>241.1</v>
      </c>
      <c r="D35">
        <v>152.75</v>
      </c>
      <c r="E35">
        <v>248.2</v>
      </c>
      <c r="F35">
        <v>149.19999999999999</v>
      </c>
      <c r="G35" s="75">
        <v>7733</v>
      </c>
      <c r="I35" s="2">
        <f t="shared" si="1"/>
        <v>-1.9745222929936305E-2</v>
      </c>
      <c r="J35" s="2">
        <f t="shared" si="1"/>
        <v>-6.1830173124484749E-3</v>
      </c>
      <c r="K35" s="2">
        <f t="shared" si="1"/>
        <v>-2.0833333333333332E-2</v>
      </c>
      <c r="L35" s="2">
        <f t="shared" si="1"/>
        <v>1.6142050040354207E-3</v>
      </c>
      <c r="M35" s="2">
        <f t="shared" si="1"/>
        <v>-1.2574454003970918E-2</v>
      </c>
      <c r="N35" s="46">
        <f t="shared" si="2"/>
        <v>-1.0112647209421403E-2</v>
      </c>
    </row>
    <row r="36" spans="1:30" ht="15" thickBot="1" x14ac:dyDescent="0.35">
      <c r="A36" s="1">
        <v>44946</v>
      </c>
      <c r="B36">
        <v>1588.5</v>
      </c>
      <c r="C36">
        <v>243.4</v>
      </c>
      <c r="D36">
        <v>157</v>
      </c>
      <c r="E36">
        <v>247.9</v>
      </c>
      <c r="F36">
        <v>151</v>
      </c>
      <c r="G36" s="75">
        <v>7751.5</v>
      </c>
      <c r="I36" s="2">
        <f t="shared" si="1"/>
        <v>3.2163742690058478E-2</v>
      </c>
      <c r="J36" s="2">
        <f t="shared" si="1"/>
        <v>9.5396101202820886E-3</v>
      </c>
      <c r="K36" s="2">
        <f t="shared" si="1"/>
        <v>2.7823240589198037E-2</v>
      </c>
      <c r="L36" s="2">
        <f t="shared" si="1"/>
        <v>-1.2087026591457814E-3</v>
      </c>
      <c r="M36" s="2">
        <f t="shared" si="1"/>
        <v>1.2064343163538951E-2</v>
      </c>
      <c r="N36" s="46">
        <f t="shared" si="2"/>
        <v>2.3923444976076554E-3</v>
      </c>
      <c r="V36" s="66"/>
      <c r="W36" s="66" t="s">
        <v>53</v>
      </c>
      <c r="X36" s="66" t="s">
        <v>41</v>
      </c>
      <c r="Y36" s="66" t="s">
        <v>54</v>
      </c>
      <c r="Z36" s="66" t="s">
        <v>55</v>
      </c>
      <c r="AA36" s="66" t="s">
        <v>56</v>
      </c>
      <c r="AB36" s="66" t="s">
        <v>57</v>
      </c>
      <c r="AC36" s="66" t="s">
        <v>58</v>
      </c>
      <c r="AD36" s="66" t="s">
        <v>59</v>
      </c>
    </row>
    <row r="37" spans="1:30" ht="15" thickBot="1" x14ac:dyDescent="0.35">
      <c r="A37" s="1">
        <v>44949</v>
      </c>
      <c r="B37">
        <v>1588</v>
      </c>
      <c r="C37">
        <v>244.8</v>
      </c>
      <c r="D37">
        <v>158.80000000000001</v>
      </c>
      <c r="E37">
        <v>249.8</v>
      </c>
      <c r="F37">
        <v>148.85</v>
      </c>
      <c r="G37" s="75">
        <v>7773.5</v>
      </c>
      <c r="I37" s="2">
        <f t="shared" si="1"/>
        <v>-3.1476235442241108E-4</v>
      </c>
      <c r="J37" s="2">
        <f t="shared" si="1"/>
        <v>5.7518488085456275E-3</v>
      </c>
      <c r="K37" s="2">
        <f t="shared" si="1"/>
        <v>1.1464968152866314E-2</v>
      </c>
      <c r="L37" s="2">
        <f t="shared" si="1"/>
        <v>7.6643807987091797E-3</v>
      </c>
      <c r="M37" s="2">
        <f t="shared" si="1"/>
        <v>-1.4238410596026528E-2</v>
      </c>
      <c r="N37" s="46">
        <f t="shared" si="2"/>
        <v>2.8381603560601173E-3</v>
      </c>
      <c r="V37" t="s">
        <v>47</v>
      </c>
      <c r="W37">
        <v>2.5008551212560954E-4</v>
      </c>
      <c r="X37">
        <v>5.5714163147732739E-4</v>
      </c>
      <c r="Y37">
        <v>0.4488724195003666</v>
      </c>
      <c r="Z37">
        <v>0.65371701165931562</v>
      </c>
      <c r="AA37">
        <v>-8.4452586280773102E-4</v>
      </c>
      <c r="AB37">
        <v>1.34469688705895E-3</v>
      </c>
      <c r="AC37">
        <v>-8.4452586280773102E-4</v>
      </c>
      <c r="AD37">
        <v>1.34469688705895E-3</v>
      </c>
    </row>
    <row r="38" spans="1:30" ht="15" thickBot="1" x14ac:dyDescent="0.35">
      <c r="A38" s="1">
        <v>44950</v>
      </c>
      <c r="B38">
        <v>1583.5</v>
      </c>
      <c r="C38">
        <v>242.1</v>
      </c>
      <c r="D38">
        <v>160.85</v>
      </c>
      <c r="E38">
        <v>243.9</v>
      </c>
      <c r="F38">
        <v>147.75</v>
      </c>
      <c r="G38" s="75">
        <v>7748</v>
      </c>
      <c r="I38" s="2">
        <f t="shared" si="1"/>
        <v>-2.8337531486146094E-3</v>
      </c>
      <c r="J38" s="2">
        <f t="shared" si="1"/>
        <v>-1.1029411764705951E-2</v>
      </c>
      <c r="K38" s="2">
        <f t="shared" si="1"/>
        <v>1.2909319899244225E-2</v>
      </c>
      <c r="L38" s="2">
        <f t="shared" si="1"/>
        <v>-2.3618895116092897E-2</v>
      </c>
      <c r="M38" s="2">
        <f t="shared" si="1"/>
        <v>-7.389989922740977E-3</v>
      </c>
      <c r="N38" s="46">
        <f t="shared" si="2"/>
        <v>-3.2803756351707726E-3</v>
      </c>
      <c r="V38" s="40" t="s">
        <v>60</v>
      </c>
      <c r="W38" s="40">
        <v>0.79695763410544163</v>
      </c>
      <c r="X38" s="40">
        <v>7.9921746093957288E-2</v>
      </c>
      <c r="Y38" s="40">
        <v>9.9717245062254456</v>
      </c>
      <c r="Z38" s="40">
        <v>1.7169588626734624E-21</v>
      </c>
      <c r="AA38" s="40">
        <v>0.63993606645305201</v>
      </c>
      <c r="AB38" s="40">
        <v>0.95397920175783124</v>
      </c>
      <c r="AC38" s="40">
        <v>0.63993606645305201</v>
      </c>
      <c r="AD38" s="40">
        <v>0.95397920175783124</v>
      </c>
    </row>
    <row r="39" spans="1:30" ht="15" thickBot="1" x14ac:dyDescent="0.35">
      <c r="A39" s="1">
        <v>44951</v>
      </c>
      <c r="B39">
        <v>1593.5</v>
      </c>
      <c r="C39">
        <v>239</v>
      </c>
      <c r="D39">
        <v>160.65</v>
      </c>
      <c r="E39">
        <v>244.6</v>
      </c>
      <c r="F39">
        <v>145.05000000000001</v>
      </c>
      <c r="G39" s="75">
        <v>7721.5</v>
      </c>
      <c r="I39" s="2">
        <f t="shared" si="1"/>
        <v>6.3151247237132934E-3</v>
      </c>
      <c r="J39" s="2">
        <f t="shared" si="1"/>
        <v>-1.2804626187525793E-2</v>
      </c>
      <c r="K39" s="2">
        <f t="shared" si="1"/>
        <v>-1.2433944668945518E-3</v>
      </c>
      <c r="L39" s="2">
        <f t="shared" si="1"/>
        <v>2.8700287002869562E-3</v>
      </c>
      <c r="M39" s="2">
        <f t="shared" si="1"/>
        <v>-1.8274111675126825E-2</v>
      </c>
      <c r="N39" s="46">
        <f t="shared" si="2"/>
        <v>-3.4202374806401653E-3</v>
      </c>
    </row>
    <row r="40" spans="1:30" ht="15" thickBot="1" x14ac:dyDescent="0.35">
      <c r="A40" s="1">
        <v>44952</v>
      </c>
      <c r="B40">
        <v>1564</v>
      </c>
      <c r="C40">
        <v>239.4</v>
      </c>
      <c r="D40">
        <v>164.4</v>
      </c>
      <c r="E40">
        <v>245.6</v>
      </c>
      <c r="F40">
        <v>145.55000000000001</v>
      </c>
      <c r="G40" s="75">
        <v>7740</v>
      </c>
      <c r="I40" s="2">
        <f t="shared" si="1"/>
        <v>-1.8512707875745216E-2</v>
      </c>
      <c r="J40" s="2">
        <f t="shared" si="1"/>
        <v>1.6736401673640405E-3</v>
      </c>
      <c r="K40" s="2">
        <f t="shared" si="1"/>
        <v>2.3342670401493931E-2</v>
      </c>
      <c r="L40" s="2">
        <f t="shared" si="1"/>
        <v>4.0883074407195418E-3</v>
      </c>
      <c r="M40" s="2">
        <f t="shared" si="1"/>
        <v>3.4470872113064456E-3</v>
      </c>
      <c r="N40" s="46">
        <f t="shared" si="2"/>
        <v>2.3959075309201582E-3</v>
      </c>
    </row>
    <row r="41" spans="1:30" ht="15" thickBot="1" x14ac:dyDescent="0.35">
      <c r="A41" s="1">
        <v>44953</v>
      </c>
      <c r="B41">
        <v>1594.5</v>
      </c>
      <c r="C41">
        <v>252.5</v>
      </c>
      <c r="D41">
        <v>161.6</v>
      </c>
      <c r="E41">
        <v>246.9</v>
      </c>
      <c r="F41">
        <v>146.19999999999999</v>
      </c>
      <c r="G41" s="75">
        <v>7738</v>
      </c>
      <c r="I41" s="2">
        <f t="shared" si="1"/>
        <v>1.9501278772378516E-2</v>
      </c>
      <c r="J41" s="2">
        <f t="shared" si="1"/>
        <v>5.4720133667502065E-2</v>
      </c>
      <c r="K41" s="2">
        <f t="shared" si="1"/>
        <v>-1.7031630170316371E-2</v>
      </c>
      <c r="L41" s="2">
        <f t="shared" si="1"/>
        <v>5.2931596091205678E-3</v>
      </c>
      <c r="M41" s="2">
        <f t="shared" si="1"/>
        <v>4.4658193060802282E-3</v>
      </c>
      <c r="N41" s="46">
        <f t="shared" si="2"/>
        <v>-2.5839793281653745E-4</v>
      </c>
      <c r="V41" t="s">
        <v>63</v>
      </c>
    </row>
    <row r="42" spans="1:30" ht="15" thickBot="1" x14ac:dyDescent="0.35">
      <c r="A42" s="1">
        <v>44956</v>
      </c>
      <c r="B42">
        <v>1598</v>
      </c>
      <c r="C42">
        <v>262.8</v>
      </c>
      <c r="D42">
        <v>162.4</v>
      </c>
      <c r="E42">
        <v>247.6</v>
      </c>
      <c r="F42">
        <v>147.1</v>
      </c>
      <c r="G42" s="75">
        <v>7763.5</v>
      </c>
      <c r="I42" s="2">
        <f t="shared" si="1"/>
        <v>2.1950454687989967E-3</v>
      </c>
      <c r="J42" s="2">
        <f t="shared" si="1"/>
        <v>4.0792079207920835E-2</v>
      </c>
      <c r="K42" s="2">
        <f t="shared" si="1"/>
        <v>4.9504950495050208E-3</v>
      </c>
      <c r="L42" s="2">
        <f t="shared" si="1"/>
        <v>2.8351559335763007E-3</v>
      </c>
      <c r="M42" s="2">
        <f t="shared" si="1"/>
        <v>6.1559507523940198E-3</v>
      </c>
      <c r="N42" s="46">
        <f t="shared" si="2"/>
        <v>3.2954251744636855E-3</v>
      </c>
    </row>
    <row r="43" spans="1:30" ht="15" thickBot="1" x14ac:dyDescent="0.35">
      <c r="A43" s="1">
        <v>44957</v>
      </c>
      <c r="B43">
        <v>1595.5</v>
      </c>
      <c r="C43">
        <v>262.60000000000002</v>
      </c>
      <c r="D43">
        <v>162.75</v>
      </c>
      <c r="E43">
        <v>245.9</v>
      </c>
      <c r="F43">
        <v>145.80000000000001</v>
      </c>
      <c r="G43" s="75">
        <v>7749.5</v>
      </c>
      <c r="I43" s="2">
        <f t="shared" si="1"/>
        <v>-1.5644555694618273E-3</v>
      </c>
      <c r="J43" s="2">
        <f t="shared" si="1"/>
        <v>-7.6103500761030677E-4</v>
      </c>
      <c r="K43" s="2">
        <f t="shared" si="1"/>
        <v>2.1551724137930683E-3</v>
      </c>
      <c r="L43" s="2">
        <f t="shared" si="1"/>
        <v>-6.8659127625201478E-3</v>
      </c>
      <c r="M43" s="2">
        <f t="shared" si="1"/>
        <v>-8.8375254928618838E-3</v>
      </c>
      <c r="N43" s="46">
        <f t="shared" si="2"/>
        <v>-1.8033103625941908E-3</v>
      </c>
      <c r="V43" s="76" t="s">
        <v>37</v>
      </c>
      <c r="W43" s="76"/>
    </row>
    <row r="44" spans="1:30" ht="15" thickBot="1" x14ac:dyDescent="0.35">
      <c r="A44" s="1">
        <v>44958</v>
      </c>
      <c r="B44">
        <v>1630.5</v>
      </c>
      <c r="C44">
        <v>263.7</v>
      </c>
      <c r="D44">
        <v>163.30000000000001</v>
      </c>
      <c r="E44">
        <v>247.5</v>
      </c>
      <c r="F44">
        <v>150.1</v>
      </c>
      <c r="G44" s="75">
        <v>7732</v>
      </c>
      <c r="I44" s="2">
        <f t="shared" si="1"/>
        <v>2.1936696960200563E-2</v>
      </c>
      <c r="J44" s="2">
        <f t="shared" si="1"/>
        <v>4.1888804265040585E-3</v>
      </c>
      <c r="K44" s="2">
        <f t="shared" si="1"/>
        <v>3.3794162826421589E-3</v>
      </c>
      <c r="L44" s="2">
        <f t="shared" si="1"/>
        <v>6.5067100447336081E-3</v>
      </c>
      <c r="M44" s="2">
        <f t="shared" si="1"/>
        <v>2.9492455418381226E-2</v>
      </c>
      <c r="N44" s="46">
        <f t="shared" si="2"/>
        <v>-2.258210207110136E-3</v>
      </c>
      <c r="V44" t="s">
        <v>38</v>
      </c>
      <c r="W44">
        <v>0.32531065759400923</v>
      </c>
    </row>
    <row r="45" spans="1:30" ht="15" thickBot="1" x14ac:dyDescent="0.35">
      <c r="A45" s="1">
        <v>44959</v>
      </c>
      <c r="B45">
        <v>1673.5</v>
      </c>
      <c r="C45">
        <v>267.5</v>
      </c>
      <c r="D45">
        <v>181.5</v>
      </c>
      <c r="E45">
        <v>248.3</v>
      </c>
      <c r="F45">
        <v>161.05000000000001</v>
      </c>
      <c r="G45" s="75">
        <v>7794</v>
      </c>
      <c r="I45" s="2">
        <f t="shared" si="1"/>
        <v>2.6372278442195647E-2</v>
      </c>
      <c r="J45" s="2">
        <f t="shared" si="1"/>
        <v>1.4410314751611723E-2</v>
      </c>
      <c r="K45" s="2">
        <f t="shared" si="1"/>
        <v>0.11145131659522343</v>
      </c>
      <c r="L45" s="2">
        <f t="shared" si="1"/>
        <v>3.2323232323232783E-3</v>
      </c>
      <c r="M45" s="2">
        <f t="shared" si="1"/>
        <v>7.2951365756162678E-2</v>
      </c>
      <c r="N45" s="46">
        <f t="shared" si="2"/>
        <v>8.0186239006725304E-3</v>
      </c>
      <c r="V45" t="s">
        <v>39</v>
      </c>
      <c r="W45">
        <v>0.10582702394424673</v>
      </c>
    </row>
    <row r="46" spans="1:30" ht="15" thickBot="1" x14ac:dyDescent="0.35">
      <c r="A46" s="1">
        <v>44960</v>
      </c>
      <c r="B46">
        <v>1688.5</v>
      </c>
      <c r="C46">
        <v>267.5</v>
      </c>
      <c r="D46">
        <v>186.65</v>
      </c>
      <c r="E46">
        <v>246.4</v>
      </c>
      <c r="F46">
        <v>163</v>
      </c>
      <c r="G46" s="75">
        <v>7872.5</v>
      </c>
      <c r="I46" s="2">
        <f t="shared" si="1"/>
        <v>8.9632506722437996E-3</v>
      </c>
      <c r="J46" s="2">
        <f t="shared" si="1"/>
        <v>0</v>
      </c>
      <c r="K46" s="2">
        <f t="shared" si="1"/>
        <v>2.8374655647382951E-2</v>
      </c>
      <c r="L46" s="2">
        <f t="shared" si="1"/>
        <v>-7.652033830044324E-3</v>
      </c>
      <c r="M46" s="2">
        <f t="shared" si="1"/>
        <v>1.210804098106171E-2</v>
      </c>
      <c r="N46" s="46">
        <f t="shared" si="2"/>
        <v>1.0071850141134205E-2</v>
      </c>
      <c r="V46" t="s">
        <v>40</v>
      </c>
      <c r="W46">
        <v>0.10404934407137247</v>
      </c>
    </row>
    <row r="47" spans="1:30" ht="15" thickBot="1" x14ac:dyDescent="0.35">
      <c r="A47" s="1">
        <v>44963</v>
      </c>
      <c r="B47">
        <v>1664.5</v>
      </c>
      <c r="C47">
        <v>266.60000000000002</v>
      </c>
      <c r="D47">
        <v>182.15</v>
      </c>
      <c r="E47">
        <v>246.5</v>
      </c>
      <c r="F47">
        <v>158.6</v>
      </c>
      <c r="G47" s="75">
        <v>7808</v>
      </c>
      <c r="I47" s="2">
        <f t="shared" si="1"/>
        <v>-1.4213799230085875E-2</v>
      </c>
      <c r="J47" s="2">
        <f t="shared" si="1"/>
        <v>-3.3644859813083262E-3</v>
      </c>
      <c r="K47" s="2">
        <f t="shared" si="1"/>
        <v>-2.4109295472810072E-2</v>
      </c>
      <c r="L47" s="2">
        <f t="shared" si="1"/>
        <v>4.0584415584413278E-4</v>
      </c>
      <c r="M47" s="2">
        <f t="shared" si="1"/>
        <v>-2.6993865030674882E-2</v>
      </c>
      <c r="N47" s="46">
        <f t="shared" si="2"/>
        <v>-8.1930771673547152E-3</v>
      </c>
      <c r="V47" t="s">
        <v>41</v>
      </c>
      <c r="W47">
        <v>2.6807746002667599E-2</v>
      </c>
    </row>
    <row r="48" spans="1:30" ht="15" thickBot="1" x14ac:dyDescent="0.35">
      <c r="A48" s="1">
        <v>44964</v>
      </c>
      <c r="B48">
        <v>1667</v>
      </c>
      <c r="C48">
        <v>268</v>
      </c>
      <c r="D48">
        <v>179.45</v>
      </c>
      <c r="E48">
        <v>246.7</v>
      </c>
      <c r="F48">
        <v>158</v>
      </c>
      <c r="G48" s="75">
        <v>7830</v>
      </c>
      <c r="I48" s="2">
        <f t="shared" si="1"/>
        <v>1.5019525382997897E-3</v>
      </c>
      <c r="J48" s="2">
        <f t="shared" si="1"/>
        <v>5.2513128282069658E-3</v>
      </c>
      <c r="K48" s="2">
        <f t="shared" si="1"/>
        <v>-1.4822948119681675E-2</v>
      </c>
      <c r="L48" s="2">
        <f t="shared" si="1"/>
        <v>8.1135902636912227E-4</v>
      </c>
      <c r="M48" s="2">
        <f t="shared" si="1"/>
        <v>-3.7831021437578459E-3</v>
      </c>
      <c r="N48" s="46">
        <f t="shared" si="2"/>
        <v>2.8176229508196722E-3</v>
      </c>
      <c r="V48" s="40" t="s">
        <v>42</v>
      </c>
      <c r="W48" s="40">
        <v>505</v>
      </c>
    </row>
    <row r="49" spans="1:30" ht="15" thickBot="1" x14ac:dyDescent="0.35">
      <c r="A49" s="1">
        <v>44965</v>
      </c>
      <c r="B49">
        <v>1673</v>
      </c>
      <c r="C49">
        <v>264.3</v>
      </c>
      <c r="D49">
        <v>181.1</v>
      </c>
      <c r="E49">
        <v>244.3</v>
      </c>
      <c r="F49">
        <v>158.80000000000001</v>
      </c>
      <c r="G49" s="75">
        <v>7850.5</v>
      </c>
      <c r="I49" s="2">
        <f t="shared" si="1"/>
        <v>3.5992801439712059E-3</v>
      </c>
      <c r="J49" s="2">
        <f t="shared" si="1"/>
        <v>-1.3805970149253688E-2</v>
      </c>
      <c r="K49" s="2">
        <f t="shared" si="1"/>
        <v>9.1947617720813928E-3</v>
      </c>
      <c r="L49" s="2">
        <f t="shared" si="1"/>
        <v>-9.7284150790432813E-3</v>
      </c>
      <c r="M49" s="2">
        <f t="shared" si="1"/>
        <v>5.0632911392405784E-3</v>
      </c>
      <c r="N49" s="46">
        <f t="shared" si="2"/>
        <v>2.6181353767560666E-3</v>
      </c>
    </row>
    <row r="50" spans="1:30" ht="15" thickBot="1" x14ac:dyDescent="0.35">
      <c r="A50" s="1">
        <v>44966</v>
      </c>
      <c r="B50">
        <v>1680.5</v>
      </c>
      <c r="C50">
        <v>264.89999999999998</v>
      </c>
      <c r="D50">
        <v>181.75</v>
      </c>
      <c r="E50">
        <v>244.4</v>
      </c>
      <c r="F50">
        <v>158.44999999999999</v>
      </c>
      <c r="G50" s="75">
        <v>7880</v>
      </c>
      <c r="I50" s="2">
        <f t="shared" si="1"/>
        <v>4.4829647340107592E-3</v>
      </c>
      <c r="J50" s="2">
        <f t="shared" si="1"/>
        <v>2.2701475595912441E-3</v>
      </c>
      <c r="K50" s="2">
        <f t="shared" si="1"/>
        <v>3.5891772501380767E-3</v>
      </c>
      <c r="L50" s="2">
        <f t="shared" si="1"/>
        <v>4.0933278755626E-4</v>
      </c>
      <c r="M50" s="2">
        <f t="shared" si="1"/>
        <v>-2.2040302267003951E-3</v>
      </c>
      <c r="N50" s="46">
        <f t="shared" si="2"/>
        <v>3.7577224380612698E-3</v>
      </c>
      <c r="V50" t="s">
        <v>43</v>
      </c>
    </row>
    <row r="51" spans="1:30" ht="15" thickBot="1" x14ac:dyDescent="0.35">
      <c r="A51" s="1">
        <v>44967</v>
      </c>
      <c r="B51">
        <v>1654</v>
      </c>
      <c r="C51">
        <v>259.7</v>
      </c>
      <c r="D51">
        <v>178.9</v>
      </c>
      <c r="E51">
        <v>243</v>
      </c>
      <c r="F51">
        <v>153.65</v>
      </c>
      <c r="G51" s="75">
        <v>7839</v>
      </c>
      <c r="I51" s="2">
        <f t="shared" si="1"/>
        <v>-1.576911633442428E-2</v>
      </c>
      <c r="J51" s="2">
        <f t="shared" si="1"/>
        <v>-1.9630049075122648E-2</v>
      </c>
      <c r="K51" s="2">
        <f t="shared" si="1"/>
        <v>-1.5680880330123766E-2</v>
      </c>
      <c r="L51" s="2">
        <f t="shared" si="1"/>
        <v>-5.72831423895256E-3</v>
      </c>
      <c r="M51" s="2">
        <f t="shared" si="1"/>
        <v>-3.0293467970968654E-2</v>
      </c>
      <c r="N51" s="46">
        <f t="shared" si="2"/>
        <v>-5.2030456852791875E-3</v>
      </c>
      <c r="V51" s="66"/>
      <c r="W51" s="66" t="s">
        <v>48</v>
      </c>
      <c r="X51" s="66" t="s">
        <v>49</v>
      </c>
      <c r="Y51" s="66" t="s">
        <v>50</v>
      </c>
      <c r="Z51" s="66" t="s">
        <v>51</v>
      </c>
      <c r="AA51" s="66" t="s">
        <v>52</v>
      </c>
    </row>
    <row r="52" spans="1:30" ht="15" thickBot="1" x14ac:dyDescent="0.35">
      <c r="A52" s="1">
        <v>44970</v>
      </c>
      <c r="B52">
        <v>1658</v>
      </c>
      <c r="C52">
        <v>260.2</v>
      </c>
      <c r="D52">
        <v>180.95</v>
      </c>
      <c r="E52">
        <v>242.9</v>
      </c>
      <c r="F52">
        <v>153.75</v>
      </c>
      <c r="G52" s="75">
        <v>7907</v>
      </c>
      <c r="I52" s="2">
        <f t="shared" si="1"/>
        <v>2.4183796856106408E-3</v>
      </c>
      <c r="J52" s="2">
        <f t="shared" si="1"/>
        <v>1.9252984212552947E-3</v>
      </c>
      <c r="K52" s="2">
        <f t="shared" si="1"/>
        <v>1.1458915595304544E-2</v>
      </c>
      <c r="L52" s="2">
        <f t="shared" si="1"/>
        <v>-4.1152263374483259E-4</v>
      </c>
      <c r="M52" s="2">
        <f t="shared" si="1"/>
        <v>6.5082980800516962E-4</v>
      </c>
      <c r="N52" s="46">
        <f t="shared" si="2"/>
        <v>8.6745758387549426E-3</v>
      </c>
      <c r="V52" t="s">
        <v>44</v>
      </c>
      <c r="W52">
        <v>1</v>
      </c>
      <c r="X52">
        <v>4.2782250651233866E-2</v>
      </c>
      <c r="Y52">
        <v>4.2782250651233866E-2</v>
      </c>
      <c r="Z52">
        <v>59.530979429462263</v>
      </c>
      <c r="AA52">
        <v>6.5188839552240851E-14</v>
      </c>
    </row>
    <row r="53" spans="1:30" ht="15" thickBot="1" x14ac:dyDescent="0.35">
      <c r="A53" s="1">
        <v>44971</v>
      </c>
      <c r="B53">
        <v>1674</v>
      </c>
      <c r="C53">
        <v>264.39999999999998</v>
      </c>
      <c r="D53">
        <v>178.35</v>
      </c>
      <c r="E53">
        <v>245.8</v>
      </c>
      <c r="F53">
        <v>153.6</v>
      </c>
      <c r="G53" s="75">
        <v>7929</v>
      </c>
      <c r="I53" s="2">
        <f t="shared" si="1"/>
        <v>9.6501809408926411E-3</v>
      </c>
      <c r="J53" s="2">
        <f t="shared" si="1"/>
        <v>1.614142966948497E-2</v>
      </c>
      <c r="K53" s="2">
        <f t="shared" si="1"/>
        <v>-1.4368610113290934E-2</v>
      </c>
      <c r="L53" s="2">
        <f t="shared" si="1"/>
        <v>1.1939069575957207E-2</v>
      </c>
      <c r="M53" s="2">
        <f t="shared" si="1"/>
        <v>-9.7560975609759795E-4</v>
      </c>
      <c r="N53" s="46">
        <f t="shared" si="2"/>
        <v>2.782344757809536E-3</v>
      </c>
      <c r="V53" t="s">
        <v>45</v>
      </c>
      <c r="W53">
        <v>503</v>
      </c>
      <c r="X53">
        <v>0.36148358860900093</v>
      </c>
      <c r="Y53">
        <v>7.1865524574354065E-4</v>
      </c>
    </row>
    <row r="54" spans="1:30" ht="15" thickBot="1" x14ac:dyDescent="0.35">
      <c r="A54" s="1">
        <v>44972</v>
      </c>
      <c r="B54">
        <v>1693.5</v>
      </c>
      <c r="C54">
        <v>265.2</v>
      </c>
      <c r="D54">
        <v>182</v>
      </c>
      <c r="E54">
        <v>250</v>
      </c>
      <c r="F54">
        <v>153.25</v>
      </c>
      <c r="G54" s="75">
        <v>7965</v>
      </c>
      <c r="I54" s="2">
        <f t="shared" si="1"/>
        <v>1.1648745519713262E-2</v>
      </c>
      <c r="J54" s="2">
        <f t="shared" si="1"/>
        <v>3.0257186081694837E-3</v>
      </c>
      <c r="K54" s="2">
        <f t="shared" si="1"/>
        <v>2.0465377067563812E-2</v>
      </c>
      <c r="L54" s="2">
        <f t="shared" si="1"/>
        <v>1.7087062652563011E-2</v>
      </c>
      <c r="M54" s="2">
        <f t="shared" si="1"/>
        <v>-2.2786458333332966E-3</v>
      </c>
      <c r="N54" s="46">
        <f t="shared" si="2"/>
        <v>4.5402951191827468E-3</v>
      </c>
      <c r="V54" s="40" t="s">
        <v>46</v>
      </c>
      <c r="W54" s="40">
        <v>504</v>
      </c>
      <c r="X54" s="40">
        <v>0.40426583926023479</v>
      </c>
      <c r="Y54" s="40"/>
      <c r="Z54" s="40"/>
      <c r="AA54" s="40"/>
    </row>
    <row r="55" spans="1:30" ht="15" thickBot="1" x14ac:dyDescent="0.35">
      <c r="A55" s="1">
        <v>44973</v>
      </c>
      <c r="B55">
        <v>1703.5</v>
      </c>
      <c r="C55">
        <v>264.8</v>
      </c>
      <c r="D55">
        <v>183.05</v>
      </c>
      <c r="E55">
        <v>250.1</v>
      </c>
      <c r="F55">
        <v>153.80000000000001</v>
      </c>
      <c r="G55" s="75">
        <v>7982</v>
      </c>
      <c r="I55" s="2">
        <f t="shared" si="1"/>
        <v>5.9049306170652497E-3</v>
      </c>
      <c r="J55" s="2">
        <f t="shared" si="1"/>
        <v>-1.5082956259425992E-3</v>
      </c>
      <c r="K55" s="2">
        <f t="shared" si="1"/>
        <v>5.769230769230832E-3</v>
      </c>
      <c r="L55" s="2">
        <f t="shared" si="1"/>
        <v>3.9999999999997725E-4</v>
      </c>
      <c r="M55" s="2">
        <f t="shared" si="1"/>
        <v>3.5889070146819667E-3</v>
      </c>
      <c r="N55" s="46">
        <f t="shared" si="2"/>
        <v>2.1343377275580664E-3</v>
      </c>
    </row>
    <row r="56" spans="1:30" ht="15" thickBot="1" x14ac:dyDescent="0.35">
      <c r="A56" s="1">
        <v>44974</v>
      </c>
      <c r="B56">
        <v>1714</v>
      </c>
      <c r="C56">
        <v>264.39999999999998</v>
      </c>
      <c r="D56">
        <v>180.8</v>
      </c>
      <c r="E56">
        <v>250.9</v>
      </c>
      <c r="F56">
        <v>150.75</v>
      </c>
      <c r="G56" s="75">
        <v>7964</v>
      </c>
      <c r="I56" s="2">
        <f t="shared" si="1"/>
        <v>6.1637804520105668E-3</v>
      </c>
      <c r="J56" s="2">
        <f t="shared" si="1"/>
        <v>-1.510574018127017E-3</v>
      </c>
      <c r="K56" s="2">
        <f t="shared" si="1"/>
        <v>-1.2291723572794318E-2</v>
      </c>
      <c r="L56" s="2">
        <f t="shared" si="1"/>
        <v>3.1987205117953274E-3</v>
      </c>
      <c r="M56" s="2">
        <f t="shared" si="1"/>
        <v>-1.9830949284785508E-2</v>
      </c>
      <c r="N56" s="46">
        <f t="shared" si="2"/>
        <v>-2.2550739163117012E-3</v>
      </c>
      <c r="V56" s="66"/>
      <c r="W56" s="66" t="s">
        <v>53</v>
      </c>
      <c r="X56" s="66" t="s">
        <v>41</v>
      </c>
      <c r="Y56" s="66" t="s">
        <v>54</v>
      </c>
      <c r="Z56" s="66" t="s">
        <v>55</v>
      </c>
      <c r="AA56" s="66" t="s">
        <v>56</v>
      </c>
      <c r="AB56" s="66" t="s">
        <v>57</v>
      </c>
      <c r="AC56" s="66" t="s">
        <v>58</v>
      </c>
      <c r="AD56" s="66" t="s">
        <v>59</v>
      </c>
    </row>
    <row r="57" spans="1:30" ht="15" thickBot="1" x14ac:dyDescent="0.35">
      <c r="A57" s="1">
        <v>44977</v>
      </c>
      <c r="B57">
        <v>1685</v>
      </c>
      <c r="C57">
        <v>263.8</v>
      </c>
      <c r="D57">
        <v>179.5</v>
      </c>
      <c r="E57">
        <v>251.2</v>
      </c>
      <c r="F57">
        <v>150.69999999999999</v>
      </c>
      <c r="G57" s="75">
        <v>7981.5</v>
      </c>
      <c r="I57" s="2">
        <f t="shared" si="1"/>
        <v>-1.6919486581096849E-2</v>
      </c>
      <c r="J57" s="2">
        <f t="shared" si="1"/>
        <v>-2.2692889561269514E-3</v>
      </c>
      <c r="K57" s="2">
        <f t="shared" si="1"/>
        <v>-7.1902654867257261E-3</v>
      </c>
      <c r="L57" s="2">
        <f t="shared" si="1"/>
        <v>1.195695496213563E-3</v>
      </c>
      <c r="M57" s="2">
        <f t="shared" si="1"/>
        <v>-3.3167495854070559E-4</v>
      </c>
      <c r="N57" s="46">
        <f t="shared" si="2"/>
        <v>2.1973882471120038E-3</v>
      </c>
      <c r="V57" t="s">
        <v>47</v>
      </c>
      <c r="W57">
        <v>-2.7812839449076871E-4</v>
      </c>
      <c r="X57">
        <v>1.1934257120136949E-3</v>
      </c>
      <c r="Y57">
        <v>-0.23305044603193292</v>
      </c>
      <c r="Z57">
        <v>0.81581703739504252</v>
      </c>
      <c r="AA57">
        <v>-2.6228416338231128E-3</v>
      </c>
      <c r="AB57">
        <v>2.0665848448415758E-3</v>
      </c>
      <c r="AC57">
        <v>-2.6228416338231128E-3</v>
      </c>
      <c r="AD57">
        <v>2.0665848448415758E-3</v>
      </c>
    </row>
    <row r="58" spans="1:30" ht="15" thickBot="1" x14ac:dyDescent="0.35">
      <c r="A58" s="1">
        <v>44978</v>
      </c>
      <c r="B58">
        <v>1651</v>
      </c>
      <c r="C58">
        <v>262.7</v>
      </c>
      <c r="D58">
        <v>180.75</v>
      </c>
      <c r="E58">
        <v>249.8</v>
      </c>
      <c r="F58">
        <v>152.55000000000001</v>
      </c>
      <c r="G58" s="75">
        <v>7944.5</v>
      </c>
      <c r="I58" s="2">
        <f t="shared" si="1"/>
        <v>-2.0178041543026708E-2</v>
      </c>
      <c r="J58" s="2">
        <f t="shared" si="1"/>
        <v>-4.1698256254739299E-3</v>
      </c>
      <c r="K58" s="2">
        <f t="shared" si="1"/>
        <v>6.9637883008356544E-3</v>
      </c>
      <c r="L58" s="2">
        <f t="shared" si="1"/>
        <v>-5.5732484076432215E-3</v>
      </c>
      <c r="M58" s="2">
        <f t="shared" si="1"/>
        <v>1.2276045122760603E-2</v>
      </c>
      <c r="N58" s="46">
        <f t="shared" si="2"/>
        <v>-4.6357201027375809E-3</v>
      </c>
      <c r="V58" s="40" t="s">
        <v>60</v>
      </c>
      <c r="W58" s="40">
        <v>1.3208887954421342</v>
      </c>
      <c r="X58" s="40">
        <v>0.17119644512050827</v>
      </c>
      <c r="Y58" s="40">
        <v>7.7156321471064233</v>
      </c>
      <c r="Z58" s="40">
        <v>6.5188839552246543E-14</v>
      </c>
      <c r="AA58" s="40">
        <v>0.98454061108519908</v>
      </c>
      <c r="AB58" s="40">
        <v>1.6572369797990694</v>
      </c>
      <c r="AC58" s="40">
        <v>0.98454061108519908</v>
      </c>
      <c r="AD58" s="40">
        <v>1.6572369797990694</v>
      </c>
    </row>
    <row r="59" spans="1:30" ht="15" thickBot="1" x14ac:dyDescent="0.35">
      <c r="A59" s="1">
        <v>44979</v>
      </c>
      <c r="B59">
        <v>1659</v>
      </c>
      <c r="C59">
        <v>262.89999999999998</v>
      </c>
      <c r="D59">
        <v>180</v>
      </c>
      <c r="E59">
        <v>249.2</v>
      </c>
      <c r="F59">
        <v>150.5</v>
      </c>
      <c r="G59" s="75">
        <v>7890.5</v>
      </c>
      <c r="I59" s="2">
        <f t="shared" si="1"/>
        <v>4.8455481526347667E-3</v>
      </c>
      <c r="J59" s="2">
        <f t="shared" si="1"/>
        <v>7.613247049866336E-4</v>
      </c>
      <c r="K59" s="2">
        <f t="shared" si="1"/>
        <v>-4.1493775933609959E-3</v>
      </c>
      <c r="L59" s="2">
        <f t="shared" si="1"/>
        <v>-2.4019215372298747E-3</v>
      </c>
      <c r="M59" s="2">
        <f t="shared" si="1"/>
        <v>-1.343821697804006E-2</v>
      </c>
      <c r="N59" s="46">
        <f t="shared" si="2"/>
        <v>-6.7971552646484993E-3</v>
      </c>
    </row>
    <row r="60" spans="1:30" ht="15" thickBot="1" x14ac:dyDescent="0.35">
      <c r="A60" s="1">
        <v>44980</v>
      </c>
      <c r="B60">
        <v>1583</v>
      </c>
      <c r="C60">
        <v>263.60000000000002</v>
      </c>
      <c r="D60">
        <v>182.05</v>
      </c>
      <c r="E60">
        <v>249</v>
      </c>
      <c r="F60">
        <v>152.75</v>
      </c>
      <c r="G60" s="75">
        <v>7897</v>
      </c>
      <c r="I60" s="2">
        <f t="shared" si="1"/>
        <v>-4.581072935503315E-2</v>
      </c>
      <c r="J60" s="2">
        <f t="shared" si="1"/>
        <v>2.6626093571701999E-3</v>
      </c>
      <c r="K60" s="2">
        <f t="shared" si="1"/>
        <v>1.1388888888888952E-2</v>
      </c>
      <c r="L60" s="2">
        <f t="shared" si="1"/>
        <v>-8.0256821829850983E-4</v>
      </c>
      <c r="M60" s="2">
        <f t="shared" si="1"/>
        <v>1.4950166112956811E-2</v>
      </c>
      <c r="N60" s="46">
        <f t="shared" si="2"/>
        <v>8.2377542614536466E-4</v>
      </c>
      <c r="V60" t="s">
        <v>64</v>
      </c>
    </row>
    <row r="61" spans="1:30" ht="15" thickBot="1" x14ac:dyDescent="0.35">
      <c r="A61" s="1">
        <v>44981</v>
      </c>
      <c r="B61">
        <v>1566.5</v>
      </c>
      <c r="C61">
        <v>263</v>
      </c>
      <c r="D61">
        <v>179.8</v>
      </c>
      <c r="E61">
        <v>246.9</v>
      </c>
      <c r="F61">
        <v>152.9</v>
      </c>
      <c r="G61" s="75">
        <v>7872</v>
      </c>
      <c r="I61" s="2">
        <f t="shared" si="1"/>
        <v>-1.0423246999368288E-2</v>
      </c>
      <c r="J61" s="2">
        <f t="shared" si="1"/>
        <v>-2.2761760242792969E-3</v>
      </c>
      <c r="K61" s="2">
        <f t="shared" si="1"/>
        <v>-1.2359241966492721E-2</v>
      </c>
      <c r="L61" s="2">
        <f t="shared" si="1"/>
        <v>-8.4337349397590137E-3</v>
      </c>
      <c r="M61" s="2">
        <f t="shared" si="1"/>
        <v>9.8199672667761495E-4</v>
      </c>
      <c r="N61" s="46">
        <f t="shared" si="2"/>
        <v>-3.1657591490439406E-3</v>
      </c>
    </row>
    <row r="62" spans="1:30" ht="15" thickBot="1" x14ac:dyDescent="0.35">
      <c r="A62" s="1">
        <v>44984</v>
      </c>
      <c r="B62">
        <v>1594.5</v>
      </c>
      <c r="C62">
        <v>271.2</v>
      </c>
      <c r="D62">
        <v>179.8</v>
      </c>
      <c r="E62">
        <v>254.2</v>
      </c>
      <c r="F62">
        <v>157.85</v>
      </c>
      <c r="G62" s="75">
        <v>7919.5</v>
      </c>
      <c r="I62" s="2">
        <f t="shared" si="1"/>
        <v>1.7874241940631981E-2</v>
      </c>
      <c r="J62" s="2">
        <f t="shared" si="1"/>
        <v>3.1178707224334558E-2</v>
      </c>
      <c r="K62" s="2">
        <f t="shared" si="1"/>
        <v>0</v>
      </c>
      <c r="L62" s="2">
        <f t="shared" si="1"/>
        <v>2.9566626164438975E-2</v>
      </c>
      <c r="M62" s="2">
        <f t="shared" si="1"/>
        <v>3.2374100719424384E-2</v>
      </c>
      <c r="N62" s="46">
        <f t="shared" si="2"/>
        <v>6.0340447154471543E-3</v>
      </c>
      <c r="V62" s="76" t="s">
        <v>37</v>
      </c>
      <c r="W62" s="76"/>
    </row>
    <row r="63" spans="1:30" ht="15" thickBot="1" x14ac:dyDescent="0.35">
      <c r="A63" s="1">
        <v>44985</v>
      </c>
      <c r="B63">
        <v>1580</v>
      </c>
      <c r="C63">
        <v>268.2</v>
      </c>
      <c r="D63">
        <v>181.1</v>
      </c>
      <c r="E63">
        <v>255</v>
      </c>
      <c r="F63">
        <v>160</v>
      </c>
      <c r="G63" s="75">
        <v>7861.5</v>
      </c>
      <c r="I63" s="2">
        <f t="shared" si="1"/>
        <v>-9.0937597993101284E-3</v>
      </c>
      <c r="J63" s="2">
        <f t="shared" si="1"/>
        <v>-1.1061946902654867E-2</v>
      </c>
      <c r="K63" s="2">
        <f t="shared" si="1"/>
        <v>7.2302558398219295E-3</v>
      </c>
      <c r="L63" s="2">
        <f t="shared" si="1"/>
        <v>3.1471282454760478E-3</v>
      </c>
      <c r="M63" s="2">
        <f t="shared" si="1"/>
        <v>1.3620525815647804E-2</v>
      </c>
      <c r="N63" s="46">
        <f t="shared" si="2"/>
        <v>-7.3236946776942986E-3</v>
      </c>
      <c r="V63" t="s">
        <v>38</v>
      </c>
      <c r="W63">
        <v>0.39368472786030934</v>
      </c>
    </row>
    <row r="64" spans="1:30" ht="15" thickBot="1" x14ac:dyDescent="0.35">
      <c r="A64" s="1">
        <v>44986</v>
      </c>
      <c r="B64">
        <v>1584</v>
      </c>
      <c r="C64">
        <v>265.8</v>
      </c>
      <c r="D64">
        <v>179.8</v>
      </c>
      <c r="E64">
        <v>251.5</v>
      </c>
      <c r="F64">
        <v>157.94999999999999</v>
      </c>
      <c r="G64" s="75">
        <v>7894.5</v>
      </c>
      <c r="I64" s="2">
        <f t="shared" ref="I64:M114" si="3">(B64-B63)/B63</f>
        <v>2.5316455696202532E-3</v>
      </c>
      <c r="J64" s="2">
        <f t="shared" si="3"/>
        <v>-8.948545861297454E-3</v>
      </c>
      <c r="K64" s="2">
        <f t="shared" si="3"/>
        <v>-7.1783545002759965E-3</v>
      </c>
      <c r="L64" s="2">
        <f t="shared" si="3"/>
        <v>-1.3725490196078431E-2</v>
      </c>
      <c r="M64" s="2">
        <f t="shared" si="3"/>
        <v>-1.281250000000007E-2</v>
      </c>
      <c r="N64" s="46">
        <f t="shared" si="2"/>
        <v>4.1976721999618391E-3</v>
      </c>
      <c r="V64" t="s">
        <v>39</v>
      </c>
      <c r="W64">
        <v>0.1549876649504458</v>
      </c>
    </row>
    <row r="65" spans="1:30" ht="15" thickBot="1" x14ac:dyDescent="0.35">
      <c r="A65" s="1">
        <v>44987</v>
      </c>
      <c r="B65">
        <v>1554</v>
      </c>
      <c r="C65">
        <v>265.39999999999998</v>
      </c>
      <c r="D65">
        <v>181</v>
      </c>
      <c r="E65">
        <v>254.1</v>
      </c>
      <c r="F65">
        <v>158.25</v>
      </c>
      <c r="G65" s="75">
        <v>7939</v>
      </c>
      <c r="I65" s="2">
        <f t="shared" si="3"/>
        <v>-1.893939393939394E-2</v>
      </c>
      <c r="J65" s="2">
        <f t="shared" si="3"/>
        <v>-1.5048908954102111E-3</v>
      </c>
      <c r="K65" s="2">
        <f t="shared" si="3"/>
        <v>6.6740823136818049E-3</v>
      </c>
      <c r="L65" s="2">
        <f t="shared" si="3"/>
        <v>1.0337972166997989E-2</v>
      </c>
      <c r="M65" s="2">
        <f t="shared" si="3"/>
        <v>1.8993352326686381E-3</v>
      </c>
      <c r="N65" s="46">
        <f t="shared" si="2"/>
        <v>5.6368357717398185E-3</v>
      </c>
      <c r="V65" t="s">
        <v>40</v>
      </c>
      <c r="W65">
        <v>0.15330771995034728</v>
      </c>
    </row>
    <row r="66" spans="1:30" ht="15" thickBot="1" x14ac:dyDescent="0.35">
      <c r="A66" s="1">
        <v>44988</v>
      </c>
      <c r="B66">
        <v>1576.5</v>
      </c>
      <c r="C66">
        <v>264.39999999999998</v>
      </c>
      <c r="D66">
        <v>181.8</v>
      </c>
      <c r="E66">
        <v>256.3</v>
      </c>
      <c r="F66">
        <v>160.19999999999999</v>
      </c>
      <c r="G66" s="75">
        <v>7945</v>
      </c>
      <c r="I66" s="2">
        <f t="shared" si="3"/>
        <v>1.4478764478764479E-2</v>
      </c>
      <c r="J66" s="2">
        <f t="shared" si="3"/>
        <v>-3.7678975131876418E-3</v>
      </c>
      <c r="K66" s="2">
        <f t="shared" si="3"/>
        <v>4.4198895027624937E-3</v>
      </c>
      <c r="L66" s="2">
        <f t="shared" si="3"/>
        <v>8.6580086580087257E-3</v>
      </c>
      <c r="M66" s="2">
        <f t="shared" si="3"/>
        <v>1.2322274881516515E-2</v>
      </c>
      <c r="N66" s="46">
        <f t="shared" si="2"/>
        <v>7.5576269051517823E-4</v>
      </c>
      <c r="V66" t="s">
        <v>41</v>
      </c>
      <c r="W66">
        <v>9.7454063811331457E-3</v>
      </c>
    </row>
    <row r="67" spans="1:30" ht="15" thickBot="1" x14ac:dyDescent="0.35">
      <c r="A67" s="1">
        <v>44991</v>
      </c>
      <c r="B67">
        <v>1608</v>
      </c>
      <c r="C67">
        <v>265.60000000000002</v>
      </c>
      <c r="D67">
        <v>180.55</v>
      </c>
      <c r="E67">
        <v>259.89999999999998</v>
      </c>
      <c r="F67">
        <v>161.05000000000001</v>
      </c>
      <c r="G67" s="75">
        <v>7918</v>
      </c>
      <c r="I67" s="2">
        <f t="shared" si="3"/>
        <v>1.9980970504281638E-2</v>
      </c>
      <c r="J67" s="2">
        <f t="shared" si="3"/>
        <v>4.5385779122543331E-3</v>
      </c>
      <c r="K67" s="2">
        <f t="shared" si="3"/>
        <v>-6.875687568756875E-3</v>
      </c>
      <c r="L67" s="2">
        <f t="shared" si="3"/>
        <v>1.4046039797112626E-2</v>
      </c>
      <c r="M67" s="2">
        <f t="shared" si="3"/>
        <v>5.3058676654183694E-3</v>
      </c>
      <c r="N67" s="46">
        <f t="shared" si="2"/>
        <v>-3.3983637507866583E-3</v>
      </c>
      <c r="V67" s="40" t="s">
        <v>42</v>
      </c>
      <c r="W67" s="40">
        <v>505</v>
      </c>
    </row>
    <row r="68" spans="1:30" ht="15" thickBot="1" x14ac:dyDescent="0.35">
      <c r="A68" s="1">
        <v>44992</v>
      </c>
      <c r="B68">
        <v>1596.5</v>
      </c>
      <c r="C68">
        <v>263.3</v>
      </c>
      <c r="D68">
        <v>181.1</v>
      </c>
      <c r="E68">
        <v>259.10000000000002</v>
      </c>
      <c r="F68">
        <v>160.19999999999999</v>
      </c>
      <c r="G68" s="75">
        <v>7908</v>
      </c>
      <c r="I68" s="2">
        <f t="shared" si="3"/>
        <v>-7.1517412935323387E-3</v>
      </c>
      <c r="J68" s="2">
        <f t="shared" si="3"/>
        <v>-8.6596385542169092E-3</v>
      </c>
      <c r="K68" s="2">
        <f t="shared" si="3"/>
        <v>3.0462475768484238E-3</v>
      </c>
      <c r="L68" s="2">
        <f t="shared" si="3"/>
        <v>-3.078106964216832E-3</v>
      </c>
      <c r="M68" s="2">
        <f t="shared" si="3"/>
        <v>-5.2778640173860459E-3</v>
      </c>
      <c r="N68" s="46">
        <f t="shared" si="2"/>
        <v>-1.2629451881788331E-3</v>
      </c>
    </row>
    <row r="69" spans="1:30" ht="15" thickBot="1" x14ac:dyDescent="0.35">
      <c r="A69" s="1">
        <v>44993</v>
      </c>
      <c r="B69">
        <v>1593.5</v>
      </c>
      <c r="C69">
        <v>263.8</v>
      </c>
      <c r="D69">
        <v>179.45</v>
      </c>
      <c r="E69">
        <v>260.5</v>
      </c>
      <c r="F69">
        <v>160.5</v>
      </c>
      <c r="G69" s="75">
        <v>7925.5</v>
      </c>
      <c r="I69" s="2">
        <f t="shared" si="3"/>
        <v>-1.8791105543376136E-3</v>
      </c>
      <c r="J69" s="2">
        <f t="shared" si="3"/>
        <v>1.8989745537409798E-3</v>
      </c>
      <c r="K69" s="2">
        <f t="shared" si="3"/>
        <v>-9.1109884041966089E-3</v>
      </c>
      <c r="L69" s="2">
        <f t="shared" si="3"/>
        <v>5.4033191817830072E-3</v>
      </c>
      <c r="M69" s="2">
        <f t="shared" si="3"/>
        <v>1.8726591760300337E-3</v>
      </c>
      <c r="N69" s="46">
        <f t="shared" si="2"/>
        <v>2.2129489124936771E-3</v>
      </c>
      <c r="V69" t="s">
        <v>43</v>
      </c>
    </row>
    <row r="70" spans="1:30" ht="15" thickBot="1" x14ac:dyDescent="0.35">
      <c r="A70" s="1">
        <v>44994</v>
      </c>
      <c r="B70">
        <v>1602.5</v>
      </c>
      <c r="C70">
        <v>262.60000000000002</v>
      </c>
      <c r="D70">
        <v>179.2</v>
      </c>
      <c r="E70">
        <v>262.8</v>
      </c>
      <c r="F70">
        <v>160.35</v>
      </c>
      <c r="G70" s="75">
        <v>7879.5</v>
      </c>
      <c r="I70" s="2">
        <f t="shared" si="3"/>
        <v>5.6479447756510827E-3</v>
      </c>
      <c r="J70" s="2">
        <f t="shared" si="3"/>
        <v>-4.5489006823350589E-3</v>
      </c>
      <c r="K70" s="2">
        <f t="shared" si="3"/>
        <v>-1.3931457230426303E-3</v>
      </c>
      <c r="L70" s="2">
        <f t="shared" si="3"/>
        <v>8.8291746641075298E-3</v>
      </c>
      <c r="M70" s="2">
        <f t="shared" si="3"/>
        <v>-9.3457943925237183E-4</v>
      </c>
      <c r="N70" s="46">
        <f t="shared" si="2"/>
        <v>-5.8040502176518833E-3</v>
      </c>
      <c r="V70" s="66"/>
      <c r="W70" s="66" t="s">
        <v>48</v>
      </c>
      <c r="X70" s="66" t="s">
        <v>49</v>
      </c>
      <c r="Y70" s="66" t="s">
        <v>50</v>
      </c>
      <c r="Z70" s="66" t="s">
        <v>51</v>
      </c>
      <c r="AA70" s="66" t="s">
        <v>52</v>
      </c>
    </row>
    <row r="71" spans="1:30" ht="15" thickBot="1" x14ac:dyDescent="0.35">
      <c r="A71" s="1">
        <v>44995</v>
      </c>
      <c r="B71">
        <v>1543.5</v>
      </c>
      <c r="C71">
        <v>260.10000000000002</v>
      </c>
      <c r="D71">
        <v>173.65</v>
      </c>
      <c r="E71">
        <v>259.60000000000002</v>
      </c>
      <c r="F71">
        <v>158</v>
      </c>
      <c r="G71" s="75">
        <v>7731</v>
      </c>
      <c r="I71" s="2">
        <f t="shared" si="3"/>
        <v>-3.6817472698907956E-2</v>
      </c>
      <c r="J71" s="2">
        <f t="shared" si="3"/>
        <v>-9.5201827875095197E-3</v>
      </c>
      <c r="K71" s="2">
        <f t="shared" si="3"/>
        <v>-3.097098214285705E-2</v>
      </c>
      <c r="L71" s="2">
        <f t="shared" si="3"/>
        <v>-1.2176560121765557E-2</v>
      </c>
      <c r="M71" s="2">
        <f t="shared" si="3"/>
        <v>-1.4655441222326126E-2</v>
      </c>
      <c r="N71" s="46">
        <f t="shared" si="2"/>
        <v>-1.8846373500856654E-2</v>
      </c>
      <c r="V71" t="s">
        <v>44</v>
      </c>
      <c r="W71">
        <v>1</v>
      </c>
      <c r="X71">
        <v>8.7619743865597274E-3</v>
      </c>
      <c r="Y71">
        <v>8.7619743865597274E-3</v>
      </c>
      <c r="Z71">
        <v>92.257582802625592</v>
      </c>
      <c r="AA71">
        <v>3.6081066809239176E-20</v>
      </c>
    </row>
    <row r="72" spans="1:30" ht="15" thickBot="1" x14ac:dyDescent="0.35">
      <c r="A72" s="1">
        <v>44998</v>
      </c>
      <c r="B72">
        <v>1498</v>
      </c>
      <c r="C72">
        <v>254.3</v>
      </c>
      <c r="D72">
        <v>166.35</v>
      </c>
      <c r="E72">
        <v>255</v>
      </c>
      <c r="F72">
        <v>152.15</v>
      </c>
      <c r="G72" s="75">
        <v>7544</v>
      </c>
      <c r="I72" s="2">
        <f t="shared" si="3"/>
        <v>-2.9478458049886622E-2</v>
      </c>
      <c r="J72" s="2">
        <f t="shared" si="3"/>
        <v>-2.2299115724721302E-2</v>
      </c>
      <c r="K72" s="2">
        <f t="shared" si="3"/>
        <v>-4.2038583357328026E-2</v>
      </c>
      <c r="L72" s="2">
        <f t="shared" si="3"/>
        <v>-1.7719568567026282E-2</v>
      </c>
      <c r="M72" s="2">
        <f t="shared" si="3"/>
        <v>-3.7025316455696164E-2</v>
      </c>
      <c r="N72" s="46">
        <f t="shared" si="2"/>
        <v>-2.4188332686586472E-2</v>
      </c>
      <c r="V72" t="s">
        <v>45</v>
      </c>
      <c r="W72">
        <v>503</v>
      </c>
      <c r="X72">
        <v>4.7771391603315616E-2</v>
      </c>
      <c r="Y72">
        <v>9.4972945533430643E-5</v>
      </c>
    </row>
    <row r="73" spans="1:30" ht="15" thickBot="1" x14ac:dyDescent="0.35">
      <c r="A73" s="1">
        <v>44999</v>
      </c>
      <c r="B73">
        <v>1513</v>
      </c>
      <c r="C73">
        <v>257.2</v>
      </c>
      <c r="D73">
        <v>168.7</v>
      </c>
      <c r="E73">
        <v>254.8</v>
      </c>
      <c r="F73">
        <v>155.55000000000001</v>
      </c>
      <c r="G73" s="75">
        <v>7620</v>
      </c>
      <c r="I73" s="2">
        <f t="shared" si="3"/>
        <v>1.0013351134846462E-2</v>
      </c>
      <c r="J73" s="2">
        <f t="shared" si="3"/>
        <v>1.1403853716083276E-2</v>
      </c>
      <c r="K73" s="2">
        <f t="shared" si="3"/>
        <v>1.4126840997895969E-2</v>
      </c>
      <c r="L73" s="2">
        <f t="shared" si="3"/>
        <v>-7.8431372549015149E-4</v>
      </c>
      <c r="M73" s="2">
        <f t="shared" si="3"/>
        <v>2.2346368715083834E-2</v>
      </c>
      <c r="N73" s="46">
        <f t="shared" si="2"/>
        <v>1.007423117709438E-2</v>
      </c>
      <c r="V73" s="40" t="s">
        <v>46</v>
      </c>
      <c r="W73" s="40">
        <v>504</v>
      </c>
      <c r="X73" s="40">
        <v>5.6533365989875344E-2</v>
      </c>
      <c r="Y73" s="40"/>
      <c r="Z73" s="40"/>
      <c r="AA73" s="40"/>
    </row>
    <row r="74" spans="1:30" ht="15" thickBot="1" x14ac:dyDescent="0.35">
      <c r="A74" s="1">
        <v>45000</v>
      </c>
      <c r="B74">
        <v>1462.5</v>
      </c>
      <c r="C74">
        <v>253.1</v>
      </c>
      <c r="D74">
        <v>161.9</v>
      </c>
      <c r="E74">
        <v>251.9</v>
      </c>
      <c r="F74">
        <v>145.4</v>
      </c>
      <c r="G74" s="75">
        <v>7324.5</v>
      </c>
      <c r="I74" s="2">
        <f t="shared" si="3"/>
        <v>-3.3377395902181098E-2</v>
      </c>
      <c r="J74" s="2">
        <f t="shared" si="3"/>
        <v>-1.5940902021772917E-2</v>
      </c>
      <c r="K74" s="2">
        <f t="shared" si="3"/>
        <v>-4.0308239478363858E-2</v>
      </c>
      <c r="L74" s="2">
        <f t="shared" si="3"/>
        <v>-1.1381475667189975E-2</v>
      </c>
      <c r="M74" s="2">
        <f t="shared" si="3"/>
        <v>-6.5252330440372902E-2</v>
      </c>
      <c r="N74" s="46">
        <f t="shared" si="2"/>
        <v>-3.8779527559055116E-2</v>
      </c>
    </row>
    <row r="75" spans="1:30" ht="15" thickBot="1" x14ac:dyDescent="0.35">
      <c r="A75" s="1">
        <v>45001</v>
      </c>
      <c r="B75">
        <v>1476</v>
      </c>
      <c r="C75">
        <v>254.5</v>
      </c>
      <c r="D75">
        <v>166.7</v>
      </c>
      <c r="E75">
        <v>252</v>
      </c>
      <c r="F75">
        <v>146.6</v>
      </c>
      <c r="G75" s="75">
        <v>7403.5</v>
      </c>
      <c r="I75" s="2">
        <f t="shared" si="3"/>
        <v>9.2307692307692316E-3</v>
      </c>
      <c r="J75" s="2">
        <f t="shared" si="3"/>
        <v>5.5314105096799905E-3</v>
      </c>
      <c r="K75" s="2">
        <f t="shared" si="3"/>
        <v>2.9647930821494643E-2</v>
      </c>
      <c r="L75" s="2">
        <f t="shared" si="3"/>
        <v>3.9698292973399887E-4</v>
      </c>
      <c r="M75" s="2">
        <f t="shared" si="3"/>
        <v>8.253094910591393E-3</v>
      </c>
      <c r="N75" s="46">
        <f t="shared" si="2"/>
        <v>1.0785719161717524E-2</v>
      </c>
      <c r="V75" s="66"/>
      <c r="W75" s="66" t="s">
        <v>53</v>
      </c>
      <c r="X75" s="66" t="s">
        <v>41</v>
      </c>
      <c r="Y75" s="66" t="s">
        <v>54</v>
      </c>
      <c r="Z75" s="66" t="s">
        <v>55</v>
      </c>
      <c r="AA75" s="66" t="s">
        <v>56</v>
      </c>
      <c r="AB75" s="66" t="s">
        <v>57</v>
      </c>
      <c r="AC75" s="66" t="s">
        <v>58</v>
      </c>
      <c r="AD75" s="66" t="s">
        <v>59</v>
      </c>
    </row>
    <row r="76" spans="1:30" ht="15" thickBot="1" x14ac:dyDescent="0.35">
      <c r="A76" s="1">
        <v>45002</v>
      </c>
      <c r="B76">
        <v>1404</v>
      </c>
      <c r="C76">
        <v>249.2</v>
      </c>
      <c r="D76">
        <v>162.30000000000001</v>
      </c>
      <c r="E76">
        <v>246.9</v>
      </c>
      <c r="F76">
        <v>141.6</v>
      </c>
      <c r="G76" s="75">
        <v>7326.5</v>
      </c>
      <c r="I76" s="2">
        <f t="shared" si="3"/>
        <v>-4.878048780487805E-2</v>
      </c>
      <c r="J76" s="2">
        <f t="shared" si="3"/>
        <v>-2.0825147347740713E-2</v>
      </c>
      <c r="K76" s="2">
        <f t="shared" si="3"/>
        <v>-2.6394721055788706E-2</v>
      </c>
      <c r="L76" s="2">
        <f t="shared" si="3"/>
        <v>-2.0238095238095215E-2</v>
      </c>
      <c r="M76" s="2">
        <f t="shared" si="3"/>
        <v>-3.4106412005457026E-2</v>
      </c>
      <c r="N76" s="46">
        <f t="shared" si="2"/>
        <v>-1.0400486256500304E-2</v>
      </c>
      <c r="V76" t="s">
        <v>47</v>
      </c>
      <c r="W76">
        <v>8.7993125987030282E-4</v>
      </c>
      <c r="X76">
        <v>4.3384544706255069E-4</v>
      </c>
      <c r="Y76">
        <v>2.028213654950346</v>
      </c>
      <c r="Z76">
        <v>4.3064894914461985E-2</v>
      </c>
      <c r="AA76">
        <v>2.7558838770706871E-5</v>
      </c>
      <c r="AB76">
        <v>1.7323036809698987E-3</v>
      </c>
      <c r="AC76">
        <v>2.7558838770706871E-5</v>
      </c>
      <c r="AD76">
        <v>1.7323036809698987E-3</v>
      </c>
    </row>
    <row r="77" spans="1:30" ht="15" thickBot="1" x14ac:dyDescent="0.35">
      <c r="A77" s="1">
        <v>45005</v>
      </c>
      <c r="B77">
        <v>1427</v>
      </c>
      <c r="C77">
        <v>251.8</v>
      </c>
      <c r="D77">
        <v>164.35</v>
      </c>
      <c r="E77">
        <v>249.7</v>
      </c>
      <c r="F77">
        <v>144.05000000000001</v>
      </c>
      <c r="G77" s="75">
        <v>7395</v>
      </c>
      <c r="I77" s="2">
        <f t="shared" si="3"/>
        <v>1.6381766381766381E-2</v>
      </c>
      <c r="J77" s="2">
        <f t="shared" si="3"/>
        <v>1.0433386837881312E-2</v>
      </c>
      <c r="K77" s="2">
        <f t="shared" si="3"/>
        <v>1.263093037584709E-2</v>
      </c>
      <c r="L77" s="2">
        <f t="shared" si="3"/>
        <v>1.1340623734305317E-2</v>
      </c>
      <c r="M77" s="2">
        <f t="shared" si="3"/>
        <v>1.7302259887005771E-2</v>
      </c>
      <c r="N77" s="46">
        <f t="shared" si="2"/>
        <v>9.3496212379717471E-3</v>
      </c>
      <c r="V77" s="40" t="s">
        <v>60</v>
      </c>
      <c r="W77" s="40">
        <v>0.5977718120137695</v>
      </c>
      <c r="X77" s="40">
        <v>6.2234957334297854E-2</v>
      </c>
      <c r="Y77" s="40">
        <v>9.6050810929749897</v>
      </c>
      <c r="Z77" s="40">
        <v>3.6081066809239176E-20</v>
      </c>
      <c r="AA77" s="40">
        <v>0.47549932622595092</v>
      </c>
      <c r="AB77" s="40">
        <v>0.72004429780158807</v>
      </c>
      <c r="AC77" s="40">
        <v>0.47549932622595092</v>
      </c>
      <c r="AD77" s="40">
        <v>0.72004429780158807</v>
      </c>
    </row>
    <row r="78" spans="1:30" ht="15" thickBot="1" x14ac:dyDescent="0.35">
      <c r="A78" s="1">
        <v>45006</v>
      </c>
      <c r="B78">
        <v>1465.5</v>
      </c>
      <c r="C78">
        <v>262.39999999999998</v>
      </c>
      <c r="D78">
        <v>169.8</v>
      </c>
      <c r="E78">
        <v>256.8</v>
      </c>
      <c r="F78">
        <v>148.05000000000001</v>
      </c>
      <c r="G78" s="75">
        <v>7532</v>
      </c>
      <c r="I78" s="2">
        <f t="shared" si="3"/>
        <v>2.6979677645409952E-2</v>
      </c>
      <c r="J78" s="2">
        <f t="shared" si="3"/>
        <v>4.2096902303415271E-2</v>
      </c>
      <c r="K78" s="2">
        <f t="shared" si="3"/>
        <v>3.3160937024642637E-2</v>
      </c>
      <c r="L78" s="2">
        <f t="shared" si="3"/>
        <v>2.8434120945134252E-2</v>
      </c>
      <c r="M78" s="2">
        <f t="shared" si="3"/>
        <v>2.7768136063866709E-2</v>
      </c>
      <c r="N78" s="46">
        <f t="shared" si="2"/>
        <v>1.8526031102096011E-2</v>
      </c>
    </row>
    <row r="79" spans="1:30" ht="15" thickBot="1" x14ac:dyDescent="0.35">
      <c r="A79" s="1">
        <v>45007</v>
      </c>
      <c r="B79">
        <v>1470.5</v>
      </c>
      <c r="C79">
        <v>264.2</v>
      </c>
      <c r="D79">
        <v>172.2</v>
      </c>
      <c r="E79">
        <v>259</v>
      </c>
      <c r="F79">
        <v>154.65</v>
      </c>
      <c r="G79" s="75">
        <v>7561.5</v>
      </c>
      <c r="I79" s="2">
        <f t="shared" si="3"/>
        <v>3.4118048447628795E-3</v>
      </c>
      <c r="J79" s="2">
        <f t="shared" si="3"/>
        <v>6.8597560975610199E-3</v>
      </c>
      <c r="K79" s="2">
        <f t="shared" si="3"/>
        <v>1.4134275618374423E-2</v>
      </c>
      <c r="L79" s="2">
        <f t="shared" si="3"/>
        <v>8.5669781931463733E-3</v>
      </c>
      <c r="M79" s="2">
        <f t="shared" si="3"/>
        <v>4.4579533941236024E-2</v>
      </c>
      <c r="N79" s="46">
        <f t="shared" si="2"/>
        <v>3.916622411046203E-3</v>
      </c>
    </row>
    <row r="80" spans="1:30" ht="15" thickBot="1" x14ac:dyDescent="0.35">
      <c r="A80" s="1">
        <v>45008</v>
      </c>
      <c r="B80">
        <v>1444</v>
      </c>
      <c r="C80">
        <v>262.60000000000002</v>
      </c>
      <c r="D80">
        <v>171.05</v>
      </c>
      <c r="E80">
        <v>253.8</v>
      </c>
      <c r="F80">
        <v>156.75</v>
      </c>
      <c r="G80" s="75">
        <v>7503</v>
      </c>
      <c r="I80" s="2">
        <f t="shared" si="3"/>
        <v>-1.8021081264875893E-2</v>
      </c>
      <c r="J80" s="2">
        <f t="shared" si="3"/>
        <v>-6.0560181680543749E-3</v>
      </c>
      <c r="K80" s="2">
        <f t="shared" si="3"/>
        <v>-6.6782810685248398E-3</v>
      </c>
      <c r="L80" s="2">
        <f t="shared" si="3"/>
        <v>-2.0077220077220032E-2</v>
      </c>
      <c r="M80" s="2">
        <f t="shared" si="3"/>
        <v>1.3579049466537305E-2</v>
      </c>
      <c r="N80" s="46">
        <f t="shared" si="2"/>
        <v>-7.7365602063082725E-3</v>
      </c>
      <c r="V80" t="s">
        <v>65</v>
      </c>
    </row>
    <row r="81" spans="1:30" ht="15" thickBot="1" x14ac:dyDescent="0.35">
      <c r="A81" s="1">
        <v>45009</v>
      </c>
      <c r="B81">
        <v>1426</v>
      </c>
      <c r="C81">
        <v>259.10000000000002</v>
      </c>
      <c r="D81">
        <v>163.95</v>
      </c>
      <c r="E81">
        <v>250.8</v>
      </c>
      <c r="F81">
        <v>152.5</v>
      </c>
      <c r="G81" s="75">
        <v>7397.5</v>
      </c>
      <c r="I81" s="2">
        <f t="shared" si="3"/>
        <v>-1.2465373961218837E-2</v>
      </c>
      <c r="J81" s="2">
        <f t="shared" si="3"/>
        <v>-1.3328255902513327E-2</v>
      </c>
      <c r="K81" s="2">
        <f t="shared" si="3"/>
        <v>-4.1508330897398554E-2</v>
      </c>
      <c r="L81" s="2">
        <f t="shared" si="3"/>
        <v>-1.1820330969267139E-2</v>
      </c>
      <c r="M81" s="2">
        <f t="shared" si="3"/>
        <v>-2.7113237639553429E-2</v>
      </c>
      <c r="N81" s="46">
        <f t="shared" si="2"/>
        <v>-1.406104224976676E-2</v>
      </c>
    </row>
    <row r="82" spans="1:30" ht="15" thickBot="1" x14ac:dyDescent="0.35">
      <c r="A82" s="1">
        <v>45012</v>
      </c>
      <c r="B82">
        <v>1424</v>
      </c>
      <c r="C82">
        <v>261.3</v>
      </c>
      <c r="D82">
        <v>166.15</v>
      </c>
      <c r="E82">
        <v>251.4</v>
      </c>
      <c r="F82">
        <v>155.1</v>
      </c>
      <c r="G82" s="75">
        <v>7478.5</v>
      </c>
      <c r="I82" s="2">
        <f t="shared" si="3"/>
        <v>-1.4025245441795231E-3</v>
      </c>
      <c r="J82" s="2">
        <f t="shared" si="3"/>
        <v>8.4909301428019619E-3</v>
      </c>
      <c r="K82" s="2">
        <f t="shared" si="3"/>
        <v>1.34187252211041E-2</v>
      </c>
      <c r="L82" s="2">
        <f t="shared" si="3"/>
        <v>2.3923444976076329E-3</v>
      </c>
      <c r="M82" s="2">
        <f t="shared" si="3"/>
        <v>1.7049180327868816E-2</v>
      </c>
      <c r="N82" s="46">
        <f t="shared" si="2"/>
        <v>1.0949645150388645E-2</v>
      </c>
      <c r="V82" s="76" t="s">
        <v>37</v>
      </c>
      <c r="W82" s="76"/>
    </row>
    <row r="83" spans="1:30" ht="15" thickBot="1" x14ac:dyDescent="0.35">
      <c r="A83" s="1">
        <v>45013</v>
      </c>
      <c r="B83">
        <v>1421.5</v>
      </c>
      <c r="C83">
        <v>264.8</v>
      </c>
      <c r="D83">
        <v>167.75</v>
      </c>
      <c r="E83">
        <v>254.9</v>
      </c>
      <c r="F83">
        <v>158.80000000000001</v>
      </c>
      <c r="G83" s="75">
        <v>7484.5</v>
      </c>
      <c r="I83" s="2">
        <f t="shared" si="3"/>
        <v>-1.7556179775280898E-3</v>
      </c>
      <c r="J83" s="2">
        <f t="shared" si="3"/>
        <v>1.3394565633371602E-2</v>
      </c>
      <c r="K83" s="2">
        <f t="shared" si="3"/>
        <v>9.6298525428829031E-3</v>
      </c>
      <c r="L83" s="2">
        <f t="shared" si="3"/>
        <v>1.3922036595067621E-2</v>
      </c>
      <c r="M83" s="2">
        <f t="shared" si="3"/>
        <v>2.385557704706652E-2</v>
      </c>
      <c r="N83" s="46">
        <f t="shared" ref="N83:N146" si="4">(G83-G82)/G82</f>
        <v>8.0229992645584013E-4</v>
      </c>
      <c r="V83" t="s">
        <v>38</v>
      </c>
      <c r="W83">
        <v>0.34372258404067246</v>
      </c>
    </row>
    <row r="84" spans="1:30" ht="15" thickBot="1" x14ac:dyDescent="0.35">
      <c r="A84" s="1">
        <v>45014</v>
      </c>
      <c r="B84">
        <v>1449</v>
      </c>
      <c r="C84">
        <v>267.8</v>
      </c>
      <c r="D84">
        <v>168.2</v>
      </c>
      <c r="E84">
        <v>262.5</v>
      </c>
      <c r="F84">
        <v>159.69999999999999</v>
      </c>
      <c r="G84" s="75">
        <v>7552.5</v>
      </c>
      <c r="I84" s="2">
        <f t="shared" si="3"/>
        <v>1.9345761519521634E-2</v>
      </c>
      <c r="J84" s="2">
        <f t="shared" si="3"/>
        <v>1.1329305135951661E-2</v>
      </c>
      <c r="K84" s="2">
        <f t="shared" si="3"/>
        <v>2.6825633383009756E-3</v>
      </c>
      <c r="L84" s="2">
        <f t="shared" si="3"/>
        <v>2.9815613966261256E-2</v>
      </c>
      <c r="M84" s="2">
        <f t="shared" si="3"/>
        <v>5.6675062972290757E-3</v>
      </c>
      <c r="N84" s="46">
        <f t="shared" si="4"/>
        <v>9.085443249382057E-3</v>
      </c>
      <c r="V84" t="s">
        <v>39</v>
      </c>
      <c r="W84">
        <v>0.11814521477959715</v>
      </c>
    </row>
    <row r="85" spans="1:30" ht="15" thickBot="1" x14ac:dyDescent="0.35">
      <c r="A85" s="1">
        <v>45015</v>
      </c>
      <c r="B85">
        <v>1483</v>
      </c>
      <c r="C85">
        <v>275.7</v>
      </c>
      <c r="D85">
        <v>175.4</v>
      </c>
      <c r="E85">
        <v>264.89999999999998</v>
      </c>
      <c r="F85">
        <v>166</v>
      </c>
      <c r="G85" s="75">
        <v>7624</v>
      </c>
      <c r="I85" s="2">
        <f t="shared" si="3"/>
        <v>2.3464458247066944E-2</v>
      </c>
      <c r="J85" s="2">
        <f t="shared" si="3"/>
        <v>2.949962658700514E-2</v>
      </c>
      <c r="K85" s="2">
        <f t="shared" si="3"/>
        <v>4.2806183115338986E-2</v>
      </c>
      <c r="L85" s="2">
        <f t="shared" si="3"/>
        <v>9.1428571428570568E-3</v>
      </c>
      <c r="M85" s="2">
        <f t="shared" si="3"/>
        <v>3.9448966812774024E-2</v>
      </c>
      <c r="N85" s="46">
        <f t="shared" si="4"/>
        <v>9.4670638861304203E-3</v>
      </c>
      <c r="V85" t="s">
        <v>40</v>
      </c>
      <c r="W85">
        <v>0.11639202435172359</v>
      </c>
    </row>
    <row r="86" spans="1:30" ht="15" thickBot="1" x14ac:dyDescent="0.35">
      <c r="A86" s="1">
        <v>45016</v>
      </c>
      <c r="B86">
        <v>1495</v>
      </c>
      <c r="C86">
        <v>278.7</v>
      </c>
      <c r="D86">
        <v>177.75</v>
      </c>
      <c r="E86">
        <v>265.7</v>
      </c>
      <c r="F86">
        <v>167</v>
      </c>
      <c r="G86" s="75">
        <v>7639</v>
      </c>
      <c r="I86" s="2">
        <f t="shared" si="3"/>
        <v>8.091706001348618E-3</v>
      </c>
      <c r="J86" s="2">
        <f t="shared" si="3"/>
        <v>1.088139281828074E-2</v>
      </c>
      <c r="K86" s="2">
        <f t="shared" si="3"/>
        <v>1.3397947548460628E-2</v>
      </c>
      <c r="L86" s="2">
        <f t="shared" si="3"/>
        <v>3.0200075500189183E-3</v>
      </c>
      <c r="M86" s="2">
        <f t="shared" si="3"/>
        <v>6.024096385542169E-3</v>
      </c>
      <c r="N86" s="46">
        <f t="shared" si="4"/>
        <v>1.967471143756558E-3</v>
      </c>
      <c r="V86" t="s">
        <v>41</v>
      </c>
      <c r="W86">
        <v>1.645210287867193E-2</v>
      </c>
    </row>
    <row r="87" spans="1:30" ht="15" thickBot="1" x14ac:dyDescent="0.35">
      <c r="A87" s="1">
        <v>45019</v>
      </c>
      <c r="B87">
        <v>1492</v>
      </c>
      <c r="C87">
        <v>277.39999999999998</v>
      </c>
      <c r="D87">
        <v>174.15</v>
      </c>
      <c r="E87">
        <v>264.10000000000002</v>
      </c>
      <c r="F87">
        <v>166.05</v>
      </c>
      <c r="G87" s="75">
        <v>7668</v>
      </c>
      <c r="I87" s="2">
        <f t="shared" si="3"/>
        <v>-2.0066889632107021E-3</v>
      </c>
      <c r="J87" s="2">
        <f t="shared" si="3"/>
        <v>-4.6645138141371062E-3</v>
      </c>
      <c r="K87" s="2">
        <f t="shared" si="3"/>
        <v>-2.0253164556961994E-2</v>
      </c>
      <c r="L87" s="2">
        <f t="shared" si="3"/>
        <v>-6.0218291305982911E-3</v>
      </c>
      <c r="M87" s="2">
        <f t="shared" si="3"/>
        <v>-5.6886227544909497E-3</v>
      </c>
      <c r="N87" s="46">
        <f t="shared" si="4"/>
        <v>3.7963084173321116E-3</v>
      </c>
      <c r="V87" s="40" t="s">
        <v>42</v>
      </c>
      <c r="W87" s="40">
        <v>505</v>
      </c>
    </row>
    <row r="88" spans="1:30" ht="15" thickBot="1" x14ac:dyDescent="0.35">
      <c r="A88" s="1">
        <v>45020</v>
      </c>
      <c r="B88">
        <v>1476</v>
      </c>
      <c r="C88">
        <v>274.60000000000002</v>
      </c>
      <c r="D88">
        <v>171.95</v>
      </c>
      <c r="E88">
        <v>264.60000000000002</v>
      </c>
      <c r="F88">
        <v>163.55000000000001</v>
      </c>
      <c r="G88" s="75">
        <v>7637</v>
      </c>
      <c r="I88" s="2">
        <f t="shared" si="3"/>
        <v>-1.0723860589812333E-2</v>
      </c>
      <c r="J88" s="2">
        <f t="shared" si="3"/>
        <v>-1.0093727469358164E-2</v>
      </c>
      <c r="K88" s="2">
        <f t="shared" si="3"/>
        <v>-1.2632787826586373E-2</v>
      </c>
      <c r="L88" s="2">
        <f t="shared" si="3"/>
        <v>1.8932222642938279E-3</v>
      </c>
      <c r="M88" s="2">
        <f t="shared" si="3"/>
        <v>-1.505570611261668E-2</v>
      </c>
      <c r="N88" s="46">
        <f t="shared" si="4"/>
        <v>-4.0427751695357329E-3</v>
      </c>
    </row>
    <row r="89" spans="1:30" ht="15" thickBot="1" x14ac:dyDescent="0.35">
      <c r="A89" s="1">
        <v>45021</v>
      </c>
      <c r="B89">
        <v>1440</v>
      </c>
      <c r="C89">
        <v>272.7</v>
      </c>
      <c r="D89">
        <v>167.05</v>
      </c>
      <c r="E89">
        <v>263.89999999999998</v>
      </c>
      <c r="F89">
        <v>163.69999999999999</v>
      </c>
      <c r="G89" s="75">
        <v>7646.5</v>
      </c>
      <c r="I89" s="2">
        <f t="shared" si="3"/>
        <v>-2.4390243902439025E-2</v>
      </c>
      <c r="J89" s="2">
        <f t="shared" si="3"/>
        <v>-6.9191551347415657E-3</v>
      </c>
      <c r="K89" s="2">
        <f t="shared" si="3"/>
        <v>-2.8496656004652385E-2</v>
      </c>
      <c r="L89" s="2">
        <f t="shared" si="3"/>
        <v>-2.6455026455028171E-3</v>
      </c>
      <c r="M89" s="2">
        <f t="shared" si="3"/>
        <v>9.171507184345904E-4</v>
      </c>
      <c r="N89" s="46">
        <f t="shared" si="4"/>
        <v>1.243943957051198E-3</v>
      </c>
      <c r="V89" t="s">
        <v>43</v>
      </c>
    </row>
    <row r="90" spans="1:30" ht="15" thickBot="1" x14ac:dyDescent="0.35">
      <c r="A90" s="1">
        <v>45022</v>
      </c>
      <c r="B90">
        <v>1485</v>
      </c>
      <c r="C90">
        <v>273.10000000000002</v>
      </c>
      <c r="D90">
        <v>166.05</v>
      </c>
      <c r="E90">
        <v>264.10000000000002</v>
      </c>
      <c r="F90">
        <v>162.6</v>
      </c>
      <c r="G90" s="75">
        <v>7737</v>
      </c>
      <c r="I90" s="2">
        <f t="shared" si="3"/>
        <v>3.125E-2</v>
      </c>
      <c r="J90" s="2">
        <f t="shared" si="3"/>
        <v>1.4668133480015919E-3</v>
      </c>
      <c r="K90" s="2">
        <f t="shared" si="3"/>
        <v>-5.9862316671655189E-3</v>
      </c>
      <c r="L90" s="2">
        <f t="shared" si="3"/>
        <v>7.5786282682851645E-4</v>
      </c>
      <c r="M90" s="2">
        <f t="shared" si="3"/>
        <v>-6.7196090409284938E-3</v>
      </c>
      <c r="N90" s="46">
        <f t="shared" si="4"/>
        <v>1.1835480285097757E-2</v>
      </c>
      <c r="V90" s="66"/>
      <c r="W90" s="66" t="s">
        <v>48</v>
      </c>
      <c r="X90" s="66" t="s">
        <v>49</v>
      </c>
      <c r="Y90" s="66" t="s">
        <v>50</v>
      </c>
      <c r="Z90" s="66" t="s">
        <v>51</v>
      </c>
      <c r="AA90" s="66" t="s">
        <v>52</v>
      </c>
    </row>
    <row r="91" spans="1:30" ht="15" thickBot="1" x14ac:dyDescent="0.35">
      <c r="A91" s="1">
        <v>45027</v>
      </c>
      <c r="B91">
        <v>1486</v>
      </c>
      <c r="C91">
        <v>279.3</v>
      </c>
      <c r="D91">
        <v>168.7</v>
      </c>
      <c r="E91">
        <v>267.7</v>
      </c>
      <c r="F91">
        <v>165.3</v>
      </c>
      <c r="G91" s="75">
        <v>7781.5</v>
      </c>
      <c r="I91" s="2">
        <f t="shared" si="3"/>
        <v>6.7340067340067344E-4</v>
      </c>
      <c r="J91" s="2">
        <f t="shared" si="3"/>
        <v>2.2702306847308635E-2</v>
      </c>
      <c r="K91" s="2">
        <f t="shared" si="3"/>
        <v>1.5959048479373544E-2</v>
      </c>
      <c r="L91" s="2">
        <f t="shared" si="3"/>
        <v>1.3631200302915432E-2</v>
      </c>
      <c r="M91" s="2">
        <f t="shared" si="3"/>
        <v>1.6605166051660621E-2</v>
      </c>
      <c r="N91" s="46">
        <f t="shared" si="4"/>
        <v>5.7515833010210677E-3</v>
      </c>
      <c r="V91" t="s">
        <v>44</v>
      </c>
      <c r="W91">
        <v>1</v>
      </c>
      <c r="X91">
        <v>1.8240211866690781E-2</v>
      </c>
      <c r="Y91">
        <v>1.8240211866690781E-2</v>
      </c>
      <c r="Z91">
        <v>67.388694862368652</v>
      </c>
      <c r="AA91">
        <v>1.8875489202044411E-15</v>
      </c>
    </row>
    <row r="92" spans="1:30" ht="15" thickBot="1" x14ac:dyDescent="0.35">
      <c r="A92" s="1">
        <v>45028</v>
      </c>
      <c r="B92">
        <v>1512</v>
      </c>
      <c r="C92">
        <v>279.89999999999998</v>
      </c>
      <c r="D92">
        <v>167.55</v>
      </c>
      <c r="E92">
        <v>267.39999999999998</v>
      </c>
      <c r="F92">
        <v>165.8</v>
      </c>
      <c r="G92" s="75">
        <v>7820</v>
      </c>
      <c r="I92" s="2">
        <f t="shared" si="3"/>
        <v>1.7496635262449527E-2</v>
      </c>
      <c r="J92" s="2">
        <f t="shared" si="3"/>
        <v>2.1482277121373642E-3</v>
      </c>
      <c r="K92" s="2">
        <f t="shared" si="3"/>
        <v>-6.8168346176643588E-3</v>
      </c>
      <c r="L92" s="2">
        <f t="shared" si="3"/>
        <v>-1.1206574523721009E-3</v>
      </c>
      <c r="M92" s="2">
        <f t="shared" si="3"/>
        <v>3.0248033877797939E-3</v>
      </c>
      <c r="N92" s="46">
        <f t="shared" si="4"/>
        <v>4.9476322045878046E-3</v>
      </c>
      <c r="V92" t="s">
        <v>45</v>
      </c>
      <c r="W92">
        <v>503</v>
      </c>
      <c r="X92">
        <v>0.13614785963259382</v>
      </c>
      <c r="Y92">
        <v>2.7067168913040519E-4</v>
      </c>
    </row>
    <row r="93" spans="1:30" ht="15" thickBot="1" x14ac:dyDescent="0.35">
      <c r="A93" s="1">
        <v>45029</v>
      </c>
      <c r="B93">
        <v>1543</v>
      </c>
      <c r="C93">
        <v>278.2</v>
      </c>
      <c r="D93">
        <v>166.3</v>
      </c>
      <c r="E93">
        <v>269</v>
      </c>
      <c r="F93">
        <v>165.8</v>
      </c>
      <c r="G93" s="75">
        <v>7846</v>
      </c>
      <c r="I93" s="2">
        <f t="shared" si="3"/>
        <v>2.0502645502645502E-2</v>
      </c>
      <c r="J93" s="2">
        <f t="shared" si="3"/>
        <v>-6.0735977134690556E-3</v>
      </c>
      <c r="K93" s="2">
        <f t="shared" si="3"/>
        <v>-7.460459564309161E-3</v>
      </c>
      <c r="L93" s="2">
        <f t="shared" si="3"/>
        <v>5.9835452505610431E-3</v>
      </c>
      <c r="M93" s="2">
        <f t="shared" si="3"/>
        <v>0</v>
      </c>
      <c r="N93" s="46">
        <f t="shared" si="4"/>
        <v>3.3248081841432226E-3</v>
      </c>
      <c r="V93" s="40" t="s">
        <v>46</v>
      </c>
      <c r="W93" s="40">
        <v>504</v>
      </c>
      <c r="X93" s="40">
        <v>0.1543880714992846</v>
      </c>
      <c r="Y93" s="40"/>
      <c r="Z93" s="40"/>
      <c r="AA93" s="40"/>
    </row>
    <row r="94" spans="1:30" ht="15" thickBot="1" x14ac:dyDescent="0.35">
      <c r="A94" s="1">
        <v>45030</v>
      </c>
      <c r="B94">
        <v>1555</v>
      </c>
      <c r="C94">
        <v>276.3</v>
      </c>
      <c r="D94">
        <v>166.55</v>
      </c>
      <c r="E94">
        <v>268.2</v>
      </c>
      <c r="F94">
        <v>167.25</v>
      </c>
      <c r="G94" s="75">
        <v>7873</v>
      </c>
      <c r="I94" s="2">
        <f t="shared" si="3"/>
        <v>7.7770576798444589E-3</v>
      </c>
      <c r="J94" s="2">
        <f t="shared" si="3"/>
        <v>-6.8296189791516079E-3</v>
      </c>
      <c r="K94" s="2">
        <f t="shared" si="3"/>
        <v>1.5033072760072157E-3</v>
      </c>
      <c r="L94" s="2">
        <f t="shared" si="3"/>
        <v>-2.9739776951673287E-3</v>
      </c>
      <c r="M94" s="2">
        <f t="shared" si="3"/>
        <v>8.7454764776838875E-3</v>
      </c>
      <c r="N94" s="46">
        <f t="shared" si="4"/>
        <v>3.4412439459597247E-3</v>
      </c>
    </row>
    <row r="95" spans="1:30" ht="15" thickBot="1" x14ac:dyDescent="0.35">
      <c r="A95" s="1">
        <v>45033</v>
      </c>
      <c r="B95">
        <v>1560</v>
      </c>
      <c r="C95">
        <v>279</v>
      </c>
      <c r="D95">
        <v>166.35</v>
      </c>
      <c r="E95">
        <v>272.10000000000002</v>
      </c>
      <c r="F95">
        <v>168.65</v>
      </c>
      <c r="G95" s="75">
        <v>7880</v>
      </c>
      <c r="I95" s="2">
        <f t="shared" si="3"/>
        <v>3.2154340836012861E-3</v>
      </c>
      <c r="J95" s="2">
        <f t="shared" si="3"/>
        <v>9.7719869706839983E-3</v>
      </c>
      <c r="K95" s="2">
        <f t="shared" si="3"/>
        <v>-1.2008405884119907E-3</v>
      </c>
      <c r="L95" s="2">
        <f t="shared" si="3"/>
        <v>1.4541387024608629E-2</v>
      </c>
      <c r="M95" s="2">
        <f t="shared" si="3"/>
        <v>8.3707025411061623E-3</v>
      </c>
      <c r="N95" s="46">
        <f t="shared" si="4"/>
        <v>8.8911469579575769E-4</v>
      </c>
      <c r="V95" s="66"/>
      <c r="W95" s="66" t="s">
        <v>53</v>
      </c>
      <c r="X95" s="66" t="s">
        <v>41</v>
      </c>
      <c r="Y95" s="66" t="s">
        <v>54</v>
      </c>
      <c r="Z95" s="66" t="s">
        <v>55</v>
      </c>
      <c r="AA95" s="66" t="s">
        <v>56</v>
      </c>
      <c r="AB95" s="66" t="s">
        <v>57</v>
      </c>
      <c r="AC95" s="66" t="s">
        <v>58</v>
      </c>
      <c r="AD95" s="66" t="s">
        <v>59</v>
      </c>
    </row>
    <row r="96" spans="1:30" ht="15" thickBot="1" x14ac:dyDescent="0.35">
      <c r="A96" s="1">
        <v>45034</v>
      </c>
      <c r="B96">
        <v>1617</v>
      </c>
      <c r="C96">
        <v>280.3</v>
      </c>
      <c r="D96">
        <v>166.6</v>
      </c>
      <c r="E96">
        <v>273.39999999999998</v>
      </c>
      <c r="F96">
        <v>169.25</v>
      </c>
      <c r="G96" s="75">
        <v>7906</v>
      </c>
      <c r="I96" s="2">
        <f t="shared" si="3"/>
        <v>3.653846153846154E-2</v>
      </c>
      <c r="J96" s="2">
        <f t="shared" si="3"/>
        <v>4.659498207885345E-3</v>
      </c>
      <c r="K96" s="2">
        <f t="shared" si="3"/>
        <v>1.5028554253080854E-3</v>
      </c>
      <c r="L96" s="2">
        <f t="shared" si="3"/>
        <v>4.7776552737962309E-3</v>
      </c>
      <c r="M96" s="2">
        <f t="shared" si="3"/>
        <v>3.5576638007707934E-3</v>
      </c>
      <c r="N96" s="46">
        <f t="shared" si="4"/>
        <v>3.299492385786802E-3</v>
      </c>
      <c r="V96" t="s">
        <v>47</v>
      </c>
      <c r="W96">
        <v>2.2674608800999896E-3</v>
      </c>
      <c r="X96">
        <v>7.3241378033601999E-4</v>
      </c>
      <c r="Y96">
        <v>3.0958741369662843</v>
      </c>
      <c r="Z96">
        <v>2.0717570372459273E-3</v>
      </c>
      <c r="AA96">
        <v>8.2849382070449809E-4</v>
      </c>
      <c r="AB96">
        <v>3.7064279394954814E-3</v>
      </c>
      <c r="AC96">
        <v>8.2849382070449809E-4</v>
      </c>
      <c r="AD96">
        <v>3.7064279394954814E-3</v>
      </c>
    </row>
    <row r="97" spans="1:30" ht="15" thickBot="1" x14ac:dyDescent="0.35">
      <c r="A97" s="1">
        <v>45035</v>
      </c>
      <c r="B97">
        <v>1624</v>
      </c>
      <c r="C97">
        <v>282.2</v>
      </c>
      <c r="D97">
        <v>163.6</v>
      </c>
      <c r="E97">
        <v>275.89999999999998</v>
      </c>
      <c r="F97">
        <v>164.95</v>
      </c>
      <c r="G97" s="75">
        <v>7895</v>
      </c>
      <c r="I97" s="2">
        <f t="shared" si="3"/>
        <v>4.329004329004329E-3</v>
      </c>
      <c r="J97" s="2">
        <f t="shared" si="3"/>
        <v>6.7784516589367719E-3</v>
      </c>
      <c r="K97" s="2">
        <f t="shared" si="3"/>
        <v>-1.800720288115246E-2</v>
      </c>
      <c r="L97" s="2">
        <f t="shared" si="3"/>
        <v>9.1441111923921004E-3</v>
      </c>
      <c r="M97" s="2">
        <f t="shared" si="3"/>
        <v>-2.5406203840472742E-2</v>
      </c>
      <c r="N97" s="46">
        <f t="shared" si="4"/>
        <v>-1.3913483430306097E-3</v>
      </c>
      <c r="V97" s="40" t="s">
        <v>60</v>
      </c>
      <c r="W97" s="40">
        <v>0.8624806922282986</v>
      </c>
      <c r="X97" s="40">
        <v>0.1050644663413793</v>
      </c>
      <c r="Y97" s="40">
        <v>8.2090617528660434</v>
      </c>
      <c r="Z97" s="40">
        <v>1.8875489202049187E-15</v>
      </c>
      <c r="AA97" s="40">
        <v>0.65606143819835649</v>
      </c>
      <c r="AB97" s="40">
        <v>1.0688999462582407</v>
      </c>
      <c r="AC97" s="40">
        <v>0.65606143819835649</v>
      </c>
      <c r="AD97" s="40">
        <v>1.0688999462582407</v>
      </c>
    </row>
    <row r="98" spans="1:30" ht="15" thickBot="1" x14ac:dyDescent="0.35">
      <c r="A98" s="1">
        <v>45036</v>
      </c>
      <c r="B98">
        <v>1596</v>
      </c>
      <c r="C98">
        <v>279.2</v>
      </c>
      <c r="D98">
        <v>164.25</v>
      </c>
      <c r="E98">
        <v>274.60000000000002</v>
      </c>
      <c r="F98">
        <v>162.6</v>
      </c>
      <c r="G98" s="75">
        <v>7896.5</v>
      </c>
      <c r="I98" s="2">
        <f t="shared" si="3"/>
        <v>-1.7241379310344827E-2</v>
      </c>
      <c r="J98" s="2">
        <f t="shared" si="3"/>
        <v>-1.0630758327427357E-2</v>
      </c>
      <c r="K98" s="2">
        <f t="shared" si="3"/>
        <v>3.9731051344743624E-3</v>
      </c>
      <c r="L98" s="2">
        <f t="shared" si="3"/>
        <v>-4.7118521203332901E-3</v>
      </c>
      <c r="M98" s="2">
        <f t="shared" si="3"/>
        <v>-1.4246741436798997E-2</v>
      </c>
      <c r="N98" s="46">
        <f t="shared" si="4"/>
        <v>1.8999366687777073E-4</v>
      </c>
    </row>
    <row r="99" spans="1:30" ht="15" thickBot="1" x14ac:dyDescent="0.35">
      <c r="A99" s="1">
        <v>45037</v>
      </c>
      <c r="B99">
        <v>1616</v>
      </c>
      <c r="C99">
        <v>281.7</v>
      </c>
      <c r="D99">
        <v>165.3</v>
      </c>
      <c r="E99">
        <v>278.89999999999998</v>
      </c>
      <c r="F99">
        <v>163.9</v>
      </c>
      <c r="G99" s="75">
        <v>7903</v>
      </c>
      <c r="I99" s="2">
        <f t="shared" si="3"/>
        <v>1.2531328320802004E-2</v>
      </c>
      <c r="J99" s="2">
        <f t="shared" si="3"/>
        <v>8.9541547277936975E-3</v>
      </c>
      <c r="K99" s="2">
        <f t="shared" si="3"/>
        <v>6.3926940639270095E-3</v>
      </c>
      <c r="L99" s="2">
        <f t="shared" si="3"/>
        <v>1.5659140568098886E-2</v>
      </c>
      <c r="M99" s="2">
        <f t="shared" si="3"/>
        <v>7.9950799507995784E-3</v>
      </c>
      <c r="N99" s="46">
        <f t="shared" si="4"/>
        <v>8.2314949661242318E-4</v>
      </c>
    </row>
    <row r="100" spans="1:30" ht="15" thickBot="1" x14ac:dyDescent="0.35">
      <c r="A100" s="1">
        <v>45040</v>
      </c>
      <c r="B100">
        <v>1575</v>
      </c>
      <c r="C100">
        <v>280.5</v>
      </c>
      <c r="D100">
        <v>167.65</v>
      </c>
      <c r="E100">
        <v>278.10000000000002</v>
      </c>
      <c r="F100">
        <v>164.65</v>
      </c>
      <c r="G100" s="75">
        <v>7909.5</v>
      </c>
      <c r="I100" s="2">
        <f t="shared" si="3"/>
        <v>-2.5371287128712873E-2</v>
      </c>
      <c r="J100" s="2">
        <f t="shared" si="3"/>
        <v>-4.259850905218277E-3</v>
      </c>
      <c r="K100" s="2">
        <f t="shared" si="3"/>
        <v>1.4216575922564999E-2</v>
      </c>
      <c r="L100" s="2">
        <f t="shared" si="3"/>
        <v>-2.8684116170668863E-3</v>
      </c>
      <c r="M100" s="2">
        <f t="shared" si="3"/>
        <v>4.5759609517998781E-3</v>
      </c>
      <c r="N100" s="46">
        <f t="shared" si="4"/>
        <v>8.2247247880551692E-4</v>
      </c>
    </row>
    <row r="101" spans="1:30" ht="15" thickBot="1" x14ac:dyDescent="0.35">
      <c r="A101" s="1">
        <v>45041</v>
      </c>
      <c r="B101">
        <v>1538</v>
      </c>
      <c r="C101">
        <v>280.5</v>
      </c>
      <c r="D101">
        <v>166.05</v>
      </c>
      <c r="E101">
        <v>278.3</v>
      </c>
      <c r="F101">
        <v>164.5</v>
      </c>
      <c r="G101" s="75">
        <v>7889.5</v>
      </c>
      <c r="I101" s="2">
        <f t="shared" si="3"/>
        <v>-2.3492063492063491E-2</v>
      </c>
      <c r="J101" s="2">
        <f t="shared" si="3"/>
        <v>0</v>
      </c>
      <c r="K101" s="2">
        <f t="shared" si="3"/>
        <v>-9.5436922159260022E-3</v>
      </c>
      <c r="L101" s="2">
        <f t="shared" si="3"/>
        <v>7.1916576770941613E-4</v>
      </c>
      <c r="M101" s="2">
        <f t="shared" si="3"/>
        <v>-9.1102338293352978E-4</v>
      </c>
      <c r="N101" s="46">
        <f t="shared" si="4"/>
        <v>-2.528604842278273E-3</v>
      </c>
    </row>
    <row r="102" spans="1:30" ht="15" thickBot="1" x14ac:dyDescent="0.35">
      <c r="A102" s="1">
        <v>45042</v>
      </c>
      <c r="B102">
        <v>1520</v>
      </c>
      <c r="C102">
        <v>283.89999999999998</v>
      </c>
      <c r="D102">
        <v>162.55000000000001</v>
      </c>
      <c r="E102">
        <v>279.60000000000002</v>
      </c>
      <c r="F102">
        <v>166.7</v>
      </c>
      <c r="G102" s="75">
        <v>7846</v>
      </c>
      <c r="I102" s="2">
        <f t="shared" si="3"/>
        <v>-1.1703511053315995E-2</v>
      </c>
      <c r="J102" s="2">
        <f t="shared" si="3"/>
        <v>1.212121212121204E-2</v>
      </c>
      <c r="K102" s="2">
        <f t="shared" si="3"/>
        <v>-2.1077988557663352E-2</v>
      </c>
      <c r="L102" s="2">
        <f t="shared" si="3"/>
        <v>4.6712181099533281E-3</v>
      </c>
      <c r="M102" s="2">
        <f t="shared" si="3"/>
        <v>1.3373860182370752E-2</v>
      </c>
      <c r="N102" s="46">
        <f t="shared" si="4"/>
        <v>-5.5136573927371821E-3</v>
      </c>
    </row>
    <row r="103" spans="1:30" ht="15" thickBot="1" x14ac:dyDescent="0.35">
      <c r="A103" s="1">
        <v>45043</v>
      </c>
      <c r="B103">
        <v>1546</v>
      </c>
      <c r="C103">
        <v>274.10000000000002</v>
      </c>
      <c r="D103">
        <v>159.85</v>
      </c>
      <c r="E103">
        <v>278.7</v>
      </c>
      <c r="F103">
        <v>163.85</v>
      </c>
      <c r="G103" s="75">
        <v>7828.5</v>
      </c>
      <c r="I103" s="2">
        <f t="shared" si="3"/>
        <v>1.7105263157894738E-2</v>
      </c>
      <c r="J103" s="2">
        <f t="shared" si="3"/>
        <v>-3.4519196900316858E-2</v>
      </c>
      <c r="K103" s="2">
        <f t="shared" si="3"/>
        <v>-1.6610273761919512E-2</v>
      </c>
      <c r="L103" s="2">
        <f t="shared" si="3"/>
        <v>-3.2188841201717957E-3</v>
      </c>
      <c r="M103" s="2">
        <f t="shared" si="3"/>
        <v>-1.7096580683863195E-2</v>
      </c>
      <c r="N103" s="46">
        <f t="shared" si="4"/>
        <v>-2.2304358908998216E-3</v>
      </c>
    </row>
    <row r="104" spans="1:30" ht="15" thickBot="1" x14ac:dyDescent="0.35">
      <c r="A104" s="1">
        <v>45044</v>
      </c>
      <c r="B104">
        <v>1574</v>
      </c>
      <c r="C104">
        <v>276.39999999999998</v>
      </c>
      <c r="D104">
        <v>161.05000000000001</v>
      </c>
      <c r="E104">
        <v>281.10000000000002</v>
      </c>
      <c r="F104">
        <v>164.35</v>
      </c>
      <c r="G104" s="75">
        <v>7862.5</v>
      </c>
      <c r="I104" s="2">
        <f t="shared" si="3"/>
        <v>1.8111254851228976E-2</v>
      </c>
      <c r="J104" s="2">
        <f t="shared" si="3"/>
        <v>8.3910981393650278E-3</v>
      </c>
      <c r="K104" s="2">
        <f t="shared" si="3"/>
        <v>7.5070378479825907E-3</v>
      </c>
      <c r="L104" s="2">
        <f t="shared" si="3"/>
        <v>8.6114101184070115E-3</v>
      </c>
      <c r="M104" s="2">
        <f t="shared" si="3"/>
        <v>3.0515715593530668E-3</v>
      </c>
      <c r="N104" s="46">
        <f t="shared" si="4"/>
        <v>4.3431053203040176E-3</v>
      </c>
    </row>
    <row r="105" spans="1:30" ht="15" thickBot="1" x14ac:dyDescent="0.35">
      <c r="A105" s="1">
        <v>45048</v>
      </c>
      <c r="B105">
        <v>1593</v>
      </c>
      <c r="C105">
        <v>283.39999999999998</v>
      </c>
      <c r="D105">
        <v>162.1</v>
      </c>
      <c r="E105">
        <v>280.8</v>
      </c>
      <c r="F105">
        <v>164.55</v>
      </c>
      <c r="G105" s="75">
        <v>7769</v>
      </c>
      <c r="I105" s="2">
        <f t="shared" si="3"/>
        <v>1.207115628970775E-2</v>
      </c>
      <c r="J105" s="2">
        <f t="shared" si="3"/>
        <v>2.5325615050651232E-2</v>
      </c>
      <c r="K105" s="2">
        <f t="shared" si="3"/>
        <v>6.5197143744177765E-3</v>
      </c>
      <c r="L105" s="2">
        <f t="shared" si="3"/>
        <v>-1.067235859124907E-3</v>
      </c>
      <c r="M105" s="2">
        <f t="shared" si="3"/>
        <v>1.2169151201704719E-3</v>
      </c>
      <c r="N105" s="46">
        <f t="shared" si="4"/>
        <v>-1.1891891891891892E-2</v>
      </c>
    </row>
    <row r="106" spans="1:30" ht="15" thickBot="1" x14ac:dyDescent="0.35">
      <c r="A106" s="1">
        <v>45049</v>
      </c>
      <c r="B106">
        <v>1615</v>
      </c>
      <c r="C106">
        <v>281.60000000000002</v>
      </c>
      <c r="D106">
        <v>163</v>
      </c>
      <c r="E106">
        <v>280</v>
      </c>
      <c r="F106">
        <v>163.4</v>
      </c>
      <c r="G106" s="75">
        <v>7785</v>
      </c>
      <c r="I106" s="2">
        <f t="shared" si="3"/>
        <v>1.3810420590081607E-2</v>
      </c>
      <c r="J106" s="2">
        <f t="shared" si="3"/>
        <v>-6.3514467184190354E-3</v>
      </c>
      <c r="K106" s="2">
        <f t="shared" si="3"/>
        <v>5.5521283158544458E-3</v>
      </c>
      <c r="L106" s="2">
        <f t="shared" si="3"/>
        <v>-2.8490028490028895E-3</v>
      </c>
      <c r="M106" s="2">
        <f t="shared" si="3"/>
        <v>-6.9887572166515075E-3</v>
      </c>
      <c r="N106" s="46">
        <f t="shared" si="4"/>
        <v>2.0594671128845413E-3</v>
      </c>
    </row>
    <row r="107" spans="1:30" ht="15" thickBot="1" x14ac:dyDescent="0.35">
      <c r="A107" s="1">
        <v>45050</v>
      </c>
      <c r="B107">
        <v>1603</v>
      </c>
      <c r="C107">
        <v>281.60000000000002</v>
      </c>
      <c r="D107">
        <v>159.85</v>
      </c>
      <c r="E107">
        <v>280.5</v>
      </c>
      <c r="F107">
        <v>161.80000000000001</v>
      </c>
      <c r="G107" s="75">
        <v>7707.5</v>
      </c>
      <c r="I107" s="2">
        <f t="shared" si="3"/>
        <v>-7.4303405572755414E-3</v>
      </c>
      <c r="J107" s="2">
        <f t="shared" si="3"/>
        <v>0</v>
      </c>
      <c r="K107" s="2">
        <f t="shared" si="3"/>
        <v>-1.9325153374233163E-2</v>
      </c>
      <c r="L107" s="2">
        <f t="shared" si="3"/>
        <v>1.7857142857142857E-3</v>
      </c>
      <c r="M107" s="2">
        <f t="shared" si="3"/>
        <v>-9.7919216646266474E-3</v>
      </c>
      <c r="N107" s="46">
        <f t="shared" si="4"/>
        <v>-9.9550417469492607E-3</v>
      </c>
    </row>
    <row r="108" spans="1:30" ht="15" thickBot="1" x14ac:dyDescent="0.35">
      <c r="A108" s="1">
        <v>45051</v>
      </c>
      <c r="B108">
        <v>1623</v>
      </c>
      <c r="C108">
        <v>287.3</v>
      </c>
      <c r="D108">
        <v>162.65</v>
      </c>
      <c r="E108">
        <v>283</v>
      </c>
      <c r="F108">
        <v>164.75</v>
      </c>
      <c r="G108" s="75">
        <v>7779</v>
      </c>
      <c r="I108" s="2">
        <f t="shared" si="3"/>
        <v>1.2476606363069246E-2</v>
      </c>
      <c r="J108" s="2">
        <f t="shared" si="3"/>
        <v>2.024147727272723E-2</v>
      </c>
      <c r="K108" s="2">
        <f t="shared" si="3"/>
        <v>1.7516421645292532E-2</v>
      </c>
      <c r="L108" s="2">
        <f t="shared" si="3"/>
        <v>8.9126559714795012E-3</v>
      </c>
      <c r="M108" s="2">
        <f t="shared" si="3"/>
        <v>1.8232385661310187E-2</v>
      </c>
      <c r="N108" s="46">
        <f t="shared" si="4"/>
        <v>9.2766785598443081E-3</v>
      </c>
    </row>
    <row r="109" spans="1:30" ht="15" thickBot="1" x14ac:dyDescent="0.35">
      <c r="A109" s="1">
        <v>45055</v>
      </c>
      <c r="B109">
        <v>1632</v>
      </c>
      <c r="C109">
        <v>289.60000000000002</v>
      </c>
      <c r="D109">
        <v>164.55</v>
      </c>
      <c r="E109">
        <v>284.60000000000002</v>
      </c>
      <c r="F109">
        <v>168.2</v>
      </c>
      <c r="G109" s="75">
        <v>7748.5</v>
      </c>
      <c r="I109" s="2">
        <f t="shared" si="3"/>
        <v>5.5452865064695009E-3</v>
      </c>
      <c r="J109" s="2">
        <f t="shared" si="3"/>
        <v>8.0055690915419812E-3</v>
      </c>
      <c r="K109" s="2">
        <f t="shared" si="3"/>
        <v>1.1681524746387985E-2</v>
      </c>
      <c r="L109" s="2">
        <f t="shared" si="3"/>
        <v>5.6537102473499037E-3</v>
      </c>
      <c r="M109" s="2">
        <f t="shared" si="3"/>
        <v>2.0940819423368673E-2</v>
      </c>
      <c r="N109" s="46">
        <f t="shared" si="4"/>
        <v>-3.9208124437588379E-3</v>
      </c>
    </row>
    <row r="110" spans="1:30" ht="15" thickBot="1" x14ac:dyDescent="0.35">
      <c r="A110" s="1">
        <v>45056</v>
      </c>
      <c r="B110">
        <v>1642</v>
      </c>
      <c r="C110">
        <v>285.2</v>
      </c>
      <c r="D110">
        <v>164.4</v>
      </c>
      <c r="E110">
        <v>277.89999999999998</v>
      </c>
      <c r="F110">
        <v>167.05</v>
      </c>
      <c r="G110" s="75">
        <v>7736</v>
      </c>
      <c r="I110" s="2">
        <f t="shared" si="3"/>
        <v>6.1274509803921568E-3</v>
      </c>
      <c r="J110" s="2">
        <f t="shared" si="3"/>
        <v>-1.5193370165745974E-2</v>
      </c>
      <c r="K110" s="2">
        <f t="shared" si="3"/>
        <v>-9.1157702825892233E-4</v>
      </c>
      <c r="L110" s="2">
        <f t="shared" si="3"/>
        <v>-2.3541813070976969E-2</v>
      </c>
      <c r="M110" s="2">
        <f t="shared" si="3"/>
        <v>-6.8370986920331589E-3</v>
      </c>
      <c r="N110" s="46">
        <f t="shared" si="4"/>
        <v>-1.6132154610569787E-3</v>
      </c>
    </row>
    <row r="111" spans="1:30" ht="15" thickBot="1" x14ac:dyDescent="0.35">
      <c r="A111" s="1">
        <v>45057</v>
      </c>
      <c r="B111">
        <v>1633</v>
      </c>
      <c r="C111">
        <v>287.3</v>
      </c>
      <c r="D111">
        <v>168.6</v>
      </c>
      <c r="E111">
        <v>273.60000000000002</v>
      </c>
      <c r="F111">
        <v>167.9</v>
      </c>
      <c r="G111" s="75">
        <v>7731</v>
      </c>
      <c r="I111" s="2">
        <f t="shared" si="3"/>
        <v>-5.4811205846528625E-3</v>
      </c>
      <c r="J111" s="2">
        <f t="shared" si="3"/>
        <v>7.3632538569425761E-3</v>
      </c>
      <c r="K111" s="2">
        <f t="shared" si="3"/>
        <v>2.5547445255474383E-2</v>
      </c>
      <c r="L111" s="2">
        <f t="shared" si="3"/>
        <v>-1.547319179560977E-2</v>
      </c>
      <c r="M111" s="2">
        <f t="shared" si="3"/>
        <v>5.0882969170906569E-3</v>
      </c>
      <c r="N111" s="46">
        <f t="shared" si="4"/>
        <v>-6.4632885211995863E-4</v>
      </c>
    </row>
    <row r="112" spans="1:30" ht="15" thickBot="1" x14ac:dyDescent="0.35">
      <c r="A112" s="1">
        <v>45058</v>
      </c>
      <c r="B112">
        <v>1632</v>
      </c>
      <c r="C112">
        <v>289.3</v>
      </c>
      <c r="D112">
        <v>173.25</v>
      </c>
      <c r="E112">
        <v>275.7</v>
      </c>
      <c r="F112">
        <v>167.7</v>
      </c>
      <c r="G112" s="75">
        <v>7755</v>
      </c>
      <c r="I112" s="2">
        <f t="shared" si="3"/>
        <v>-6.1236987140232701E-4</v>
      </c>
      <c r="J112" s="2">
        <f t="shared" si="3"/>
        <v>6.9613644274277757E-3</v>
      </c>
      <c r="K112" s="2">
        <f t="shared" si="3"/>
        <v>2.758007117437726E-2</v>
      </c>
      <c r="L112" s="2">
        <f t="shared" si="3"/>
        <v>7.6754385964911027E-3</v>
      </c>
      <c r="M112" s="2">
        <f t="shared" si="3"/>
        <v>-1.1911852293032582E-3</v>
      </c>
      <c r="N112" s="46">
        <f t="shared" si="4"/>
        <v>3.1043849437330227E-3</v>
      </c>
    </row>
    <row r="113" spans="1:14" ht="15" thickBot="1" x14ac:dyDescent="0.35">
      <c r="A113" s="1">
        <v>45061</v>
      </c>
      <c r="B113">
        <v>1660</v>
      </c>
      <c r="C113">
        <v>287.5</v>
      </c>
      <c r="D113">
        <v>174.6</v>
      </c>
      <c r="E113">
        <v>273.2</v>
      </c>
      <c r="F113">
        <v>166.45</v>
      </c>
      <c r="G113" s="75">
        <v>7779.5</v>
      </c>
      <c r="I113" s="2">
        <f t="shared" si="3"/>
        <v>1.7156862745098041E-2</v>
      </c>
      <c r="J113" s="2">
        <f t="shared" si="3"/>
        <v>-6.2219149671621544E-3</v>
      </c>
      <c r="K113" s="2">
        <f t="shared" si="3"/>
        <v>7.7922077922077592E-3</v>
      </c>
      <c r="L113" s="2">
        <f t="shared" si="3"/>
        <v>-9.0678273485672832E-3</v>
      </c>
      <c r="M113" s="2">
        <f t="shared" si="3"/>
        <v>-7.4537865235539662E-3</v>
      </c>
      <c r="N113" s="46">
        <f t="shared" si="4"/>
        <v>3.1592520954223081E-3</v>
      </c>
    </row>
    <row r="114" spans="1:14" ht="15" thickBot="1" x14ac:dyDescent="0.35">
      <c r="A114" s="1">
        <v>45062</v>
      </c>
      <c r="B114">
        <v>1657</v>
      </c>
      <c r="C114">
        <v>285.5</v>
      </c>
      <c r="D114">
        <v>170.25</v>
      </c>
      <c r="E114">
        <v>270.89999999999998</v>
      </c>
      <c r="F114">
        <v>164.9</v>
      </c>
      <c r="G114" s="75">
        <v>7753</v>
      </c>
      <c r="I114" s="2">
        <f t="shared" si="3"/>
        <v>-1.8072289156626507E-3</v>
      </c>
      <c r="J114" s="2">
        <f t="shared" si="3"/>
        <v>-6.956521739130435E-3</v>
      </c>
      <c r="K114" s="2">
        <f t="shared" si="3"/>
        <v>-2.4914089347079005E-2</v>
      </c>
      <c r="L114" s="2">
        <f t="shared" si="3"/>
        <v>-8.418740849194771E-3</v>
      </c>
      <c r="M114" s="2">
        <f t="shared" si="3"/>
        <v>-9.3121057374585953E-3</v>
      </c>
      <c r="N114" s="46">
        <f t="shared" si="4"/>
        <v>-3.406388585384665E-3</v>
      </c>
    </row>
    <row r="115" spans="1:14" ht="15" thickBot="1" x14ac:dyDescent="0.35">
      <c r="A115" s="1">
        <v>45063</v>
      </c>
      <c r="B115">
        <v>1644</v>
      </c>
      <c r="C115">
        <v>283.3</v>
      </c>
      <c r="D115">
        <v>163</v>
      </c>
      <c r="E115">
        <v>269.3</v>
      </c>
      <c r="F115">
        <v>163.85</v>
      </c>
      <c r="G115" s="75">
        <v>7721</v>
      </c>
      <c r="I115" s="2">
        <f t="shared" ref="I115:M165" si="5">(B115-B114)/B114</f>
        <v>-7.8455039227519618E-3</v>
      </c>
      <c r="J115" s="2">
        <f t="shared" si="5"/>
        <v>-7.7057793345008362E-3</v>
      </c>
      <c r="K115" s="2">
        <f t="shared" si="5"/>
        <v>-4.2584434654919234E-2</v>
      </c>
      <c r="L115" s="2">
        <f t="shared" si="5"/>
        <v>-5.9062384643778741E-3</v>
      </c>
      <c r="M115" s="2">
        <f t="shared" si="5"/>
        <v>-6.3674954517890315E-3</v>
      </c>
      <c r="N115" s="46">
        <f t="shared" si="4"/>
        <v>-4.1274345414678186E-3</v>
      </c>
    </row>
    <row r="116" spans="1:14" ht="15" thickBot="1" x14ac:dyDescent="0.35">
      <c r="A116" s="1">
        <v>45064</v>
      </c>
      <c r="B116">
        <v>1665</v>
      </c>
      <c r="C116">
        <v>282.8</v>
      </c>
      <c r="D116">
        <v>172.65</v>
      </c>
      <c r="E116">
        <v>268.39999999999998</v>
      </c>
      <c r="F116">
        <v>161.94999999999999</v>
      </c>
      <c r="G116" s="75">
        <v>7756</v>
      </c>
      <c r="I116" s="2">
        <f t="shared" si="5"/>
        <v>1.2773722627737226E-2</v>
      </c>
      <c r="J116" s="2">
        <f t="shared" si="5"/>
        <v>-1.7649135192375574E-3</v>
      </c>
      <c r="K116" s="2">
        <f t="shared" si="5"/>
        <v>5.9202453987730094E-2</v>
      </c>
      <c r="L116" s="2">
        <f t="shared" si="5"/>
        <v>-3.3419977720016117E-3</v>
      </c>
      <c r="M116" s="2">
        <f t="shared" si="5"/>
        <v>-1.1595971925541688E-2</v>
      </c>
      <c r="N116" s="46">
        <f t="shared" si="4"/>
        <v>4.5330915684496827E-3</v>
      </c>
    </row>
    <row r="117" spans="1:14" ht="15" thickBot="1" x14ac:dyDescent="0.35">
      <c r="A117" s="1">
        <v>45065</v>
      </c>
      <c r="B117">
        <v>1649</v>
      </c>
      <c r="C117">
        <v>281</v>
      </c>
      <c r="D117">
        <v>159.25</v>
      </c>
      <c r="E117">
        <v>266.7</v>
      </c>
      <c r="F117">
        <v>161.55000000000001</v>
      </c>
      <c r="G117" s="75">
        <v>7779.5</v>
      </c>
      <c r="I117" s="2">
        <f t="shared" si="5"/>
        <v>-9.6096096096096092E-3</v>
      </c>
      <c r="J117" s="2">
        <f t="shared" si="5"/>
        <v>-6.3649222065064051E-3</v>
      </c>
      <c r="K117" s="2">
        <f t="shared" si="5"/>
        <v>-7.7613669273095889E-2</v>
      </c>
      <c r="L117" s="2">
        <f t="shared" si="5"/>
        <v>-6.3338301043218657E-3</v>
      </c>
      <c r="M117" s="2">
        <f t="shared" si="5"/>
        <v>-2.4698981167025459E-3</v>
      </c>
      <c r="N117" s="46">
        <f t="shared" si="4"/>
        <v>3.0299123259412068E-3</v>
      </c>
    </row>
    <row r="118" spans="1:14" ht="15" thickBot="1" x14ac:dyDescent="0.35">
      <c r="A118" s="1">
        <v>45068</v>
      </c>
      <c r="B118">
        <v>1650</v>
      </c>
      <c r="C118">
        <v>278.39999999999998</v>
      </c>
      <c r="D118">
        <v>160.4</v>
      </c>
      <c r="E118">
        <v>267.7</v>
      </c>
      <c r="F118">
        <v>162.75</v>
      </c>
      <c r="G118" s="75">
        <v>7783</v>
      </c>
      <c r="I118" s="2">
        <f t="shared" si="5"/>
        <v>6.0642813826561554E-4</v>
      </c>
      <c r="J118" s="2">
        <f t="shared" si="5"/>
        <v>-9.2526690391459884E-3</v>
      </c>
      <c r="K118" s="2">
        <f t="shared" si="5"/>
        <v>7.2213500784929713E-3</v>
      </c>
      <c r="L118" s="2">
        <f t="shared" si="5"/>
        <v>3.7495313085864268E-3</v>
      </c>
      <c r="M118" s="2">
        <f t="shared" si="5"/>
        <v>7.4280408542246271E-3</v>
      </c>
      <c r="N118" s="46">
        <f t="shared" si="4"/>
        <v>4.4990037920174817E-4</v>
      </c>
    </row>
    <row r="119" spans="1:14" ht="15" thickBot="1" x14ac:dyDescent="0.35">
      <c r="A119" s="1">
        <v>45069</v>
      </c>
      <c r="B119">
        <v>1659</v>
      </c>
      <c r="C119">
        <v>278</v>
      </c>
      <c r="D119">
        <v>155.94999999999999</v>
      </c>
      <c r="E119">
        <v>268.10000000000002</v>
      </c>
      <c r="F119">
        <v>163.6</v>
      </c>
      <c r="G119" s="75">
        <v>7767</v>
      </c>
      <c r="I119" s="2">
        <f t="shared" si="5"/>
        <v>5.454545454545455E-3</v>
      </c>
      <c r="J119" s="2">
        <f t="shared" si="5"/>
        <v>-1.4367816091953207E-3</v>
      </c>
      <c r="K119" s="2">
        <f t="shared" si="5"/>
        <v>-2.7743142144638508E-2</v>
      </c>
      <c r="L119" s="2">
        <f t="shared" si="5"/>
        <v>1.4942099364962053E-3</v>
      </c>
      <c r="M119" s="2">
        <f t="shared" si="5"/>
        <v>5.2227342549922848E-3</v>
      </c>
      <c r="N119" s="46">
        <f t="shared" si="4"/>
        <v>-2.0557625594243866E-3</v>
      </c>
    </row>
    <row r="120" spans="1:14" ht="15" thickBot="1" x14ac:dyDescent="0.35">
      <c r="A120" s="1">
        <v>45070</v>
      </c>
      <c r="B120">
        <v>1593</v>
      </c>
      <c r="C120">
        <v>278.89999999999998</v>
      </c>
      <c r="D120">
        <v>150.44999999999999</v>
      </c>
      <c r="E120">
        <v>265.7</v>
      </c>
      <c r="F120">
        <v>184.75</v>
      </c>
      <c r="G120" s="75">
        <v>7621</v>
      </c>
      <c r="I120" s="2">
        <f t="shared" si="5"/>
        <v>-3.9783001808318265E-2</v>
      </c>
      <c r="J120" s="2">
        <f t="shared" si="5"/>
        <v>3.2374100719423644E-3</v>
      </c>
      <c r="K120" s="2">
        <f t="shared" si="5"/>
        <v>-3.5267714010900932E-2</v>
      </c>
      <c r="L120" s="2">
        <f t="shared" si="5"/>
        <v>-8.9518836255129946E-3</v>
      </c>
      <c r="M120" s="2">
        <f t="shared" si="5"/>
        <v>0.129278728606357</v>
      </c>
      <c r="N120" s="46">
        <f t="shared" si="4"/>
        <v>-1.8797476503154369E-2</v>
      </c>
    </row>
    <row r="121" spans="1:14" ht="15" thickBot="1" x14ac:dyDescent="0.35">
      <c r="A121" s="1">
        <v>45071</v>
      </c>
      <c r="B121">
        <v>1581</v>
      </c>
      <c r="C121">
        <v>275.10000000000002</v>
      </c>
      <c r="D121">
        <v>148.65</v>
      </c>
      <c r="E121">
        <v>265</v>
      </c>
      <c r="F121">
        <v>181.3</v>
      </c>
      <c r="G121" s="75">
        <v>7586</v>
      </c>
      <c r="I121" s="2">
        <f t="shared" si="5"/>
        <v>-7.5329566854990581E-3</v>
      </c>
      <c r="J121" s="2">
        <f t="shared" si="5"/>
        <v>-1.3624955181068321E-2</v>
      </c>
      <c r="K121" s="2">
        <f t="shared" si="5"/>
        <v>-1.1964107676968981E-2</v>
      </c>
      <c r="L121" s="2">
        <f t="shared" si="5"/>
        <v>-2.634550244636766E-3</v>
      </c>
      <c r="M121" s="2">
        <f t="shared" si="5"/>
        <v>-1.8673883626522267E-2</v>
      </c>
      <c r="N121" s="46">
        <f t="shared" si="4"/>
        <v>-4.5925731531295108E-3</v>
      </c>
    </row>
    <row r="122" spans="1:14" ht="15" thickBot="1" x14ac:dyDescent="0.35">
      <c r="A122" s="1">
        <v>45072</v>
      </c>
      <c r="B122">
        <v>1522</v>
      </c>
      <c r="C122">
        <v>275</v>
      </c>
      <c r="D122">
        <v>151</v>
      </c>
      <c r="E122">
        <v>263.8</v>
      </c>
      <c r="F122">
        <v>179.5</v>
      </c>
      <c r="G122" s="75">
        <v>7637</v>
      </c>
      <c r="I122" s="2">
        <f t="shared" si="5"/>
        <v>-3.7318153067678682E-2</v>
      </c>
      <c r="J122" s="2">
        <f t="shared" si="5"/>
        <v>-3.6350418029815602E-4</v>
      </c>
      <c r="K122" s="2">
        <f t="shared" si="5"/>
        <v>1.5808947191389131E-2</v>
      </c>
      <c r="L122" s="2">
        <f t="shared" si="5"/>
        <v>-4.5283018867924097E-3</v>
      </c>
      <c r="M122" s="2">
        <f t="shared" si="5"/>
        <v>-9.9282956425814188E-3</v>
      </c>
      <c r="N122" s="46">
        <f t="shared" si="4"/>
        <v>6.722910624835223E-3</v>
      </c>
    </row>
    <row r="123" spans="1:14" ht="15" thickBot="1" x14ac:dyDescent="0.35">
      <c r="A123" s="1">
        <v>45076</v>
      </c>
      <c r="B123">
        <v>1528</v>
      </c>
      <c r="C123">
        <v>271.5</v>
      </c>
      <c r="D123">
        <v>153.44999999999999</v>
      </c>
      <c r="E123">
        <v>262.2</v>
      </c>
      <c r="F123">
        <v>181.1</v>
      </c>
      <c r="G123" s="75">
        <v>7526.5</v>
      </c>
      <c r="I123" s="2">
        <f t="shared" si="5"/>
        <v>3.9421813403416554E-3</v>
      </c>
      <c r="J123" s="2">
        <f t="shared" si="5"/>
        <v>-1.2727272727272728E-2</v>
      </c>
      <c r="K123" s="2">
        <f t="shared" si="5"/>
        <v>1.6225165562913833E-2</v>
      </c>
      <c r="L123" s="2">
        <f t="shared" si="5"/>
        <v>-6.0652009097802223E-3</v>
      </c>
      <c r="M123" s="2">
        <f t="shared" si="5"/>
        <v>8.913649025069607E-3</v>
      </c>
      <c r="N123" s="46">
        <f t="shared" si="4"/>
        <v>-1.4469032342542883E-2</v>
      </c>
    </row>
    <row r="124" spans="1:14" ht="15" thickBot="1" x14ac:dyDescent="0.35">
      <c r="A124" s="1">
        <v>45077</v>
      </c>
      <c r="B124">
        <v>1570</v>
      </c>
      <c r="C124">
        <v>270.60000000000002</v>
      </c>
      <c r="D124">
        <v>152</v>
      </c>
      <c r="E124">
        <v>260.8</v>
      </c>
      <c r="F124">
        <v>178.6</v>
      </c>
      <c r="G124" s="75">
        <v>7452</v>
      </c>
      <c r="I124" s="2">
        <f t="shared" si="5"/>
        <v>2.7486910994764399E-2</v>
      </c>
      <c r="J124" s="2">
        <f t="shared" si="5"/>
        <v>-3.3149171270717395E-3</v>
      </c>
      <c r="K124" s="2">
        <f t="shared" si="5"/>
        <v>-9.4493320299771175E-3</v>
      </c>
      <c r="L124" s="2">
        <f t="shared" si="5"/>
        <v>-5.3394355453851156E-3</v>
      </c>
      <c r="M124" s="2">
        <f t="shared" si="5"/>
        <v>-1.3804527885146328E-2</v>
      </c>
      <c r="N124" s="46">
        <f t="shared" si="4"/>
        <v>-9.8983591310702179E-3</v>
      </c>
    </row>
    <row r="125" spans="1:14" ht="15" thickBot="1" x14ac:dyDescent="0.35">
      <c r="A125" s="1">
        <v>45078</v>
      </c>
      <c r="B125">
        <v>1596</v>
      </c>
      <c r="C125">
        <v>272.8</v>
      </c>
      <c r="D125">
        <v>152.35</v>
      </c>
      <c r="E125">
        <v>260.89999999999998</v>
      </c>
      <c r="F125">
        <v>181.8</v>
      </c>
      <c r="G125" s="75">
        <v>7505.5</v>
      </c>
      <c r="I125" s="2">
        <f t="shared" si="5"/>
        <v>1.6560509554140127E-2</v>
      </c>
      <c r="J125" s="2">
        <f t="shared" si="5"/>
        <v>8.1300813008129656E-3</v>
      </c>
      <c r="K125" s="2">
        <f t="shared" si="5"/>
        <v>2.3026315789473309E-3</v>
      </c>
      <c r="L125" s="2">
        <f t="shared" si="5"/>
        <v>3.8343558282195509E-4</v>
      </c>
      <c r="M125" s="2">
        <f t="shared" si="5"/>
        <v>1.7917133258678709E-2</v>
      </c>
      <c r="N125" s="46">
        <f t="shared" si="4"/>
        <v>7.1792807300053675E-3</v>
      </c>
    </row>
    <row r="126" spans="1:14" ht="15" thickBot="1" x14ac:dyDescent="0.35">
      <c r="A126" s="1">
        <v>45079</v>
      </c>
      <c r="B126">
        <v>1643</v>
      </c>
      <c r="C126">
        <v>278.5</v>
      </c>
      <c r="D126">
        <v>156.9</v>
      </c>
      <c r="E126">
        <v>262.39999999999998</v>
      </c>
      <c r="F126">
        <v>186.05</v>
      </c>
      <c r="G126" s="75">
        <v>7619.5</v>
      </c>
      <c r="I126" s="2">
        <f t="shared" si="5"/>
        <v>2.944862155388471E-2</v>
      </c>
      <c r="J126" s="2">
        <f t="shared" si="5"/>
        <v>2.0894428152492626E-2</v>
      </c>
      <c r="K126" s="2">
        <f t="shared" si="5"/>
        <v>2.9865441417788064E-2</v>
      </c>
      <c r="L126" s="2">
        <f t="shared" si="5"/>
        <v>5.7493292449214261E-3</v>
      </c>
      <c r="M126" s="2">
        <f t="shared" si="5"/>
        <v>2.3377337733773377E-2</v>
      </c>
      <c r="N126" s="46">
        <f t="shared" si="4"/>
        <v>1.5188861501565518E-2</v>
      </c>
    </row>
    <row r="127" spans="1:14" ht="15" thickBot="1" x14ac:dyDescent="0.35">
      <c r="A127" s="1">
        <v>45082</v>
      </c>
      <c r="B127">
        <v>1604</v>
      </c>
      <c r="C127">
        <v>276.2</v>
      </c>
      <c r="D127">
        <v>155</v>
      </c>
      <c r="E127">
        <v>263.10000000000002</v>
      </c>
      <c r="F127">
        <v>187.9</v>
      </c>
      <c r="G127" s="75">
        <v>7603</v>
      </c>
      <c r="I127" s="2">
        <f t="shared" si="5"/>
        <v>-2.3737066342057214E-2</v>
      </c>
      <c r="J127" s="2">
        <f t="shared" si="5"/>
        <v>-8.2585278276481565E-3</v>
      </c>
      <c r="K127" s="2">
        <f t="shared" si="5"/>
        <v>-1.2109623964308513E-2</v>
      </c>
      <c r="L127" s="2">
        <f t="shared" si="5"/>
        <v>2.667682926829442E-3</v>
      </c>
      <c r="M127" s="2">
        <f t="shared" si="5"/>
        <v>9.9435635581832521E-3</v>
      </c>
      <c r="N127" s="46">
        <f t="shared" si="4"/>
        <v>-2.1654964236498459E-3</v>
      </c>
    </row>
    <row r="128" spans="1:14" ht="15" thickBot="1" x14ac:dyDescent="0.35">
      <c r="A128" s="1">
        <v>45083</v>
      </c>
      <c r="B128">
        <v>1606</v>
      </c>
      <c r="C128">
        <v>279.2</v>
      </c>
      <c r="D128">
        <v>154.85</v>
      </c>
      <c r="E128">
        <v>263.10000000000002</v>
      </c>
      <c r="F128">
        <v>187.6</v>
      </c>
      <c r="G128" s="75">
        <v>7637</v>
      </c>
      <c r="I128" s="2">
        <f t="shared" si="5"/>
        <v>1.2468827930174563E-3</v>
      </c>
      <c r="J128" s="2">
        <f t="shared" si="5"/>
        <v>1.0861694424330196E-2</v>
      </c>
      <c r="K128" s="2">
        <f t="shared" si="5"/>
        <v>-9.6774193548390761E-4</v>
      </c>
      <c r="L128" s="2">
        <f t="shared" si="5"/>
        <v>0</v>
      </c>
      <c r="M128" s="2">
        <f t="shared" si="5"/>
        <v>-1.5965939329431152E-3</v>
      </c>
      <c r="N128" s="46">
        <f t="shared" si="4"/>
        <v>4.4719189793502563E-3</v>
      </c>
    </row>
    <row r="129" spans="1:14" ht="15" thickBot="1" x14ac:dyDescent="0.35">
      <c r="A129" s="1">
        <v>45084</v>
      </c>
      <c r="B129">
        <v>1606</v>
      </c>
      <c r="C129">
        <v>278</v>
      </c>
      <c r="D129">
        <v>153.9</v>
      </c>
      <c r="E129">
        <v>263.10000000000002</v>
      </c>
      <c r="F129">
        <v>189.75</v>
      </c>
      <c r="G129" s="75">
        <v>7630</v>
      </c>
      <c r="I129" s="2">
        <f t="shared" si="5"/>
        <v>0</v>
      </c>
      <c r="J129" s="2">
        <f t="shared" si="5"/>
        <v>-4.2979942693409335E-3</v>
      </c>
      <c r="K129" s="2">
        <f t="shared" si="5"/>
        <v>-6.1349693251533007E-3</v>
      </c>
      <c r="L129" s="2">
        <f t="shared" si="5"/>
        <v>0</v>
      </c>
      <c r="M129" s="2">
        <f t="shared" si="5"/>
        <v>1.1460554371002163E-2</v>
      </c>
      <c r="N129" s="46">
        <f t="shared" si="4"/>
        <v>-9.1659028414298811E-4</v>
      </c>
    </row>
    <row r="130" spans="1:14" ht="15" thickBot="1" x14ac:dyDescent="0.35">
      <c r="A130" s="1">
        <v>45085</v>
      </c>
      <c r="B130">
        <v>1609</v>
      </c>
      <c r="C130">
        <v>267.5</v>
      </c>
      <c r="D130">
        <v>151</v>
      </c>
      <c r="E130">
        <v>262</v>
      </c>
      <c r="F130">
        <v>190.25</v>
      </c>
      <c r="G130" s="75">
        <v>7606.5</v>
      </c>
      <c r="I130" s="2">
        <f t="shared" si="5"/>
        <v>1.8679950186799503E-3</v>
      </c>
      <c r="J130" s="2">
        <f t="shared" si="5"/>
        <v>-3.7769784172661872E-2</v>
      </c>
      <c r="K130" s="2">
        <f t="shared" si="5"/>
        <v>-1.8843404808317126E-2</v>
      </c>
      <c r="L130" s="2">
        <f t="shared" si="5"/>
        <v>-4.1809198023566047E-3</v>
      </c>
      <c r="M130" s="2">
        <f t="shared" si="5"/>
        <v>2.635046113306983E-3</v>
      </c>
      <c r="N130" s="46">
        <f t="shared" si="4"/>
        <v>-3.0799475753604194E-3</v>
      </c>
    </row>
    <row r="131" spans="1:14" ht="15" thickBot="1" x14ac:dyDescent="0.35">
      <c r="A131" s="1">
        <v>45086</v>
      </c>
      <c r="B131">
        <v>1619</v>
      </c>
      <c r="C131">
        <v>267</v>
      </c>
      <c r="D131">
        <v>148.65</v>
      </c>
      <c r="E131">
        <v>261.89999999999998</v>
      </c>
      <c r="F131">
        <v>188.25</v>
      </c>
      <c r="G131" s="75">
        <v>7565</v>
      </c>
      <c r="I131" s="2">
        <f t="shared" si="5"/>
        <v>6.2150403977625857E-3</v>
      </c>
      <c r="J131" s="2">
        <f t="shared" si="5"/>
        <v>-1.869158878504673E-3</v>
      </c>
      <c r="K131" s="2">
        <f t="shared" si="5"/>
        <v>-1.5562913907284731E-2</v>
      </c>
      <c r="L131" s="2">
        <f t="shared" si="5"/>
        <v>-3.8167938931306389E-4</v>
      </c>
      <c r="M131" s="2">
        <f t="shared" si="5"/>
        <v>-1.0512483574244415E-2</v>
      </c>
      <c r="N131" s="46">
        <f t="shared" si="4"/>
        <v>-5.4558601196345235E-3</v>
      </c>
    </row>
    <row r="132" spans="1:14" ht="15" thickBot="1" x14ac:dyDescent="0.35">
      <c r="A132" s="1">
        <v>45089</v>
      </c>
      <c r="B132">
        <v>1627</v>
      </c>
      <c r="C132">
        <v>269.8</v>
      </c>
      <c r="D132">
        <v>148.94999999999999</v>
      </c>
      <c r="E132">
        <v>263.2</v>
      </c>
      <c r="F132">
        <v>187.8</v>
      </c>
      <c r="G132" s="75">
        <v>7581</v>
      </c>
      <c r="I132" s="2">
        <f t="shared" si="5"/>
        <v>4.9413218035824586E-3</v>
      </c>
      <c r="J132" s="2">
        <f t="shared" si="5"/>
        <v>1.0486891385767833E-2</v>
      </c>
      <c r="K132" s="2">
        <f t="shared" si="5"/>
        <v>2.0181634712410556E-3</v>
      </c>
      <c r="L132" s="2">
        <f t="shared" si="5"/>
        <v>4.9637266132111935E-3</v>
      </c>
      <c r="M132" s="2">
        <f t="shared" si="5"/>
        <v>-2.3904382470118918E-3</v>
      </c>
      <c r="N132" s="46">
        <f t="shared" si="4"/>
        <v>2.1150033046926637E-3</v>
      </c>
    </row>
    <row r="133" spans="1:14" ht="15" thickBot="1" x14ac:dyDescent="0.35">
      <c r="A133" s="1">
        <v>45090</v>
      </c>
      <c r="B133">
        <v>1646</v>
      </c>
      <c r="C133">
        <v>271.5</v>
      </c>
      <c r="D133">
        <v>148.35</v>
      </c>
      <c r="E133">
        <v>262.3</v>
      </c>
      <c r="F133">
        <v>189.15</v>
      </c>
      <c r="G133" s="75">
        <v>7616</v>
      </c>
      <c r="I133" s="2">
        <f t="shared" si="5"/>
        <v>1.1677934849416103E-2</v>
      </c>
      <c r="J133" s="2">
        <f t="shared" si="5"/>
        <v>6.3009636767975856E-3</v>
      </c>
      <c r="K133" s="2">
        <f t="shared" si="5"/>
        <v>-4.0281973816716637E-3</v>
      </c>
      <c r="L133" s="2">
        <f t="shared" si="5"/>
        <v>-3.4194528875379077E-3</v>
      </c>
      <c r="M133" s="2">
        <f t="shared" si="5"/>
        <v>7.1884984025558799E-3</v>
      </c>
      <c r="N133" s="46">
        <f t="shared" si="4"/>
        <v>4.6168051708217915E-3</v>
      </c>
    </row>
    <row r="134" spans="1:14" ht="15" thickBot="1" x14ac:dyDescent="0.35">
      <c r="A134" s="1">
        <v>45091</v>
      </c>
      <c r="B134">
        <v>1638</v>
      </c>
      <c r="C134">
        <v>272.5</v>
      </c>
      <c r="D134">
        <v>148.25</v>
      </c>
      <c r="E134">
        <v>264</v>
      </c>
      <c r="F134">
        <v>192.2</v>
      </c>
      <c r="G134" s="75">
        <v>7630.5</v>
      </c>
      <c r="I134" s="2">
        <f t="shared" si="5"/>
        <v>-4.8602673147023082E-3</v>
      </c>
      <c r="J134" s="2">
        <f t="shared" si="5"/>
        <v>3.6832412523020259E-3</v>
      </c>
      <c r="K134" s="2">
        <f t="shared" si="5"/>
        <v>-6.7408156386918993E-4</v>
      </c>
      <c r="L134" s="2">
        <f t="shared" si="5"/>
        <v>6.4811284788409782E-3</v>
      </c>
      <c r="M134" s="2">
        <f t="shared" si="5"/>
        <v>1.6124768702088198E-2</v>
      </c>
      <c r="N134" s="46">
        <f t="shared" si="4"/>
        <v>1.9038865546218487E-3</v>
      </c>
    </row>
    <row r="135" spans="1:14" ht="15" thickBot="1" x14ac:dyDescent="0.35">
      <c r="A135" s="1">
        <v>45092</v>
      </c>
      <c r="B135">
        <v>1634</v>
      </c>
      <c r="C135">
        <v>272.39999999999998</v>
      </c>
      <c r="D135">
        <v>147.30000000000001</v>
      </c>
      <c r="E135">
        <v>264.5</v>
      </c>
      <c r="F135">
        <v>191.35</v>
      </c>
      <c r="G135" s="75">
        <v>7646.5</v>
      </c>
      <c r="I135" s="2">
        <f t="shared" si="5"/>
        <v>-2.442002442002442E-3</v>
      </c>
      <c r="J135" s="2">
        <f t="shared" si="5"/>
        <v>-3.6697247706430361E-4</v>
      </c>
      <c r="K135" s="2">
        <f t="shared" si="5"/>
        <v>-6.4080944350758083E-3</v>
      </c>
      <c r="L135" s="2">
        <f t="shared" si="5"/>
        <v>1.893939393939394E-3</v>
      </c>
      <c r="M135" s="2">
        <f t="shared" si="5"/>
        <v>-4.4224765868886287E-3</v>
      </c>
      <c r="N135" s="46">
        <f t="shared" si="4"/>
        <v>2.0968481750868228E-3</v>
      </c>
    </row>
    <row r="136" spans="1:14" ht="15" thickBot="1" x14ac:dyDescent="0.35">
      <c r="A136" s="1">
        <v>45093</v>
      </c>
      <c r="B136">
        <v>1628</v>
      </c>
      <c r="C136">
        <v>269.89999999999998</v>
      </c>
      <c r="D136">
        <v>149.1</v>
      </c>
      <c r="E136">
        <v>262.89999999999998</v>
      </c>
      <c r="F136">
        <v>190.4</v>
      </c>
      <c r="G136" s="75">
        <v>7656.5</v>
      </c>
      <c r="I136" s="2">
        <f t="shared" si="5"/>
        <v>-3.6719706242350062E-3</v>
      </c>
      <c r="J136" s="2">
        <f t="shared" si="5"/>
        <v>-9.1776798825256977E-3</v>
      </c>
      <c r="K136" s="2">
        <f t="shared" si="5"/>
        <v>1.2219959266802327E-2</v>
      </c>
      <c r="L136" s="2">
        <f t="shared" si="5"/>
        <v>-6.0491493383743773E-3</v>
      </c>
      <c r="M136" s="2">
        <f t="shared" si="5"/>
        <v>-4.9647243271491439E-3</v>
      </c>
      <c r="N136" s="46">
        <f t="shared" si="4"/>
        <v>1.307787876806382E-3</v>
      </c>
    </row>
    <row r="137" spans="1:14" ht="15" thickBot="1" x14ac:dyDescent="0.35">
      <c r="A137" s="1">
        <v>45096</v>
      </c>
      <c r="B137">
        <v>1609</v>
      </c>
      <c r="C137">
        <v>265.7</v>
      </c>
      <c r="D137">
        <v>148.4</v>
      </c>
      <c r="E137">
        <v>258.8</v>
      </c>
      <c r="F137">
        <v>188.5</v>
      </c>
      <c r="G137" s="75">
        <v>7599.5</v>
      </c>
      <c r="I137" s="2">
        <f t="shared" si="5"/>
        <v>-1.167076167076167E-2</v>
      </c>
      <c r="J137" s="2">
        <f t="shared" si="5"/>
        <v>-1.5561319007039604E-2</v>
      </c>
      <c r="K137" s="2">
        <f t="shared" si="5"/>
        <v>-4.6948356807510975E-3</v>
      </c>
      <c r="L137" s="2">
        <f t="shared" si="5"/>
        <v>-1.5595283377710028E-2</v>
      </c>
      <c r="M137" s="2">
        <f t="shared" si="5"/>
        <v>-9.9789915966386842E-3</v>
      </c>
      <c r="N137" s="46">
        <f t="shared" si="4"/>
        <v>-7.4446548684124602E-3</v>
      </c>
    </row>
    <row r="138" spans="1:14" ht="15" thickBot="1" x14ac:dyDescent="0.35">
      <c r="A138" s="1">
        <v>45097</v>
      </c>
      <c r="B138">
        <v>1618</v>
      </c>
      <c r="C138">
        <v>263.5</v>
      </c>
      <c r="D138">
        <v>147.30000000000001</v>
      </c>
      <c r="E138">
        <v>258.7</v>
      </c>
      <c r="F138">
        <v>187.05</v>
      </c>
      <c r="G138" s="75">
        <v>7578.5</v>
      </c>
      <c r="I138" s="2">
        <f t="shared" si="5"/>
        <v>5.5935363579863269E-3</v>
      </c>
      <c r="J138" s="2">
        <f t="shared" si="5"/>
        <v>-8.2800150545727837E-3</v>
      </c>
      <c r="K138" s="2">
        <f t="shared" si="5"/>
        <v>-7.4123989218328459E-3</v>
      </c>
      <c r="L138" s="2">
        <f t="shared" si="5"/>
        <v>-3.8639876352404459E-4</v>
      </c>
      <c r="M138" s="2">
        <f t="shared" si="5"/>
        <v>-7.692307692307632E-3</v>
      </c>
      <c r="N138" s="46">
        <f t="shared" si="4"/>
        <v>-2.7633396934008815E-3</v>
      </c>
    </row>
    <row r="139" spans="1:14" ht="15" thickBot="1" x14ac:dyDescent="0.35">
      <c r="A139" s="1">
        <v>45098</v>
      </c>
      <c r="B139">
        <v>1573</v>
      </c>
      <c r="C139">
        <v>260.10000000000002</v>
      </c>
      <c r="D139">
        <v>146.4</v>
      </c>
      <c r="E139">
        <v>258.60000000000002</v>
      </c>
      <c r="F139">
        <v>187.65</v>
      </c>
      <c r="G139" s="75">
        <v>7574.5</v>
      </c>
      <c r="I139" s="2">
        <f t="shared" si="5"/>
        <v>-2.7812113720642771E-2</v>
      </c>
      <c r="J139" s="2">
        <f t="shared" si="5"/>
        <v>-1.2903225806451526E-2</v>
      </c>
      <c r="K139" s="2">
        <f t="shared" si="5"/>
        <v>-6.10997963340126E-3</v>
      </c>
      <c r="L139" s="2">
        <f t="shared" si="5"/>
        <v>-3.8654812524146077E-4</v>
      </c>
      <c r="M139" s="2">
        <f t="shared" si="5"/>
        <v>3.2076984763431933E-3</v>
      </c>
      <c r="N139" s="46">
        <f t="shared" si="4"/>
        <v>-5.2780893316619378E-4</v>
      </c>
    </row>
    <row r="140" spans="1:14" ht="15" thickBot="1" x14ac:dyDescent="0.35">
      <c r="A140" s="1">
        <v>45099</v>
      </c>
      <c r="B140">
        <v>1553</v>
      </c>
      <c r="C140">
        <v>257.60000000000002</v>
      </c>
      <c r="D140">
        <v>149.75</v>
      </c>
      <c r="E140">
        <v>248.9</v>
      </c>
      <c r="F140">
        <v>188</v>
      </c>
      <c r="G140" s="75">
        <v>7509</v>
      </c>
      <c r="I140" s="2">
        <f t="shared" si="5"/>
        <v>-1.2714558169103624E-2</v>
      </c>
      <c r="J140" s="2">
        <f t="shared" si="5"/>
        <v>-9.6116878123798533E-3</v>
      </c>
      <c r="K140" s="2">
        <f t="shared" si="5"/>
        <v>2.2882513661202145E-2</v>
      </c>
      <c r="L140" s="2">
        <f t="shared" si="5"/>
        <v>-3.7509667440061935E-2</v>
      </c>
      <c r="M140" s="2">
        <f t="shared" si="5"/>
        <v>1.8651745270450003E-3</v>
      </c>
      <c r="N140" s="46">
        <f t="shared" si="4"/>
        <v>-8.6474354742887317E-3</v>
      </c>
    </row>
    <row r="141" spans="1:14" ht="15" thickBot="1" x14ac:dyDescent="0.35">
      <c r="A141" s="1">
        <v>45100</v>
      </c>
      <c r="B141">
        <v>1517</v>
      </c>
      <c r="C141">
        <v>257.2</v>
      </c>
      <c r="D141">
        <v>143.80000000000001</v>
      </c>
      <c r="E141">
        <v>248.8</v>
      </c>
      <c r="F141">
        <v>185.1</v>
      </c>
      <c r="G141" s="75">
        <v>7471</v>
      </c>
      <c r="I141" s="2">
        <f t="shared" si="5"/>
        <v>-2.31809401159047E-2</v>
      </c>
      <c r="J141" s="2">
        <f t="shared" si="5"/>
        <v>-1.5527950310560328E-3</v>
      </c>
      <c r="K141" s="2">
        <f t="shared" si="5"/>
        <v>-3.9732888146911442E-2</v>
      </c>
      <c r="L141" s="2">
        <f t="shared" si="5"/>
        <v>-4.0176777822416358E-4</v>
      </c>
      <c r="M141" s="2">
        <f t="shared" si="5"/>
        <v>-1.5425531914893648E-2</v>
      </c>
      <c r="N141" s="46">
        <f t="shared" si="4"/>
        <v>-5.06059395392196E-3</v>
      </c>
    </row>
    <row r="142" spans="1:14" ht="15" thickBot="1" x14ac:dyDescent="0.35">
      <c r="A142" s="1">
        <v>45103</v>
      </c>
      <c r="B142">
        <v>1506</v>
      </c>
      <c r="C142">
        <v>263.89999999999998</v>
      </c>
      <c r="D142">
        <v>146.6</v>
      </c>
      <c r="E142">
        <v>251.8</v>
      </c>
      <c r="F142">
        <v>188.15</v>
      </c>
      <c r="G142" s="75">
        <v>7461.5</v>
      </c>
      <c r="I142" s="2">
        <f t="shared" si="5"/>
        <v>-7.2511535926170073E-3</v>
      </c>
      <c r="J142" s="2">
        <f t="shared" si="5"/>
        <v>2.6049766718506954E-2</v>
      </c>
      <c r="K142" s="2">
        <f t="shared" si="5"/>
        <v>1.9471488178024916E-2</v>
      </c>
      <c r="L142" s="2">
        <f t="shared" si="5"/>
        <v>1.2057877813504822E-2</v>
      </c>
      <c r="M142" s="2">
        <f t="shared" si="5"/>
        <v>1.6477579686655922E-2</v>
      </c>
      <c r="N142" s="46">
        <f t="shared" si="4"/>
        <v>-1.2715834560299826E-3</v>
      </c>
    </row>
    <row r="143" spans="1:14" ht="15" thickBot="1" x14ac:dyDescent="0.35">
      <c r="A143" s="1">
        <v>45104</v>
      </c>
      <c r="B143">
        <v>1511</v>
      </c>
      <c r="C143">
        <v>264.7</v>
      </c>
      <c r="D143">
        <v>142.6</v>
      </c>
      <c r="E143">
        <v>252.6</v>
      </c>
      <c r="F143">
        <v>188.5</v>
      </c>
      <c r="G143" s="75">
        <v>7478</v>
      </c>
      <c r="I143" s="2">
        <f t="shared" si="5"/>
        <v>3.3200531208499337E-3</v>
      </c>
      <c r="J143" s="2">
        <f t="shared" si="5"/>
        <v>3.0314513073134196E-3</v>
      </c>
      <c r="K143" s="2">
        <f t="shared" si="5"/>
        <v>-2.7285129604365622E-2</v>
      </c>
      <c r="L143" s="2">
        <f t="shared" si="5"/>
        <v>3.1771247021444913E-3</v>
      </c>
      <c r="M143" s="2">
        <f t="shared" si="5"/>
        <v>1.8602179112410008E-3</v>
      </c>
      <c r="N143" s="46">
        <f t="shared" si="4"/>
        <v>2.2113516049051801E-3</v>
      </c>
    </row>
    <row r="144" spans="1:14" ht="15" thickBot="1" x14ac:dyDescent="0.35">
      <c r="A144" s="1">
        <v>45105</v>
      </c>
      <c r="B144">
        <v>1550</v>
      </c>
      <c r="C144">
        <v>271.60000000000002</v>
      </c>
      <c r="D144">
        <v>144.15</v>
      </c>
      <c r="E144">
        <v>255.9</v>
      </c>
      <c r="F144">
        <v>190.95</v>
      </c>
      <c r="G144" s="75">
        <v>7514.5</v>
      </c>
      <c r="I144" s="2">
        <f t="shared" si="5"/>
        <v>2.5810721376571807E-2</v>
      </c>
      <c r="J144" s="2">
        <f t="shared" si="5"/>
        <v>2.6067245938798771E-2</v>
      </c>
      <c r="K144" s="2">
        <f t="shared" si="5"/>
        <v>1.0869565217391384E-2</v>
      </c>
      <c r="L144" s="2">
        <f t="shared" si="5"/>
        <v>1.3064133016627124E-2</v>
      </c>
      <c r="M144" s="2">
        <f t="shared" si="5"/>
        <v>1.2997347480106041E-2</v>
      </c>
      <c r="N144" s="46">
        <f t="shared" si="4"/>
        <v>4.8809842203797809E-3</v>
      </c>
    </row>
    <row r="145" spans="1:14" ht="15" thickBot="1" x14ac:dyDescent="0.35">
      <c r="A145" s="1">
        <v>45106</v>
      </c>
      <c r="B145">
        <v>1551</v>
      </c>
      <c r="C145">
        <v>266.2</v>
      </c>
      <c r="D145">
        <v>143.9</v>
      </c>
      <c r="E145">
        <v>246.9</v>
      </c>
      <c r="F145">
        <v>190.4</v>
      </c>
      <c r="G145" s="75">
        <v>7482</v>
      </c>
      <c r="I145" s="2">
        <f t="shared" si="5"/>
        <v>6.4516129032258064E-4</v>
      </c>
      <c r="J145" s="2">
        <f t="shared" si="5"/>
        <v>-1.9882179675994233E-2</v>
      </c>
      <c r="K145" s="2">
        <f t="shared" si="5"/>
        <v>-1.7343045438779048E-3</v>
      </c>
      <c r="L145" s="2">
        <f t="shared" si="5"/>
        <v>-3.5169988276670575E-2</v>
      </c>
      <c r="M145" s="2">
        <f t="shared" si="5"/>
        <v>-2.8803351662738045E-3</v>
      </c>
      <c r="N145" s="46">
        <f t="shared" si="4"/>
        <v>-4.3249717213387452E-3</v>
      </c>
    </row>
    <row r="146" spans="1:14" ht="15" thickBot="1" x14ac:dyDescent="0.35">
      <c r="A146" s="1">
        <v>45107</v>
      </c>
      <c r="B146">
        <v>1548</v>
      </c>
      <c r="C146">
        <v>269</v>
      </c>
      <c r="D146">
        <v>146</v>
      </c>
      <c r="E146">
        <v>248.4</v>
      </c>
      <c r="F146">
        <v>192.7</v>
      </c>
      <c r="G146" s="75">
        <v>7541.5</v>
      </c>
      <c r="I146" s="2">
        <f t="shared" si="5"/>
        <v>-1.9342359767891683E-3</v>
      </c>
      <c r="J146" s="2">
        <f t="shared" si="5"/>
        <v>1.0518407212622132E-2</v>
      </c>
      <c r="K146" s="2">
        <f t="shared" si="5"/>
        <v>1.4593467685892942E-2</v>
      </c>
      <c r="L146" s="2">
        <f t="shared" si="5"/>
        <v>6.0753341433778859E-3</v>
      </c>
      <c r="M146" s="2">
        <f t="shared" si="5"/>
        <v>1.2079831932773019E-2</v>
      </c>
      <c r="N146" s="46">
        <f t="shared" si="4"/>
        <v>7.9524191392675754E-3</v>
      </c>
    </row>
    <row r="147" spans="1:14" ht="15" thickBot="1" x14ac:dyDescent="0.35">
      <c r="A147" s="1">
        <v>45110</v>
      </c>
      <c r="B147">
        <v>1538</v>
      </c>
      <c r="C147">
        <v>274.60000000000002</v>
      </c>
      <c r="D147">
        <v>146</v>
      </c>
      <c r="E147">
        <v>252</v>
      </c>
      <c r="F147">
        <v>195.75</v>
      </c>
      <c r="G147" s="75">
        <v>7533.5</v>
      </c>
      <c r="I147" s="2">
        <f t="shared" si="5"/>
        <v>-6.4599483204134363E-3</v>
      </c>
      <c r="J147" s="2">
        <f t="shared" si="5"/>
        <v>2.0817843866171089E-2</v>
      </c>
      <c r="K147" s="2">
        <f t="shared" si="5"/>
        <v>0</v>
      </c>
      <c r="L147" s="2">
        <f t="shared" si="5"/>
        <v>1.4492753623188383E-2</v>
      </c>
      <c r="M147" s="2">
        <f t="shared" si="5"/>
        <v>1.5827711468604108E-2</v>
      </c>
      <c r="N147" s="46">
        <f t="shared" ref="N147:N210" si="6">(G147-G146)/G146</f>
        <v>-1.0607969236889213E-3</v>
      </c>
    </row>
    <row r="148" spans="1:14" ht="15" thickBot="1" x14ac:dyDescent="0.35">
      <c r="A148" s="1">
        <v>45111</v>
      </c>
      <c r="B148">
        <v>1548</v>
      </c>
      <c r="C148">
        <v>269.60000000000002</v>
      </c>
      <c r="D148">
        <v>147.69999999999999</v>
      </c>
      <c r="E148">
        <v>247.8</v>
      </c>
      <c r="F148">
        <v>192.2</v>
      </c>
      <c r="G148" s="75">
        <v>7522.5</v>
      </c>
      <c r="I148" s="2">
        <f t="shared" si="5"/>
        <v>6.5019505851755524E-3</v>
      </c>
      <c r="J148" s="2">
        <f t="shared" si="5"/>
        <v>-1.820830298616169E-2</v>
      </c>
      <c r="K148" s="2">
        <f t="shared" si="5"/>
        <v>1.1643835616438279E-2</v>
      </c>
      <c r="L148" s="2">
        <f t="shared" si="5"/>
        <v>-1.6666666666666621E-2</v>
      </c>
      <c r="M148" s="2">
        <f t="shared" si="5"/>
        <v>-1.8135376756066468E-2</v>
      </c>
      <c r="N148" s="46">
        <f t="shared" si="6"/>
        <v>-1.4601446870644455E-3</v>
      </c>
    </row>
    <row r="149" spans="1:14" ht="15" thickBot="1" x14ac:dyDescent="0.35">
      <c r="A149" s="1">
        <v>45112</v>
      </c>
      <c r="B149">
        <v>1526</v>
      </c>
      <c r="C149">
        <v>270</v>
      </c>
      <c r="D149">
        <v>145.25</v>
      </c>
      <c r="E149">
        <v>248.8</v>
      </c>
      <c r="F149">
        <v>192.65</v>
      </c>
      <c r="G149" s="75">
        <v>7444</v>
      </c>
      <c r="I149" s="2">
        <f t="shared" si="5"/>
        <v>-1.4211886304909561E-2</v>
      </c>
      <c r="J149" s="2">
        <f t="shared" si="5"/>
        <v>1.4836795252224674E-3</v>
      </c>
      <c r="K149" s="2">
        <f t="shared" si="5"/>
        <v>-1.6587677725118408E-2</v>
      </c>
      <c r="L149" s="2">
        <f t="shared" si="5"/>
        <v>4.0355125100887809E-3</v>
      </c>
      <c r="M149" s="2">
        <f t="shared" si="5"/>
        <v>2.3413111342352605E-3</v>
      </c>
      <c r="N149" s="46">
        <f t="shared" si="6"/>
        <v>-1.0435360584911931E-2</v>
      </c>
    </row>
    <row r="150" spans="1:14" ht="15" thickBot="1" x14ac:dyDescent="0.35">
      <c r="A150" s="1">
        <v>45113</v>
      </c>
      <c r="B150">
        <v>1469</v>
      </c>
      <c r="C150">
        <v>268.8</v>
      </c>
      <c r="D150">
        <v>138</v>
      </c>
      <c r="E150">
        <v>249.3</v>
      </c>
      <c r="F150">
        <v>185.85</v>
      </c>
      <c r="G150" s="75">
        <v>7273</v>
      </c>
      <c r="I150" s="2">
        <f t="shared" si="5"/>
        <v>-3.7352555701179554E-2</v>
      </c>
      <c r="J150" s="2">
        <f t="shared" si="5"/>
        <v>-4.4444444444444019E-3</v>
      </c>
      <c r="K150" s="2">
        <f t="shared" si="5"/>
        <v>-4.9913941480206538E-2</v>
      </c>
      <c r="L150" s="2">
        <f t="shared" si="5"/>
        <v>2.0096463022508037E-3</v>
      </c>
      <c r="M150" s="2">
        <f t="shared" si="5"/>
        <v>-3.5297171035556768E-2</v>
      </c>
      <c r="N150" s="46">
        <f t="shared" si="6"/>
        <v>-2.2971520687802258E-2</v>
      </c>
    </row>
    <row r="151" spans="1:14" ht="15" thickBot="1" x14ac:dyDescent="0.35">
      <c r="A151" s="1">
        <v>45114</v>
      </c>
      <c r="B151">
        <v>1470</v>
      </c>
      <c r="C151">
        <v>270.5</v>
      </c>
      <c r="D151">
        <v>141</v>
      </c>
      <c r="E151">
        <v>246.4</v>
      </c>
      <c r="F151">
        <v>191.5</v>
      </c>
      <c r="G151" s="75">
        <v>7249</v>
      </c>
      <c r="I151" s="2">
        <f t="shared" si="5"/>
        <v>6.8073519400953025E-4</v>
      </c>
      <c r="J151" s="2">
        <f t="shared" si="5"/>
        <v>6.3244047619047195E-3</v>
      </c>
      <c r="K151" s="2">
        <f t="shared" si="5"/>
        <v>2.1739130434782608E-2</v>
      </c>
      <c r="L151" s="2">
        <f t="shared" si="5"/>
        <v>-1.1632571199358226E-2</v>
      </c>
      <c r="M151" s="2">
        <f t="shared" si="5"/>
        <v>3.0400860909335518E-2</v>
      </c>
      <c r="N151" s="46">
        <f t="shared" si="6"/>
        <v>-3.2998762546404509E-3</v>
      </c>
    </row>
    <row r="152" spans="1:14" ht="15" thickBot="1" x14ac:dyDescent="0.35">
      <c r="A152" s="1">
        <v>45117</v>
      </c>
      <c r="B152">
        <v>1482</v>
      </c>
      <c r="C152">
        <v>267.89999999999998</v>
      </c>
      <c r="D152">
        <v>141.05000000000001</v>
      </c>
      <c r="E152">
        <v>246.4</v>
      </c>
      <c r="F152">
        <v>192.7</v>
      </c>
      <c r="G152" s="75">
        <v>7269</v>
      </c>
      <c r="I152" s="2">
        <f t="shared" si="5"/>
        <v>8.1632653061224497E-3</v>
      </c>
      <c r="J152" s="2">
        <f t="shared" si="5"/>
        <v>-9.6118299445472188E-3</v>
      </c>
      <c r="K152" s="2">
        <f t="shared" si="5"/>
        <v>3.5460992907809482E-4</v>
      </c>
      <c r="L152" s="2">
        <f t="shared" si="5"/>
        <v>0</v>
      </c>
      <c r="M152" s="2">
        <f t="shared" si="5"/>
        <v>6.2663185378589482E-3</v>
      </c>
      <c r="N152" s="46">
        <f t="shared" si="6"/>
        <v>2.7590012415505587E-3</v>
      </c>
    </row>
    <row r="153" spans="1:14" ht="15" thickBot="1" x14ac:dyDescent="0.35">
      <c r="A153" s="1">
        <v>45118</v>
      </c>
      <c r="B153">
        <v>1484</v>
      </c>
      <c r="C153">
        <v>267.2</v>
      </c>
      <c r="D153">
        <v>144.5</v>
      </c>
      <c r="E153">
        <v>245.4</v>
      </c>
      <c r="F153">
        <v>193.65</v>
      </c>
      <c r="G153" s="75">
        <v>7272</v>
      </c>
      <c r="I153" s="2">
        <f t="shared" si="5"/>
        <v>1.3495276653171389E-3</v>
      </c>
      <c r="J153" s="2">
        <f t="shared" si="5"/>
        <v>-2.6129152668905886E-3</v>
      </c>
      <c r="K153" s="2">
        <f t="shared" si="5"/>
        <v>2.4459411556185667E-2</v>
      </c>
      <c r="L153" s="2">
        <f t="shared" si="5"/>
        <v>-4.0584415584415581E-3</v>
      </c>
      <c r="M153" s="2">
        <f t="shared" si="5"/>
        <v>4.9299429164505297E-3</v>
      </c>
      <c r="N153" s="46">
        <f t="shared" si="6"/>
        <v>4.127115146512588E-4</v>
      </c>
    </row>
    <row r="154" spans="1:14" ht="15" thickBot="1" x14ac:dyDescent="0.35">
      <c r="A154" s="1">
        <v>45119</v>
      </c>
      <c r="B154">
        <v>1505</v>
      </c>
      <c r="C154">
        <v>269.10000000000002</v>
      </c>
      <c r="D154">
        <v>150.15</v>
      </c>
      <c r="E154">
        <v>250.4</v>
      </c>
      <c r="F154">
        <v>198.15</v>
      </c>
      <c r="G154" s="75">
        <v>7416.5</v>
      </c>
      <c r="I154" s="2">
        <f t="shared" si="5"/>
        <v>1.4150943396226415E-2</v>
      </c>
      <c r="J154" s="2">
        <f t="shared" si="5"/>
        <v>7.1107784431139005E-3</v>
      </c>
      <c r="K154" s="2">
        <f t="shared" si="5"/>
        <v>3.9100346020761283E-2</v>
      </c>
      <c r="L154" s="2">
        <f t="shared" si="5"/>
        <v>2.0374898125509373E-2</v>
      </c>
      <c r="M154" s="2">
        <f t="shared" si="5"/>
        <v>2.3237800154918668E-2</v>
      </c>
      <c r="N154" s="46">
        <f t="shared" si="6"/>
        <v>1.9870737073707369E-2</v>
      </c>
    </row>
    <row r="155" spans="1:14" ht="15" thickBot="1" x14ac:dyDescent="0.35">
      <c r="A155" s="1">
        <v>45120</v>
      </c>
      <c r="B155">
        <v>1506</v>
      </c>
      <c r="C155">
        <v>273.3</v>
      </c>
      <c r="D155">
        <v>151.15</v>
      </c>
      <c r="E155">
        <v>249.2</v>
      </c>
      <c r="F155">
        <v>196.85</v>
      </c>
      <c r="G155" s="75">
        <v>7442</v>
      </c>
      <c r="I155" s="2">
        <f t="shared" si="5"/>
        <v>6.6445182724252495E-4</v>
      </c>
      <c r="J155" s="2">
        <f t="shared" si="5"/>
        <v>1.5607580824972087E-2</v>
      </c>
      <c r="K155" s="2">
        <f t="shared" si="5"/>
        <v>6.66000666000666E-3</v>
      </c>
      <c r="L155" s="2">
        <f t="shared" si="5"/>
        <v>-4.7923322683706754E-3</v>
      </c>
      <c r="M155" s="2">
        <f t="shared" si="5"/>
        <v>-6.5606863487257701E-3</v>
      </c>
      <c r="N155" s="46">
        <f t="shared" si="6"/>
        <v>3.438279511899144E-3</v>
      </c>
    </row>
    <row r="156" spans="1:14" ht="15" thickBot="1" x14ac:dyDescent="0.35">
      <c r="A156" s="1">
        <v>45121</v>
      </c>
      <c r="B156">
        <v>1502</v>
      </c>
      <c r="C156">
        <v>274</v>
      </c>
      <c r="D156">
        <v>151.94999999999999</v>
      </c>
      <c r="E156">
        <v>250</v>
      </c>
      <c r="F156">
        <v>194.9</v>
      </c>
      <c r="G156" s="75">
        <v>7438</v>
      </c>
      <c r="I156" s="2">
        <f t="shared" si="5"/>
        <v>-2.6560424966799467E-3</v>
      </c>
      <c r="J156" s="2">
        <f t="shared" si="5"/>
        <v>2.5612879619465369E-3</v>
      </c>
      <c r="K156" s="2">
        <f t="shared" si="5"/>
        <v>5.2927555408533436E-3</v>
      </c>
      <c r="L156" s="2">
        <f t="shared" si="5"/>
        <v>3.2102728731942675E-3</v>
      </c>
      <c r="M156" s="2">
        <f t="shared" si="5"/>
        <v>-9.9060198120395661E-3</v>
      </c>
      <c r="N156" s="46">
        <f t="shared" si="6"/>
        <v>-5.3748992206396125E-4</v>
      </c>
    </row>
    <row r="157" spans="1:14" ht="15" thickBot="1" x14ac:dyDescent="0.35">
      <c r="A157" s="1">
        <v>45124</v>
      </c>
      <c r="B157">
        <v>1505</v>
      </c>
      <c r="C157">
        <v>271</v>
      </c>
      <c r="D157">
        <v>152.6</v>
      </c>
      <c r="E157">
        <v>248.9</v>
      </c>
      <c r="F157">
        <v>194.5</v>
      </c>
      <c r="G157" s="75">
        <v>7409.5</v>
      </c>
      <c r="I157" s="2">
        <f t="shared" si="5"/>
        <v>1.9973368841544607E-3</v>
      </c>
      <c r="J157" s="2">
        <f t="shared" si="5"/>
        <v>-1.0948905109489052E-2</v>
      </c>
      <c r="K157" s="2">
        <f t="shared" si="5"/>
        <v>4.2777229351760827E-3</v>
      </c>
      <c r="L157" s="2">
        <f t="shared" si="5"/>
        <v>-4.3999999999999768E-3</v>
      </c>
      <c r="M157" s="2">
        <f t="shared" si="5"/>
        <v>-2.0523345305285051E-3</v>
      </c>
      <c r="N157" s="46">
        <f t="shared" si="6"/>
        <v>-3.8316751815004033E-3</v>
      </c>
    </row>
    <row r="158" spans="1:14" ht="15" thickBot="1" x14ac:dyDescent="0.35">
      <c r="A158" s="1">
        <v>45125</v>
      </c>
      <c r="B158">
        <v>1515</v>
      </c>
      <c r="C158">
        <v>277</v>
      </c>
      <c r="D158">
        <v>153.69999999999999</v>
      </c>
      <c r="E158">
        <v>251.2</v>
      </c>
      <c r="F158">
        <v>202.1</v>
      </c>
      <c r="G158" s="75">
        <v>7454</v>
      </c>
      <c r="I158" s="2">
        <f t="shared" si="5"/>
        <v>6.6445182724252493E-3</v>
      </c>
      <c r="J158" s="2">
        <f t="shared" si="5"/>
        <v>2.2140221402214021E-2</v>
      </c>
      <c r="K158" s="2">
        <f t="shared" si="5"/>
        <v>7.2083879423328594E-3</v>
      </c>
      <c r="L158" s="2">
        <f t="shared" si="5"/>
        <v>9.2406588991562188E-3</v>
      </c>
      <c r="M158" s="2">
        <f t="shared" si="5"/>
        <v>3.9074550128534676E-2</v>
      </c>
      <c r="N158" s="46">
        <f t="shared" si="6"/>
        <v>6.0058033605506446E-3</v>
      </c>
    </row>
    <row r="159" spans="1:14" ht="15" thickBot="1" x14ac:dyDescent="0.35">
      <c r="A159" s="1">
        <v>45126</v>
      </c>
      <c r="B159">
        <v>1549</v>
      </c>
      <c r="C159">
        <v>283.10000000000002</v>
      </c>
      <c r="D159">
        <v>157.15</v>
      </c>
      <c r="E159">
        <v>257.10000000000002</v>
      </c>
      <c r="F159">
        <v>204.9</v>
      </c>
      <c r="G159" s="75">
        <v>7594.5</v>
      </c>
      <c r="I159" s="2">
        <f t="shared" si="5"/>
        <v>2.2442244224422443E-2</v>
      </c>
      <c r="J159" s="2">
        <f t="shared" si="5"/>
        <v>2.2021660649819575E-2</v>
      </c>
      <c r="K159" s="2">
        <f t="shared" si="5"/>
        <v>2.2446324007807529E-2</v>
      </c>
      <c r="L159" s="2">
        <f t="shared" si="5"/>
        <v>2.3487261146496952E-2</v>
      </c>
      <c r="M159" s="2">
        <f t="shared" si="5"/>
        <v>1.3854527461652704E-2</v>
      </c>
      <c r="N159" s="46">
        <f t="shared" si="6"/>
        <v>1.8848940166353637E-2</v>
      </c>
    </row>
    <row r="160" spans="1:14" ht="15" thickBot="1" x14ac:dyDescent="0.35">
      <c r="A160" s="1">
        <v>45127</v>
      </c>
      <c r="B160">
        <v>1525</v>
      </c>
      <c r="C160">
        <v>285.5</v>
      </c>
      <c r="D160">
        <v>157.4</v>
      </c>
      <c r="E160">
        <v>259.89999999999998</v>
      </c>
      <c r="F160">
        <v>204.8</v>
      </c>
      <c r="G160" s="75">
        <v>7644</v>
      </c>
      <c r="I160" s="2">
        <f t="shared" si="5"/>
        <v>-1.5493867010974823E-2</v>
      </c>
      <c r="J160" s="2">
        <f t="shared" si="5"/>
        <v>8.4775697633344294E-3</v>
      </c>
      <c r="K160" s="2">
        <f t="shared" si="5"/>
        <v>1.590836780146357E-3</v>
      </c>
      <c r="L160" s="2">
        <f t="shared" si="5"/>
        <v>1.0890704006223082E-2</v>
      </c>
      <c r="M160" s="2">
        <f t="shared" si="5"/>
        <v>-4.8804294777937685E-4</v>
      </c>
      <c r="N160" s="46">
        <f t="shared" si="6"/>
        <v>6.5178747777997238E-3</v>
      </c>
    </row>
    <row r="161" spans="1:14" ht="15" thickBot="1" x14ac:dyDescent="0.35">
      <c r="A161" s="1">
        <v>45128</v>
      </c>
      <c r="B161">
        <v>1509</v>
      </c>
      <c r="C161">
        <v>284</v>
      </c>
      <c r="D161">
        <v>157.4</v>
      </c>
      <c r="E161">
        <v>260.2</v>
      </c>
      <c r="F161">
        <v>204.3</v>
      </c>
      <c r="G161" s="75">
        <v>7652.5</v>
      </c>
      <c r="I161" s="2">
        <f t="shared" si="5"/>
        <v>-1.0491803278688525E-2</v>
      </c>
      <c r="J161" s="2">
        <f t="shared" si="5"/>
        <v>-5.2539404553415062E-3</v>
      </c>
      <c r="K161" s="2">
        <f t="shared" si="5"/>
        <v>0</v>
      </c>
      <c r="L161" s="2">
        <f t="shared" si="5"/>
        <v>1.1542901115814213E-3</v>
      </c>
      <c r="M161" s="2">
        <f t="shared" si="5"/>
        <v>-2.44140625E-3</v>
      </c>
      <c r="N161" s="46">
        <f t="shared" si="6"/>
        <v>1.1119832548403977E-3</v>
      </c>
    </row>
    <row r="162" spans="1:14" ht="15" thickBot="1" x14ac:dyDescent="0.35">
      <c r="A162" s="1">
        <v>45131</v>
      </c>
      <c r="B162">
        <v>1502</v>
      </c>
      <c r="C162">
        <v>282.5</v>
      </c>
      <c r="D162">
        <v>157.1</v>
      </c>
      <c r="E162">
        <v>261.39999999999998</v>
      </c>
      <c r="F162">
        <v>205.8</v>
      </c>
      <c r="G162" s="75">
        <v>7676.5</v>
      </c>
      <c r="I162" s="2">
        <f t="shared" si="5"/>
        <v>-4.6388336646785953E-3</v>
      </c>
      <c r="J162" s="2">
        <f t="shared" si="5"/>
        <v>-5.2816901408450703E-3</v>
      </c>
      <c r="K162" s="2">
        <f t="shared" si="5"/>
        <v>-1.9059720457434012E-3</v>
      </c>
      <c r="L162" s="2">
        <f t="shared" si="5"/>
        <v>4.6118370484242452E-3</v>
      </c>
      <c r="M162" s="2">
        <f t="shared" si="5"/>
        <v>7.3421439060205578E-3</v>
      </c>
      <c r="N162" s="46">
        <f t="shared" si="6"/>
        <v>3.1362299901992814E-3</v>
      </c>
    </row>
    <row r="163" spans="1:14" ht="15" thickBot="1" x14ac:dyDescent="0.35">
      <c r="A163" s="1">
        <v>45132</v>
      </c>
      <c r="B163">
        <v>1497</v>
      </c>
      <c r="C163">
        <v>280.7</v>
      </c>
      <c r="D163">
        <v>155.30000000000001</v>
      </c>
      <c r="E163">
        <v>260</v>
      </c>
      <c r="F163">
        <v>202.1</v>
      </c>
      <c r="G163" s="75">
        <v>7683.5</v>
      </c>
      <c r="I163" s="2">
        <f t="shared" si="5"/>
        <v>-3.3288948069241011E-3</v>
      </c>
      <c r="J163" s="2">
        <f t="shared" si="5"/>
        <v>-6.3716814159292439E-3</v>
      </c>
      <c r="K163" s="2">
        <f t="shared" si="5"/>
        <v>-1.1457670273710904E-2</v>
      </c>
      <c r="L163" s="2">
        <f t="shared" si="5"/>
        <v>-5.3557765876051161E-3</v>
      </c>
      <c r="M163" s="2">
        <f t="shared" si="5"/>
        <v>-1.7978620019436429E-2</v>
      </c>
      <c r="N163" s="46">
        <f t="shared" si="6"/>
        <v>9.1187390086628023E-4</v>
      </c>
    </row>
    <row r="164" spans="1:14" ht="15" thickBot="1" x14ac:dyDescent="0.35">
      <c r="A164" s="1">
        <v>45133</v>
      </c>
      <c r="B164">
        <v>1507</v>
      </c>
      <c r="C164">
        <v>286.3</v>
      </c>
      <c r="D164">
        <v>153.94999999999999</v>
      </c>
      <c r="E164">
        <v>263.3</v>
      </c>
      <c r="F164">
        <v>205.7</v>
      </c>
      <c r="G164" s="75">
        <v>7663.5</v>
      </c>
      <c r="I164" s="2">
        <f t="shared" si="5"/>
        <v>6.6800267201068807E-3</v>
      </c>
      <c r="J164" s="2">
        <f t="shared" si="5"/>
        <v>1.9950124688279385E-2</v>
      </c>
      <c r="K164" s="2">
        <f t="shared" si="5"/>
        <v>-8.6928525434644081E-3</v>
      </c>
      <c r="L164" s="2">
        <f t="shared" si="5"/>
        <v>1.2692307692307735E-2</v>
      </c>
      <c r="M164" s="2">
        <f t="shared" si="5"/>
        <v>1.7812963879267663E-2</v>
      </c>
      <c r="N164" s="46">
        <f t="shared" si="6"/>
        <v>-2.6029804125723955E-3</v>
      </c>
    </row>
    <row r="165" spans="1:14" ht="15" thickBot="1" x14ac:dyDescent="0.35">
      <c r="A165" s="1">
        <v>45134</v>
      </c>
      <c r="B165">
        <v>1507</v>
      </c>
      <c r="C165">
        <v>285.39999999999998</v>
      </c>
      <c r="D165">
        <v>156.15</v>
      </c>
      <c r="E165">
        <v>260.7</v>
      </c>
      <c r="F165">
        <v>207.3</v>
      </c>
      <c r="G165" s="75">
        <v>7692.5</v>
      </c>
      <c r="I165" s="2">
        <f t="shared" si="5"/>
        <v>0</v>
      </c>
      <c r="J165" s="2">
        <f t="shared" si="5"/>
        <v>-3.1435557107929936E-3</v>
      </c>
      <c r="K165" s="2">
        <f t="shared" si="5"/>
        <v>1.4290354011042658E-2</v>
      </c>
      <c r="L165" s="2">
        <f t="shared" si="5"/>
        <v>-9.8746676794531814E-3</v>
      </c>
      <c r="M165" s="2">
        <f t="shared" si="5"/>
        <v>7.778317938745857E-3</v>
      </c>
      <c r="N165" s="46">
        <f t="shared" si="6"/>
        <v>3.7841717231030208E-3</v>
      </c>
    </row>
    <row r="166" spans="1:14" ht="15" thickBot="1" x14ac:dyDescent="0.35">
      <c r="A166" s="1">
        <v>45135</v>
      </c>
      <c r="B166">
        <v>1503</v>
      </c>
      <c r="C166">
        <v>282.60000000000002</v>
      </c>
      <c r="D166">
        <v>158.1</v>
      </c>
      <c r="E166">
        <v>261.39999999999998</v>
      </c>
      <c r="F166">
        <v>205.9</v>
      </c>
      <c r="G166" s="75">
        <v>7684.5</v>
      </c>
      <c r="I166" s="2">
        <f t="shared" ref="I166:M216" si="7">(B166-B165)/B165</f>
        <v>-2.6542800265428003E-3</v>
      </c>
      <c r="J166" s="2">
        <f t="shared" si="7"/>
        <v>-9.8107918710580062E-3</v>
      </c>
      <c r="K166" s="2">
        <f t="shared" si="7"/>
        <v>1.2487992315081579E-2</v>
      </c>
      <c r="L166" s="2">
        <f t="shared" si="7"/>
        <v>2.6850786344456796E-3</v>
      </c>
      <c r="M166" s="2">
        <f t="shared" si="7"/>
        <v>-6.7534973468403548E-3</v>
      </c>
      <c r="N166" s="46">
        <f t="shared" si="6"/>
        <v>-1.0399740006499837E-3</v>
      </c>
    </row>
    <row r="167" spans="1:14" ht="15" thickBot="1" x14ac:dyDescent="0.35">
      <c r="A167" s="1">
        <v>45138</v>
      </c>
      <c r="B167">
        <v>1493</v>
      </c>
      <c r="C167">
        <v>277.39999999999998</v>
      </c>
      <c r="D167">
        <v>157.69999999999999</v>
      </c>
      <c r="E167">
        <v>258</v>
      </c>
      <c r="F167">
        <v>206.3</v>
      </c>
      <c r="G167" s="75">
        <v>7689</v>
      </c>
      <c r="I167" s="2">
        <f t="shared" si="7"/>
        <v>-6.6533599467731202E-3</v>
      </c>
      <c r="J167" s="2">
        <f t="shared" si="7"/>
        <v>-1.8400566171266966E-2</v>
      </c>
      <c r="K167" s="2">
        <f t="shared" si="7"/>
        <v>-2.5300442757748621E-3</v>
      </c>
      <c r="L167" s="2">
        <f t="shared" si="7"/>
        <v>-1.3006885998469692E-2</v>
      </c>
      <c r="M167" s="2">
        <f t="shared" si="7"/>
        <v>1.9426906265177545E-3</v>
      </c>
      <c r="N167" s="46">
        <f t="shared" si="6"/>
        <v>5.8559437829396835E-4</v>
      </c>
    </row>
    <row r="168" spans="1:14" ht="15" thickBot="1" x14ac:dyDescent="0.35">
      <c r="A168" s="1">
        <v>45139</v>
      </c>
      <c r="B168">
        <v>1503</v>
      </c>
      <c r="C168">
        <v>279</v>
      </c>
      <c r="D168">
        <v>153.25</v>
      </c>
      <c r="E168">
        <v>258.8</v>
      </c>
      <c r="F168">
        <v>207.2</v>
      </c>
      <c r="G168" s="75">
        <v>7651</v>
      </c>
      <c r="I168" s="2">
        <f t="shared" si="7"/>
        <v>6.6979236436704621E-3</v>
      </c>
      <c r="J168" s="2">
        <f t="shared" si="7"/>
        <v>5.7678442682048406E-3</v>
      </c>
      <c r="K168" s="2">
        <f t="shared" si="7"/>
        <v>-2.8218135700697457E-2</v>
      </c>
      <c r="L168" s="2">
        <f t="shared" si="7"/>
        <v>3.1007751937984938E-3</v>
      </c>
      <c r="M168" s="2">
        <f t="shared" si="7"/>
        <v>4.3625787687832148E-3</v>
      </c>
      <c r="N168" s="46">
        <f t="shared" si="6"/>
        <v>-4.9421251137989333E-3</v>
      </c>
    </row>
    <row r="169" spans="1:14" ht="15" thickBot="1" x14ac:dyDescent="0.35">
      <c r="A169" s="1">
        <v>45140</v>
      </c>
      <c r="B169">
        <v>1451</v>
      </c>
      <c r="C169">
        <v>275.60000000000002</v>
      </c>
      <c r="D169">
        <v>148.5</v>
      </c>
      <c r="E169">
        <v>255</v>
      </c>
      <c r="F169">
        <v>206.4</v>
      </c>
      <c r="G169" s="75">
        <v>7532.5</v>
      </c>
      <c r="I169" s="2">
        <f t="shared" si="7"/>
        <v>-3.4597471723220224E-2</v>
      </c>
      <c r="J169" s="2">
        <f t="shared" si="7"/>
        <v>-1.2186379928315332E-2</v>
      </c>
      <c r="K169" s="2">
        <f t="shared" si="7"/>
        <v>-3.0995106035889071E-2</v>
      </c>
      <c r="L169" s="2">
        <f t="shared" si="7"/>
        <v>-1.4683153013910398E-2</v>
      </c>
      <c r="M169" s="2">
        <f t="shared" si="7"/>
        <v>-3.8610038610037791E-3</v>
      </c>
      <c r="N169" s="46">
        <f t="shared" si="6"/>
        <v>-1.5488171480852176E-2</v>
      </c>
    </row>
    <row r="170" spans="1:14" ht="15" thickBot="1" x14ac:dyDescent="0.35">
      <c r="A170" s="1">
        <v>45141</v>
      </c>
      <c r="B170">
        <v>1449</v>
      </c>
      <c r="C170">
        <v>271.2</v>
      </c>
      <c r="D170">
        <v>150.69999999999999</v>
      </c>
      <c r="E170">
        <v>251.4</v>
      </c>
      <c r="F170">
        <v>205.6</v>
      </c>
      <c r="G170" s="75">
        <v>7508.5</v>
      </c>
      <c r="I170" s="2">
        <f t="shared" si="7"/>
        <v>-1.3783597518952446E-3</v>
      </c>
      <c r="J170" s="2">
        <f t="shared" si="7"/>
        <v>-1.5965166908563259E-2</v>
      </c>
      <c r="K170" s="2">
        <f t="shared" si="7"/>
        <v>1.4814814814814739E-2</v>
      </c>
      <c r="L170" s="2">
        <f t="shared" si="7"/>
        <v>-1.4117647058823507E-2</v>
      </c>
      <c r="M170" s="2">
        <f t="shared" si="7"/>
        <v>-3.875968992248117E-3</v>
      </c>
      <c r="N170" s="46">
        <f t="shared" si="6"/>
        <v>-3.1861931629605044E-3</v>
      </c>
    </row>
    <row r="171" spans="1:14" ht="15" thickBot="1" x14ac:dyDescent="0.35">
      <c r="A171" s="1">
        <v>45142</v>
      </c>
      <c r="B171">
        <v>1454</v>
      </c>
      <c r="C171">
        <v>272</v>
      </c>
      <c r="D171">
        <v>149.25</v>
      </c>
      <c r="E171">
        <v>250.5</v>
      </c>
      <c r="F171">
        <v>206.3</v>
      </c>
      <c r="G171" s="75">
        <v>7552.5</v>
      </c>
      <c r="I171" s="2">
        <f t="shared" si="7"/>
        <v>3.450655624568668E-3</v>
      </c>
      <c r="J171" s="2">
        <f t="shared" si="7"/>
        <v>2.9498525073746733E-3</v>
      </c>
      <c r="K171" s="2">
        <f t="shared" si="7"/>
        <v>-9.6217650962175764E-3</v>
      </c>
      <c r="L171" s="2">
        <f t="shared" si="7"/>
        <v>-3.5799522673031253E-3</v>
      </c>
      <c r="M171" s="2">
        <f t="shared" si="7"/>
        <v>3.404669260700472E-3</v>
      </c>
      <c r="N171" s="46">
        <f t="shared" si="6"/>
        <v>5.8600253046547247E-3</v>
      </c>
    </row>
    <row r="172" spans="1:14" ht="15" thickBot="1" x14ac:dyDescent="0.35">
      <c r="A172" s="1">
        <v>45145</v>
      </c>
      <c r="B172">
        <v>1450</v>
      </c>
      <c r="C172">
        <v>270.39999999999998</v>
      </c>
      <c r="D172">
        <v>146.80000000000001</v>
      </c>
      <c r="E172">
        <v>251.8</v>
      </c>
      <c r="F172">
        <v>203.1</v>
      </c>
      <c r="G172" s="75">
        <v>7539.5</v>
      </c>
      <c r="I172" s="2">
        <f t="shared" si="7"/>
        <v>-2.751031636863824E-3</v>
      </c>
      <c r="J172" s="2">
        <f t="shared" si="7"/>
        <v>-5.8823529411765538E-3</v>
      </c>
      <c r="K172" s="2">
        <f t="shared" si="7"/>
        <v>-1.6415410385259555E-2</v>
      </c>
      <c r="L172" s="2">
        <f t="shared" si="7"/>
        <v>5.1896207584830791E-3</v>
      </c>
      <c r="M172" s="2">
        <f t="shared" si="7"/>
        <v>-1.551139117789635E-2</v>
      </c>
      <c r="N172" s="46">
        <f t="shared" si="6"/>
        <v>-1.7212843429328037E-3</v>
      </c>
    </row>
    <row r="173" spans="1:14" ht="15" thickBot="1" x14ac:dyDescent="0.35">
      <c r="A173" s="1">
        <v>45146</v>
      </c>
      <c r="B173">
        <v>1441</v>
      </c>
      <c r="C173">
        <v>268.7</v>
      </c>
      <c r="D173">
        <v>146</v>
      </c>
      <c r="E173">
        <v>252</v>
      </c>
      <c r="F173">
        <v>204</v>
      </c>
      <c r="G173" s="75">
        <v>7508.5</v>
      </c>
      <c r="I173" s="2">
        <f t="shared" si="7"/>
        <v>-6.2068965517241377E-3</v>
      </c>
      <c r="J173" s="2">
        <f t="shared" si="7"/>
        <v>-6.2869822485206684E-3</v>
      </c>
      <c r="K173" s="2">
        <f t="shared" si="7"/>
        <v>-5.449591280654028E-3</v>
      </c>
      <c r="L173" s="2">
        <f t="shared" si="7"/>
        <v>7.9428117553609465E-4</v>
      </c>
      <c r="M173" s="2">
        <f t="shared" si="7"/>
        <v>4.4313146233382851E-3</v>
      </c>
      <c r="N173" s="46">
        <f t="shared" si="6"/>
        <v>-4.111678493268784E-3</v>
      </c>
    </row>
    <row r="174" spans="1:14" ht="15" thickBot="1" x14ac:dyDescent="0.35">
      <c r="A174" s="1">
        <v>45147</v>
      </c>
      <c r="B174">
        <v>1459</v>
      </c>
      <c r="C174">
        <v>267.89999999999998</v>
      </c>
      <c r="D174">
        <v>143.94999999999999</v>
      </c>
      <c r="E174">
        <v>251.6</v>
      </c>
      <c r="F174">
        <v>204.3</v>
      </c>
      <c r="G174" s="75">
        <v>7562</v>
      </c>
      <c r="I174" s="2">
        <f t="shared" si="7"/>
        <v>1.2491325468424705E-2</v>
      </c>
      <c r="J174" s="2">
        <f t="shared" si="7"/>
        <v>-2.9772981019725022E-3</v>
      </c>
      <c r="K174" s="2">
        <f t="shared" si="7"/>
        <v>-1.4041095890411037E-2</v>
      </c>
      <c r="L174" s="2">
        <f t="shared" si="7"/>
        <v>-1.5873015873016099E-3</v>
      </c>
      <c r="M174" s="2">
        <f t="shared" si="7"/>
        <v>1.4705882352941734E-3</v>
      </c>
      <c r="N174" s="46">
        <f t="shared" si="6"/>
        <v>7.1252580408869949E-3</v>
      </c>
    </row>
    <row r="175" spans="1:14" ht="15" thickBot="1" x14ac:dyDescent="0.35">
      <c r="A175" s="1">
        <v>45148</v>
      </c>
      <c r="B175">
        <v>1462</v>
      </c>
      <c r="C175">
        <v>268.5</v>
      </c>
      <c r="D175">
        <v>146.19999999999999</v>
      </c>
      <c r="E175">
        <v>254.8</v>
      </c>
      <c r="F175">
        <v>205</v>
      </c>
      <c r="G175" s="75">
        <v>7629.5</v>
      </c>
      <c r="I175" s="2">
        <f t="shared" si="7"/>
        <v>2.0562028786840301E-3</v>
      </c>
      <c r="J175" s="2">
        <f t="shared" si="7"/>
        <v>2.2396416573349114E-3</v>
      </c>
      <c r="K175" s="2">
        <f t="shared" si="7"/>
        <v>1.5630427231677665E-2</v>
      </c>
      <c r="L175" s="2">
        <f t="shared" si="7"/>
        <v>1.271860095389514E-2</v>
      </c>
      <c r="M175" s="2">
        <f t="shared" si="7"/>
        <v>3.4263338228095381E-3</v>
      </c>
      <c r="N175" s="46">
        <f t="shared" si="6"/>
        <v>8.9262099973551976E-3</v>
      </c>
    </row>
    <row r="176" spans="1:14" ht="15" thickBot="1" x14ac:dyDescent="0.35">
      <c r="A176" s="1">
        <v>45149</v>
      </c>
      <c r="B176">
        <v>1441</v>
      </c>
      <c r="C176">
        <v>266.39999999999998</v>
      </c>
      <c r="D176">
        <v>143.30000000000001</v>
      </c>
      <c r="E176">
        <v>251.2</v>
      </c>
      <c r="F176">
        <v>202.3</v>
      </c>
      <c r="G176" s="75">
        <v>7534.5</v>
      </c>
      <c r="I176" s="2">
        <f t="shared" si="7"/>
        <v>-1.4363885088919288E-2</v>
      </c>
      <c r="J176" s="2">
        <f t="shared" si="7"/>
        <v>-7.821229050279415E-3</v>
      </c>
      <c r="K176" s="2">
        <f t="shared" si="7"/>
        <v>-1.9835841313269341E-2</v>
      </c>
      <c r="L176" s="2">
        <f t="shared" si="7"/>
        <v>-1.4128728414442789E-2</v>
      </c>
      <c r="M176" s="2">
        <f t="shared" si="7"/>
        <v>-1.3170731707317017E-2</v>
      </c>
      <c r="N176" s="46">
        <f t="shared" si="6"/>
        <v>-1.245166786814339E-2</v>
      </c>
    </row>
    <row r="177" spans="1:14" ht="15" thickBot="1" x14ac:dyDescent="0.35">
      <c r="A177" s="1">
        <v>45152</v>
      </c>
      <c r="B177">
        <v>1438</v>
      </c>
      <c r="C177">
        <v>266.5</v>
      </c>
      <c r="D177">
        <v>146.44999999999999</v>
      </c>
      <c r="E177">
        <v>250.4</v>
      </c>
      <c r="F177">
        <v>204.7</v>
      </c>
      <c r="G177" s="75">
        <v>7510.5</v>
      </c>
      <c r="I177" s="2">
        <f t="shared" si="7"/>
        <v>-2.0818875780707841E-3</v>
      </c>
      <c r="J177" s="2">
        <f t="shared" si="7"/>
        <v>3.7537537537546075E-4</v>
      </c>
      <c r="K177" s="2">
        <f t="shared" si="7"/>
        <v>2.1981856245638361E-2</v>
      </c>
      <c r="L177" s="2">
        <f t="shared" si="7"/>
        <v>-3.1847133757961104E-3</v>
      </c>
      <c r="M177" s="2">
        <f t="shared" si="7"/>
        <v>1.1863568956994449E-2</v>
      </c>
      <c r="N177" s="46">
        <f t="shared" si="6"/>
        <v>-3.1853474019510252E-3</v>
      </c>
    </row>
    <row r="178" spans="1:14" ht="15" thickBot="1" x14ac:dyDescent="0.35">
      <c r="A178" s="1">
        <v>45153</v>
      </c>
      <c r="B178">
        <v>1432</v>
      </c>
      <c r="C178">
        <v>264.89999999999998</v>
      </c>
      <c r="D178">
        <v>149.4</v>
      </c>
      <c r="E178">
        <v>248</v>
      </c>
      <c r="F178">
        <v>221.6</v>
      </c>
      <c r="G178" s="75">
        <v>7394.5</v>
      </c>
      <c r="I178" s="2">
        <f t="shared" si="7"/>
        <v>-4.172461752433936E-3</v>
      </c>
      <c r="J178" s="2">
        <f t="shared" si="7"/>
        <v>-6.0037523452158448E-3</v>
      </c>
      <c r="K178" s="2">
        <f t="shared" si="7"/>
        <v>2.0143393649709917E-2</v>
      </c>
      <c r="L178" s="2">
        <f t="shared" si="7"/>
        <v>-9.5846645367412362E-3</v>
      </c>
      <c r="M178" s="2">
        <f t="shared" si="7"/>
        <v>8.2559843673668809E-2</v>
      </c>
      <c r="N178" s="46">
        <f t="shared" si="6"/>
        <v>-1.54450436056188E-2</v>
      </c>
    </row>
    <row r="179" spans="1:14" ht="15" thickBot="1" x14ac:dyDescent="0.35">
      <c r="A179" s="1">
        <v>45154</v>
      </c>
      <c r="B179">
        <v>1425</v>
      </c>
      <c r="C179">
        <v>266</v>
      </c>
      <c r="D179">
        <v>153.65</v>
      </c>
      <c r="E179">
        <v>249.8</v>
      </c>
      <c r="F179">
        <v>231.6</v>
      </c>
      <c r="G179" s="75">
        <v>7361</v>
      </c>
      <c r="I179" s="2">
        <f t="shared" si="7"/>
        <v>-4.8882681564245811E-3</v>
      </c>
      <c r="J179" s="2">
        <f t="shared" si="7"/>
        <v>4.1525103812760393E-3</v>
      </c>
      <c r="K179" s="2">
        <f t="shared" si="7"/>
        <v>2.8447121820615796E-2</v>
      </c>
      <c r="L179" s="2">
        <f t="shared" si="7"/>
        <v>7.2580645161290777E-3</v>
      </c>
      <c r="M179" s="2">
        <f t="shared" si="7"/>
        <v>4.5126353790613721E-2</v>
      </c>
      <c r="N179" s="46">
        <f t="shared" si="6"/>
        <v>-4.5303942119142605E-3</v>
      </c>
    </row>
    <row r="180" spans="1:14" ht="15" thickBot="1" x14ac:dyDescent="0.35">
      <c r="A180" s="1">
        <v>45155</v>
      </c>
      <c r="B180">
        <v>1395</v>
      </c>
      <c r="C180">
        <v>262.8</v>
      </c>
      <c r="D180">
        <v>153.4</v>
      </c>
      <c r="E180">
        <v>246.5</v>
      </c>
      <c r="F180">
        <v>225.8</v>
      </c>
      <c r="G180" s="75">
        <v>7316.5</v>
      </c>
      <c r="I180" s="2">
        <f t="shared" si="7"/>
        <v>-2.1052631578947368E-2</v>
      </c>
      <c r="J180" s="2">
        <f t="shared" si="7"/>
        <v>-1.2030075187969882E-2</v>
      </c>
      <c r="K180" s="2">
        <f t="shared" si="7"/>
        <v>-1.6270745200130166E-3</v>
      </c>
      <c r="L180" s="2">
        <f t="shared" si="7"/>
        <v>-1.3210568454763856E-2</v>
      </c>
      <c r="M180" s="2">
        <f t="shared" si="7"/>
        <v>-2.5043177892918753E-2</v>
      </c>
      <c r="N180" s="46">
        <f t="shared" si="6"/>
        <v>-6.0453742698002985E-3</v>
      </c>
    </row>
    <row r="181" spans="1:14" ht="15" thickBot="1" x14ac:dyDescent="0.35">
      <c r="A181" s="1">
        <v>45156</v>
      </c>
      <c r="B181">
        <v>1380</v>
      </c>
      <c r="C181">
        <v>262</v>
      </c>
      <c r="D181">
        <v>149.69999999999999</v>
      </c>
      <c r="E181">
        <v>249.7</v>
      </c>
      <c r="F181">
        <v>221</v>
      </c>
      <c r="G181" s="75">
        <v>7273</v>
      </c>
      <c r="I181" s="2">
        <f t="shared" si="7"/>
        <v>-1.0752688172043012E-2</v>
      </c>
      <c r="J181" s="2">
        <f t="shared" si="7"/>
        <v>-3.0441400304414435E-3</v>
      </c>
      <c r="K181" s="2">
        <f t="shared" si="7"/>
        <v>-2.4119947848761519E-2</v>
      </c>
      <c r="L181" s="2">
        <f t="shared" si="7"/>
        <v>1.2981744421906648E-2</v>
      </c>
      <c r="M181" s="2">
        <f t="shared" si="7"/>
        <v>-2.1257750221434949E-2</v>
      </c>
      <c r="N181" s="46">
        <f t="shared" si="6"/>
        <v>-5.945465728148705E-3</v>
      </c>
    </row>
    <row r="182" spans="1:14" ht="15" thickBot="1" x14ac:dyDescent="0.35">
      <c r="A182" s="1">
        <v>45159</v>
      </c>
      <c r="B182">
        <v>1397</v>
      </c>
      <c r="C182">
        <v>260.5</v>
      </c>
      <c r="D182">
        <v>151.1</v>
      </c>
      <c r="E182">
        <v>252</v>
      </c>
      <c r="F182">
        <v>219.5</v>
      </c>
      <c r="G182" s="75">
        <v>7266</v>
      </c>
      <c r="I182" s="2">
        <f t="shared" si="7"/>
        <v>1.2318840579710146E-2</v>
      </c>
      <c r="J182" s="2">
        <f t="shared" si="7"/>
        <v>-5.7251908396946565E-3</v>
      </c>
      <c r="K182" s="2">
        <f t="shared" si="7"/>
        <v>9.3520374081496709E-3</v>
      </c>
      <c r="L182" s="2">
        <f t="shared" si="7"/>
        <v>9.2110532639167464E-3</v>
      </c>
      <c r="M182" s="2">
        <f t="shared" si="7"/>
        <v>-6.7873303167420816E-3</v>
      </c>
      <c r="N182" s="46">
        <f t="shared" si="6"/>
        <v>-9.6246390760346492E-4</v>
      </c>
    </row>
    <row r="183" spans="1:14" ht="15" thickBot="1" x14ac:dyDescent="0.35">
      <c r="A183" s="1">
        <v>45160</v>
      </c>
      <c r="B183">
        <v>1420</v>
      </c>
      <c r="C183">
        <v>257.7</v>
      </c>
      <c r="D183">
        <v>140.75</v>
      </c>
      <c r="E183">
        <v>250.8</v>
      </c>
      <c r="F183">
        <v>217.7</v>
      </c>
      <c r="G183" s="75">
        <v>7282</v>
      </c>
      <c r="I183" s="2">
        <f t="shared" si="7"/>
        <v>1.6463851109520401E-2</v>
      </c>
      <c r="J183" s="2">
        <f t="shared" si="7"/>
        <v>-1.0748560460652635E-2</v>
      </c>
      <c r="K183" s="2">
        <f t="shared" si="7"/>
        <v>-6.8497683653209754E-2</v>
      </c>
      <c r="L183" s="2">
        <f t="shared" si="7"/>
        <v>-4.7619047619047164E-3</v>
      </c>
      <c r="M183" s="2">
        <f t="shared" si="7"/>
        <v>-8.2004555808656548E-3</v>
      </c>
      <c r="N183" s="46">
        <f t="shared" si="6"/>
        <v>2.202036884117809E-3</v>
      </c>
    </row>
    <row r="184" spans="1:14" ht="15" thickBot="1" x14ac:dyDescent="0.35">
      <c r="A184" s="1">
        <v>45161</v>
      </c>
      <c r="B184">
        <v>1450</v>
      </c>
      <c r="C184">
        <v>257.7</v>
      </c>
      <c r="D184">
        <v>133.15</v>
      </c>
      <c r="E184">
        <v>253.3</v>
      </c>
      <c r="F184">
        <v>215.3</v>
      </c>
      <c r="G184" s="75">
        <v>7331</v>
      </c>
      <c r="I184" s="2">
        <f t="shared" si="7"/>
        <v>2.1126760563380281E-2</v>
      </c>
      <c r="J184" s="2">
        <f t="shared" si="7"/>
        <v>0</v>
      </c>
      <c r="K184" s="2">
        <f t="shared" si="7"/>
        <v>-5.3996447602131396E-2</v>
      </c>
      <c r="L184" s="2">
        <f t="shared" si="7"/>
        <v>9.9681020733652301E-3</v>
      </c>
      <c r="M184" s="2">
        <f t="shared" si="7"/>
        <v>-1.102434542949002E-2</v>
      </c>
      <c r="N184" s="46">
        <f t="shared" si="6"/>
        <v>6.7289206262015934E-3</v>
      </c>
    </row>
    <row r="185" spans="1:14" ht="15" thickBot="1" x14ac:dyDescent="0.35">
      <c r="A185" s="1">
        <v>45162</v>
      </c>
      <c r="B185">
        <v>1456</v>
      </c>
      <c r="C185">
        <v>258.60000000000002</v>
      </c>
      <c r="D185">
        <v>139.9</v>
      </c>
      <c r="E185">
        <v>255.2</v>
      </c>
      <c r="F185">
        <v>214.9</v>
      </c>
      <c r="G185" s="75">
        <v>7348.5</v>
      </c>
      <c r="I185" s="2">
        <f t="shared" si="7"/>
        <v>4.1379310344827587E-3</v>
      </c>
      <c r="J185" s="2">
        <f t="shared" si="7"/>
        <v>3.4924330616997834E-3</v>
      </c>
      <c r="K185" s="2">
        <f t="shared" si="7"/>
        <v>5.0694705219677054E-2</v>
      </c>
      <c r="L185" s="2">
        <f t="shared" si="7"/>
        <v>7.5009869719699059E-3</v>
      </c>
      <c r="M185" s="2">
        <f t="shared" si="7"/>
        <v>-1.8578727357176296E-3</v>
      </c>
      <c r="N185" s="46">
        <f t="shared" si="6"/>
        <v>2.3871231755558586E-3</v>
      </c>
    </row>
    <row r="186" spans="1:14" ht="15" thickBot="1" x14ac:dyDescent="0.35">
      <c r="A186" s="1">
        <v>45163</v>
      </c>
      <c r="B186">
        <v>1423</v>
      </c>
      <c r="C186">
        <v>261.89999999999998</v>
      </c>
      <c r="D186">
        <v>139</v>
      </c>
      <c r="E186">
        <v>260.10000000000002</v>
      </c>
      <c r="F186">
        <v>217.1</v>
      </c>
      <c r="G186" s="75">
        <v>7354.5</v>
      </c>
      <c r="I186" s="2">
        <f t="shared" si="7"/>
        <v>-2.2664835164835164E-2</v>
      </c>
      <c r="J186" s="2">
        <f t="shared" si="7"/>
        <v>1.2761020881670356E-2</v>
      </c>
      <c r="K186" s="2">
        <f t="shared" si="7"/>
        <v>-6.4331665475339935E-3</v>
      </c>
      <c r="L186" s="2">
        <f t="shared" si="7"/>
        <v>1.9200626959247784E-2</v>
      </c>
      <c r="M186" s="2">
        <f t="shared" si="7"/>
        <v>1.0237319683573703E-2</v>
      </c>
      <c r="N186" s="46">
        <f t="shared" si="6"/>
        <v>8.1649316186976938E-4</v>
      </c>
    </row>
    <row r="187" spans="1:14" ht="15" thickBot="1" x14ac:dyDescent="0.35">
      <c r="A187" s="1">
        <v>45167</v>
      </c>
      <c r="B187">
        <v>1460</v>
      </c>
      <c r="C187">
        <v>267.10000000000002</v>
      </c>
      <c r="D187">
        <v>145.05000000000001</v>
      </c>
      <c r="E187">
        <v>263.60000000000002</v>
      </c>
      <c r="F187">
        <v>222</v>
      </c>
      <c r="G187" s="75">
        <v>7480</v>
      </c>
      <c r="I187" s="2">
        <f t="shared" si="7"/>
        <v>2.600140548137737E-2</v>
      </c>
      <c r="J187" s="2">
        <f t="shared" si="7"/>
        <v>1.9854906452844774E-2</v>
      </c>
      <c r="K187" s="2">
        <f t="shared" si="7"/>
        <v>4.352517985611519E-2</v>
      </c>
      <c r="L187" s="2">
        <f t="shared" si="7"/>
        <v>1.3456362937331795E-2</v>
      </c>
      <c r="M187" s="2">
        <f t="shared" si="7"/>
        <v>2.2570244127130382E-2</v>
      </c>
      <c r="N187" s="46">
        <f t="shared" si="6"/>
        <v>1.7064382350941602E-2</v>
      </c>
    </row>
    <row r="188" spans="1:14" ht="15" thickBot="1" x14ac:dyDescent="0.35">
      <c r="A188" s="1">
        <v>45168</v>
      </c>
      <c r="B188">
        <v>1462</v>
      </c>
      <c r="C188">
        <v>267.7</v>
      </c>
      <c r="D188">
        <v>143.25</v>
      </c>
      <c r="E188">
        <v>264.2</v>
      </c>
      <c r="F188">
        <v>224.2</v>
      </c>
      <c r="G188" s="75">
        <v>7484</v>
      </c>
      <c r="I188" s="2">
        <f t="shared" si="7"/>
        <v>1.3698630136986301E-3</v>
      </c>
      <c r="J188" s="2">
        <f t="shared" si="7"/>
        <v>2.2463496817670004E-3</v>
      </c>
      <c r="K188" s="2">
        <f t="shared" si="7"/>
        <v>-1.2409513960703283E-2</v>
      </c>
      <c r="L188" s="2">
        <f t="shared" si="7"/>
        <v>2.2761760242790813E-3</v>
      </c>
      <c r="M188" s="2">
        <f t="shared" si="7"/>
        <v>9.909909909909859E-3</v>
      </c>
      <c r="N188" s="46">
        <f t="shared" si="6"/>
        <v>5.3475935828877007E-4</v>
      </c>
    </row>
    <row r="189" spans="1:14" ht="15" thickBot="1" x14ac:dyDescent="0.35">
      <c r="A189" s="1">
        <v>45169</v>
      </c>
      <c r="B189">
        <v>1467</v>
      </c>
      <c r="C189">
        <v>270.10000000000002</v>
      </c>
      <c r="D189">
        <v>145.25</v>
      </c>
      <c r="E189">
        <v>265.7</v>
      </c>
      <c r="F189">
        <v>226.8</v>
      </c>
      <c r="G189" s="75">
        <v>7462.5</v>
      </c>
      <c r="I189" s="2">
        <f t="shared" si="7"/>
        <v>3.4199726402188782E-3</v>
      </c>
      <c r="J189" s="2">
        <f t="shared" si="7"/>
        <v>8.9652596189765937E-3</v>
      </c>
      <c r="K189" s="2">
        <f t="shared" si="7"/>
        <v>1.3961605584642234E-2</v>
      </c>
      <c r="L189" s="2">
        <f t="shared" si="7"/>
        <v>5.6775170325510981E-3</v>
      </c>
      <c r="M189" s="2">
        <f t="shared" si="7"/>
        <v>1.1596788581623652E-2</v>
      </c>
      <c r="N189" s="46">
        <f t="shared" si="6"/>
        <v>-2.8727952966328169E-3</v>
      </c>
    </row>
    <row r="190" spans="1:14" ht="15" thickBot="1" x14ac:dyDescent="0.35">
      <c r="A190" s="1">
        <v>45170</v>
      </c>
      <c r="B190">
        <v>1477</v>
      </c>
      <c r="C190">
        <v>270.3</v>
      </c>
      <c r="D190">
        <v>144.05000000000001</v>
      </c>
      <c r="E190">
        <v>264.7</v>
      </c>
      <c r="F190">
        <v>228.2</v>
      </c>
      <c r="G190" s="75">
        <v>7481.5</v>
      </c>
      <c r="I190" s="2">
        <f t="shared" si="7"/>
        <v>6.8166325835037492E-3</v>
      </c>
      <c r="J190" s="2">
        <f t="shared" si="7"/>
        <v>7.4046649389110928E-4</v>
      </c>
      <c r="K190" s="2">
        <f t="shared" si="7"/>
        <v>-8.2616179001720382E-3</v>
      </c>
      <c r="L190" s="2">
        <f t="shared" si="7"/>
        <v>-3.7636432066240123E-3</v>
      </c>
      <c r="M190" s="2">
        <f t="shared" si="7"/>
        <v>6.1728395061727385E-3</v>
      </c>
      <c r="N190" s="46">
        <f t="shared" si="6"/>
        <v>2.5460636515912899E-3</v>
      </c>
    </row>
    <row r="191" spans="1:14" ht="15" thickBot="1" x14ac:dyDescent="0.35">
      <c r="A191" s="1">
        <v>45173</v>
      </c>
      <c r="B191">
        <v>1481</v>
      </c>
      <c r="C191">
        <v>268.60000000000002</v>
      </c>
      <c r="D191">
        <v>142.55000000000001</v>
      </c>
      <c r="E191">
        <v>263.8</v>
      </c>
      <c r="F191">
        <v>227</v>
      </c>
      <c r="G191" s="75">
        <v>7463.5</v>
      </c>
      <c r="I191" s="2">
        <f t="shared" si="7"/>
        <v>2.7081922816519972E-3</v>
      </c>
      <c r="J191" s="2">
        <f t="shared" si="7"/>
        <v>-6.2893081761005868E-3</v>
      </c>
      <c r="K191" s="2">
        <f t="shared" si="7"/>
        <v>-1.0413051023950017E-2</v>
      </c>
      <c r="L191" s="2">
        <f t="shared" si="7"/>
        <v>-3.4000755572345196E-3</v>
      </c>
      <c r="M191" s="2">
        <f t="shared" si="7"/>
        <v>-5.2585451358457E-3</v>
      </c>
      <c r="N191" s="46">
        <f t="shared" si="6"/>
        <v>-2.4059346387756467E-3</v>
      </c>
    </row>
    <row r="192" spans="1:14" ht="15" thickBot="1" x14ac:dyDescent="0.35">
      <c r="A192" s="1">
        <v>45174</v>
      </c>
      <c r="B192">
        <v>1484</v>
      </c>
      <c r="C192">
        <v>265.39999999999998</v>
      </c>
      <c r="D192">
        <v>140.94999999999999</v>
      </c>
      <c r="E192">
        <v>256.3</v>
      </c>
      <c r="F192">
        <v>223.8</v>
      </c>
      <c r="G192" s="75">
        <v>7447.5</v>
      </c>
      <c r="I192" s="2">
        <f t="shared" si="7"/>
        <v>2.0256583389601621E-3</v>
      </c>
      <c r="J192" s="2">
        <f t="shared" si="7"/>
        <v>-1.191362620997783E-2</v>
      </c>
      <c r="K192" s="2">
        <f t="shared" si="7"/>
        <v>-1.1224131883549791E-2</v>
      </c>
      <c r="L192" s="2">
        <f t="shared" si="7"/>
        <v>-2.8430629264594387E-2</v>
      </c>
      <c r="M192" s="2">
        <f t="shared" si="7"/>
        <v>-1.4096916299559422E-2</v>
      </c>
      <c r="N192" s="46">
        <f t="shared" si="6"/>
        <v>-2.1437663294700876E-3</v>
      </c>
    </row>
    <row r="193" spans="1:14" ht="15" thickBot="1" x14ac:dyDescent="0.35">
      <c r="A193" s="1">
        <v>45175</v>
      </c>
      <c r="B193">
        <v>1390</v>
      </c>
      <c r="C193">
        <v>265.5</v>
      </c>
      <c r="D193">
        <v>139.30000000000001</v>
      </c>
      <c r="E193">
        <v>257</v>
      </c>
      <c r="F193">
        <v>223.5</v>
      </c>
      <c r="G193" s="75">
        <v>7434</v>
      </c>
      <c r="I193" s="2">
        <f t="shared" si="7"/>
        <v>-6.3342318059299185E-2</v>
      </c>
      <c r="J193" s="2">
        <f t="shared" si="7"/>
        <v>3.7678975131884984E-4</v>
      </c>
      <c r="K193" s="2">
        <f t="shared" si="7"/>
        <v>-1.1706278822277243E-2</v>
      </c>
      <c r="L193" s="2">
        <f t="shared" si="7"/>
        <v>2.7311744049941032E-3</v>
      </c>
      <c r="M193" s="2">
        <f t="shared" si="7"/>
        <v>-1.3404825737265923E-3</v>
      </c>
      <c r="N193" s="46">
        <f t="shared" si="6"/>
        <v>-1.8126888217522659E-3</v>
      </c>
    </row>
    <row r="194" spans="1:14" ht="15" thickBot="1" x14ac:dyDescent="0.35">
      <c r="A194" s="1">
        <v>45176</v>
      </c>
      <c r="B194">
        <v>1395</v>
      </c>
      <c r="C194">
        <v>264.60000000000002</v>
      </c>
      <c r="D194">
        <v>134.25</v>
      </c>
      <c r="E194">
        <v>255.5</v>
      </c>
      <c r="F194">
        <v>220.5</v>
      </c>
      <c r="G194" s="75">
        <v>7449.5</v>
      </c>
      <c r="I194" s="2">
        <f t="shared" si="7"/>
        <v>3.5971223021582736E-3</v>
      </c>
      <c r="J194" s="2">
        <f t="shared" si="7"/>
        <v>-3.3898305084744907E-3</v>
      </c>
      <c r="K194" s="2">
        <f t="shared" si="7"/>
        <v>-3.6252692031586584E-2</v>
      </c>
      <c r="L194" s="2">
        <f t="shared" si="7"/>
        <v>-5.8365758754863814E-3</v>
      </c>
      <c r="M194" s="2">
        <f t="shared" si="7"/>
        <v>-1.3422818791946308E-2</v>
      </c>
      <c r="N194" s="46">
        <f t="shared" si="6"/>
        <v>2.0850147968792037E-3</v>
      </c>
    </row>
    <row r="195" spans="1:14" ht="15" thickBot="1" x14ac:dyDescent="0.35">
      <c r="A195" s="1">
        <v>45177</v>
      </c>
      <c r="B195">
        <v>1382</v>
      </c>
      <c r="C195">
        <v>266.89999999999998</v>
      </c>
      <c r="D195">
        <v>137.75</v>
      </c>
      <c r="E195">
        <v>258.60000000000002</v>
      </c>
      <c r="F195">
        <v>221.9</v>
      </c>
      <c r="G195" s="75">
        <v>7485</v>
      </c>
      <c r="I195" s="2">
        <f t="shared" si="7"/>
        <v>-9.3189964157706102E-3</v>
      </c>
      <c r="J195" s="2">
        <f t="shared" si="7"/>
        <v>8.6923658352228046E-3</v>
      </c>
      <c r="K195" s="2">
        <f t="shared" si="7"/>
        <v>2.6070763500931099E-2</v>
      </c>
      <c r="L195" s="2">
        <f t="shared" si="7"/>
        <v>1.2133072407045099E-2</v>
      </c>
      <c r="M195" s="2">
        <f t="shared" si="7"/>
        <v>6.3492063492063752E-3</v>
      </c>
      <c r="N195" s="46">
        <f t="shared" si="6"/>
        <v>4.7654204980200014E-3</v>
      </c>
    </row>
    <row r="196" spans="1:14" ht="15" thickBot="1" x14ac:dyDescent="0.35">
      <c r="A196" s="1">
        <v>45180</v>
      </c>
      <c r="B196">
        <v>1390</v>
      </c>
      <c r="C196">
        <v>269.10000000000002</v>
      </c>
      <c r="D196">
        <v>139.5</v>
      </c>
      <c r="E196">
        <v>259.7</v>
      </c>
      <c r="F196">
        <v>220.5</v>
      </c>
      <c r="G196" s="75">
        <v>7564.5</v>
      </c>
      <c r="I196" s="2">
        <f t="shared" si="7"/>
        <v>5.7887120115774236E-3</v>
      </c>
      <c r="J196" s="2">
        <f t="shared" si="7"/>
        <v>8.2427875608843976E-3</v>
      </c>
      <c r="K196" s="2">
        <f t="shared" si="7"/>
        <v>1.2704174228675136E-2</v>
      </c>
      <c r="L196" s="2">
        <f t="shared" si="7"/>
        <v>4.2536736272233786E-3</v>
      </c>
      <c r="M196" s="2">
        <f t="shared" si="7"/>
        <v>-6.309148264984253E-3</v>
      </c>
      <c r="N196" s="46">
        <f t="shared" si="6"/>
        <v>1.062124248496994E-2</v>
      </c>
    </row>
    <row r="197" spans="1:14" ht="15" thickBot="1" x14ac:dyDescent="0.35">
      <c r="A197" s="1">
        <v>45181</v>
      </c>
      <c r="B197">
        <v>1401</v>
      </c>
      <c r="C197">
        <v>272.8</v>
      </c>
      <c r="D197">
        <v>140.44999999999999</v>
      </c>
      <c r="E197">
        <v>262.5</v>
      </c>
      <c r="F197">
        <v>222.7</v>
      </c>
      <c r="G197" s="75">
        <v>7594.5</v>
      </c>
      <c r="I197" s="2">
        <f t="shared" si="7"/>
        <v>7.9136690647482015E-3</v>
      </c>
      <c r="J197" s="2">
        <f t="shared" si="7"/>
        <v>1.3749535488665881E-2</v>
      </c>
      <c r="K197" s="2">
        <f t="shared" si="7"/>
        <v>6.8100358422938257E-3</v>
      </c>
      <c r="L197" s="2">
        <f t="shared" si="7"/>
        <v>1.0781671159029694E-2</v>
      </c>
      <c r="M197" s="2">
        <f t="shared" si="7"/>
        <v>9.9773242630384965E-3</v>
      </c>
      <c r="N197" s="46">
        <f t="shared" si="6"/>
        <v>3.9658933174697604E-3</v>
      </c>
    </row>
    <row r="198" spans="1:14" ht="15" thickBot="1" x14ac:dyDescent="0.35">
      <c r="A198" s="1">
        <v>45182</v>
      </c>
      <c r="B198">
        <v>1384</v>
      </c>
      <c r="C198">
        <v>273.60000000000002</v>
      </c>
      <c r="D198">
        <v>137</v>
      </c>
      <c r="E198">
        <v>263.7</v>
      </c>
      <c r="F198">
        <v>221.1</v>
      </c>
      <c r="G198" s="75">
        <v>7600</v>
      </c>
      <c r="I198" s="2">
        <f t="shared" si="7"/>
        <v>-1.2134189864382585E-2</v>
      </c>
      <c r="J198" s="2">
        <f t="shared" si="7"/>
        <v>2.9325513196481355E-3</v>
      </c>
      <c r="K198" s="2">
        <f t="shared" si="7"/>
        <v>-2.4563901744392942E-2</v>
      </c>
      <c r="L198" s="2">
        <f t="shared" si="7"/>
        <v>4.5714285714285284E-3</v>
      </c>
      <c r="M198" s="2">
        <f t="shared" si="7"/>
        <v>-7.1845532105971905E-3</v>
      </c>
      <c r="N198" s="46">
        <f t="shared" si="6"/>
        <v>7.2420830864441369E-4</v>
      </c>
    </row>
    <row r="199" spans="1:14" ht="15" thickBot="1" x14ac:dyDescent="0.35">
      <c r="A199" s="1">
        <v>45183</v>
      </c>
      <c r="B199">
        <v>1394</v>
      </c>
      <c r="C199">
        <v>276.2</v>
      </c>
      <c r="D199">
        <v>140.65</v>
      </c>
      <c r="E199">
        <v>266.89999999999998</v>
      </c>
      <c r="F199">
        <v>218.9</v>
      </c>
      <c r="G199" s="75">
        <v>7750.5</v>
      </c>
      <c r="I199" s="2">
        <f t="shared" si="7"/>
        <v>7.2254335260115606E-3</v>
      </c>
      <c r="J199" s="2">
        <f t="shared" si="7"/>
        <v>9.5029239766080617E-3</v>
      </c>
      <c r="K199" s="2">
        <f t="shared" si="7"/>
        <v>2.66423357664234E-2</v>
      </c>
      <c r="L199" s="2">
        <f t="shared" si="7"/>
        <v>1.2135001896094004E-2</v>
      </c>
      <c r="M199" s="2">
        <f t="shared" si="7"/>
        <v>-9.950248756218855E-3</v>
      </c>
      <c r="N199" s="46">
        <f t="shared" si="6"/>
        <v>1.9802631578947367E-2</v>
      </c>
    </row>
    <row r="200" spans="1:14" ht="15" thickBot="1" x14ac:dyDescent="0.35">
      <c r="A200" s="1">
        <v>45184</v>
      </c>
      <c r="B200">
        <v>1406</v>
      </c>
      <c r="C200">
        <v>279.60000000000002</v>
      </c>
      <c r="D200">
        <v>139.65</v>
      </c>
      <c r="E200">
        <v>270.7</v>
      </c>
      <c r="F200">
        <v>219.7</v>
      </c>
      <c r="G200" s="75">
        <v>7791.5</v>
      </c>
      <c r="I200" s="2">
        <f t="shared" si="7"/>
        <v>8.60832137733142E-3</v>
      </c>
      <c r="J200" s="2">
        <f t="shared" si="7"/>
        <v>1.2309920347574346E-2</v>
      </c>
      <c r="K200" s="2">
        <f t="shared" si="7"/>
        <v>-7.1098471382865262E-3</v>
      </c>
      <c r="L200" s="2">
        <f t="shared" si="7"/>
        <v>1.4237542150618253E-2</v>
      </c>
      <c r="M200" s="2">
        <f t="shared" si="7"/>
        <v>3.6546368204658881E-3</v>
      </c>
      <c r="N200" s="46">
        <f t="shared" si="6"/>
        <v>5.2899812915295791E-3</v>
      </c>
    </row>
    <row r="201" spans="1:14" ht="15" thickBot="1" x14ac:dyDescent="0.35">
      <c r="A201" s="1">
        <v>45187</v>
      </c>
      <c r="B201">
        <v>1344</v>
      </c>
      <c r="C201">
        <v>276.2</v>
      </c>
      <c r="D201">
        <v>136.05000000000001</v>
      </c>
      <c r="E201">
        <v>271.5</v>
      </c>
      <c r="F201">
        <v>222.5</v>
      </c>
      <c r="G201" s="75">
        <v>7709</v>
      </c>
      <c r="I201" s="2">
        <f t="shared" si="7"/>
        <v>-4.4096728307254626E-2</v>
      </c>
      <c r="J201" s="2">
        <f t="shared" si="7"/>
        <v>-1.2160228898426445E-2</v>
      </c>
      <c r="K201" s="2">
        <f t="shared" si="7"/>
        <v>-2.5778732545649798E-2</v>
      </c>
      <c r="L201" s="2">
        <f t="shared" si="7"/>
        <v>2.9553010712966804E-3</v>
      </c>
      <c r="M201" s="2">
        <f t="shared" si="7"/>
        <v>1.2744651797906289E-2</v>
      </c>
      <c r="N201" s="46">
        <f t="shared" si="6"/>
        <v>-1.058846178527883E-2</v>
      </c>
    </row>
    <row r="202" spans="1:14" ht="15" thickBot="1" x14ac:dyDescent="0.35">
      <c r="A202" s="1">
        <v>45188</v>
      </c>
      <c r="B202">
        <v>1356</v>
      </c>
      <c r="C202">
        <v>275.5</v>
      </c>
      <c r="D202">
        <v>133.4</v>
      </c>
      <c r="E202">
        <v>273.10000000000002</v>
      </c>
      <c r="F202">
        <v>228.5</v>
      </c>
      <c r="G202" s="75">
        <v>7717.5</v>
      </c>
      <c r="I202" s="2">
        <f t="shared" si="7"/>
        <v>8.9285714285714281E-3</v>
      </c>
      <c r="J202" s="2">
        <f t="shared" si="7"/>
        <v>-2.5343953656770044E-3</v>
      </c>
      <c r="K202" s="2">
        <f t="shared" si="7"/>
        <v>-1.9478133039323817E-2</v>
      </c>
      <c r="L202" s="2">
        <f t="shared" si="7"/>
        <v>5.8931860036833253E-3</v>
      </c>
      <c r="M202" s="2">
        <f t="shared" si="7"/>
        <v>2.6966292134831461E-2</v>
      </c>
      <c r="N202" s="46">
        <f t="shared" si="6"/>
        <v>1.1026073420677132E-3</v>
      </c>
    </row>
    <row r="203" spans="1:14" ht="15" thickBot="1" x14ac:dyDescent="0.35">
      <c r="A203" s="1">
        <v>45189</v>
      </c>
      <c r="B203">
        <v>1381</v>
      </c>
      <c r="C203">
        <v>276.89999999999998</v>
      </c>
      <c r="D203">
        <v>132.94999999999999</v>
      </c>
      <c r="E203">
        <v>270.5</v>
      </c>
      <c r="F203">
        <v>231.1</v>
      </c>
      <c r="G203" s="75">
        <v>7793.5</v>
      </c>
      <c r="I203" s="2">
        <f t="shared" si="7"/>
        <v>1.8436578171091445E-2</v>
      </c>
      <c r="J203" s="2">
        <f t="shared" si="7"/>
        <v>5.081669691469972E-3</v>
      </c>
      <c r="K203" s="2">
        <f t="shared" si="7"/>
        <v>-3.3733133433284635E-3</v>
      </c>
      <c r="L203" s="2">
        <f t="shared" si="7"/>
        <v>-9.5203222262908189E-3</v>
      </c>
      <c r="M203" s="2">
        <f t="shared" si="7"/>
        <v>1.1378555798687065E-2</v>
      </c>
      <c r="N203" s="46">
        <f t="shared" si="6"/>
        <v>9.8477486232588281E-3</v>
      </c>
    </row>
    <row r="204" spans="1:14" ht="15" thickBot="1" x14ac:dyDescent="0.35">
      <c r="A204" s="1">
        <v>45190</v>
      </c>
      <c r="B204">
        <v>1375</v>
      </c>
      <c r="C204">
        <v>274.60000000000002</v>
      </c>
      <c r="D204">
        <v>144.9</v>
      </c>
      <c r="E204">
        <v>269.5</v>
      </c>
      <c r="F204">
        <v>236.1</v>
      </c>
      <c r="G204" s="75">
        <v>7730.5</v>
      </c>
      <c r="I204" s="2">
        <f t="shared" si="7"/>
        <v>-4.3446777697320783E-3</v>
      </c>
      <c r="J204" s="2">
        <f t="shared" si="7"/>
        <v>-8.3062477428672982E-3</v>
      </c>
      <c r="K204" s="2">
        <f t="shared" si="7"/>
        <v>8.9883414817600732E-2</v>
      </c>
      <c r="L204" s="2">
        <f t="shared" si="7"/>
        <v>-3.6968576709796672E-3</v>
      </c>
      <c r="M204" s="2">
        <f t="shared" si="7"/>
        <v>2.1635655560363478E-2</v>
      </c>
      <c r="N204" s="46">
        <f t="shared" si="6"/>
        <v>-8.0836594598062486E-3</v>
      </c>
    </row>
    <row r="205" spans="1:14" ht="15" thickBot="1" x14ac:dyDescent="0.35">
      <c r="A205" s="1">
        <v>45191</v>
      </c>
      <c r="B205">
        <v>1369</v>
      </c>
      <c r="C205">
        <v>272.89999999999998</v>
      </c>
      <c r="D205">
        <v>147</v>
      </c>
      <c r="E205">
        <v>270.89999999999998</v>
      </c>
      <c r="F205">
        <v>236.9</v>
      </c>
      <c r="G205" s="75">
        <v>7740</v>
      </c>
      <c r="I205" s="2">
        <f t="shared" si="7"/>
        <v>-4.3636363636363638E-3</v>
      </c>
      <c r="J205" s="2">
        <f t="shared" si="7"/>
        <v>-6.19082301529514E-3</v>
      </c>
      <c r="K205" s="2">
        <f t="shared" si="7"/>
        <v>1.4492753623188366E-2</v>
      </c>
      <c r="L205" s="2">
        <f t="shared" si="7"/>
        <v>5.1948051948051107E-3</v>
      </c>
      <c r="M205" s="2">
        <f t="shared" si="7"/>
        <v>3.388394747988189E-3</v>
      </c>
      <c r="N205" s="46">
        <f t="shared" si="6"/>
        <v>1.2288985188538904E-3</v>
      </c>
    </row>
    <row r="206" spans="1:14" ht="15" thickBot="1" x14ac:dyDescent="0.35">
      <c r="A206" s="1">
        <v>45194</v>
      </c>
      <c r="B206">
        <v>1365</v>
      </c>
      <c r="C206">
        <v>269.39999999999998</v>
      </c>
      <c r="D206">
        <v>145.65</v>
      </c>
      <c r="E206">
        <v>268.8</v>
      </c>
      <c r="F206">
        <v>235.6</v>
      </c>
      <c r="G206" s="75">
        <v>7664.5</v>
      </c>
      <c r="I206" s="2">
        <f t="shared" si="7"/>
        <v>-2.9218407596785976E-3</v>
      </c>
      <c r="J206" s="2">
        <f t="shared" si="7"/>
        <v>-1.2825210699890071E-2</v>
      </c>
      <c r="K206" s="2">
        <f t="shared" si="7"/>
        <v>-9.183673469387716E-3</v>
      </c>
      <c r="L206" s="2">
        <f t="shared" si="7"/>
        <v>-7.751937984495999E-3</v>
      </c>
      <c r="M206" s="2">
        <f t="shared" si="7"/>
        <v>-5.4875474883917747E-3</v>
      </c>
      <c r="N206" s="46">
        <f t="shared" si="6"/>
        <v>-9.7545219638242898E-3</v>
      </c>
    </row>
    <row r="207" spans="1:14" ht="15" thickBot="1" x14ac:dyDescent="0.35">
      <c r="A207" s="1">
        <v>45195</v>
      </c>
      <c r="B207">
        <v>1363</v>
      </c>
      <c r="C207">
        <v>261.7</v>
      </c>
      <c r="D207">
        <v>145.55000000000001</v>
      </c>
      <c r="E207">
        <v>270.10000000000002</v>
      </c>
      <c r="F207">
        <v>235.9</v>
      </c>
      <c r="G207" s="75">
        <v>7675</v>
      </c>
      <c r="I207" s="2">
        <f t="shared" si="7"/>
        <v>-1.4652014652014652E-3</v>
      </c>
      <c r="J207" s="2">
        <f t="shared" si="7"/>
        <v>-2.858203414996284E-2</v>
      </c>
      <c r="K207" s="2">
        <f t="shared" si="7"/>
        <v>-6.8657741160311917E-4</v>
      </c>
      <c r="L207" s="2">
        <f t="shared" si="7"/>
        <v>4.8363095238095656E-3</v>
      </c>
      <c r="M207" s="2">
        <f t="shared" si="7"/>
        <v>1.27334465195251E-3</v>
      </c>
      <c r="N207" s="46">
        <f t="shared" si="6"/>
        <v>1.369952377845913E-3</v>
      </c>
    </row>
    <row r="208" spans="1:14" ht="15" thickBot="1" x14ac:dyDescent="0.35">
      <c r="A208" s="1">
        <v>45196</v>
      </c>
      <c r="B208">
        <v>1341</v>
      </c>
      <c r="C208">
        <v>252.6</v>
      </c>
      <c r="D208">
        <v>144.35</v>
      </c>
      <c r="E208">
        <v>265.3</v>
      </c>
      <c r="F208">
        <v>236.9</v>
      </c>
      <c r="G208" s="75">
        <v>7633</v>
      </c>
      <c r="I208" s="2">
        <f t="shared" si="7"/>
        <v>-1.6140865737344093E-2</v>
      </c>
      <c r="J208" s="2">
        <f t="shared" si="7"/>
        <v>-3.4772640427970937E-2</v>
      </c>
      <c r="K208" s="2">
        <f t="shared" si="7"/>
        <v>-8.24458948814852E-3</v>
      </c>
      <c r="L208" s="2">
        <f t="shared" si="7"/>
        <v>-1.7771195853387673E-2</v>
      </c>
      <c r="M208" s="2">
        <f t="shared" si="7"/>
        <v>4.2390843577787196E-3</v>
      </c>
      <c r="N208" s="46">
        <f t="shared" si="6"/>
        <v>-5.4723127035830616E-3</v>
      </c>
    </row>
    <row r="209" spans="1:14" ht="15" thickBot="1" x14ac:dyDescent="0.35">
      <c r="A209" s="1">
        <v>45197</v>
      </c>
      <c r="B209">
        <v>1330</v>
      </c>
      <c r="C209">
        <v>250.3</v>
      </c>
      <c r="D209">
        <v>142.85</v>
      </c>
      <c r="E209">
        <v>264.60000000000002</v>
      </c>
      <c r="F209">
        <v>235.3</v>
      </c>
      <c r="G209" s="75">
        <v>7651.5</v>
      </c>
      <c r="I209" s="2">
        <f t="shared" si="7"/>
        <v>-8.2028337061894104E-3</v>
      </c>
      <c r="J209" s="2">
        <f t="shared" si="7"/>
        <v>-9.10530482977032E-3</v>
      </c>
      <c r="K209" s="2">
        <f t="shared" si="7"/>
        <v>-1.0391409767925183E-2</v>
      </c>
      <c r="L209" s="2">
        <f t="shared" si="7"/>
        <v>-2.6385224274405902E-3</v>
      </c>
      <c r="M209" s="2">
        <f t="shared" si="7"/>
        <v>-6.753904601097485E-3</v>
      </c>
      <c r="N209" s="46">
        <f t="shared" si="6"/>
        <v>2.4236866238700381E-3</v>
      </c>
    </row>
    <row r="210" spans="1:14" ht="15" thickBot="1" x14ac:dyDescent="0.35">
      <c r="A210" s="1">
        <v>45198</v>
      </c>
      <c r="B210">
        <v>1344</v>
      </c>
      <c r="C210">
        <v>252.8</v>
      </c>
      <c r="D210">
        <v>149.69999999999999</v>
      </c>
      <c r="E210">
        <v>264.2</v>
      </c>
      <c r="F210">
        <v>236.6</v>
      </c>
      <c r="G210" s="75">
        <v>7671</v>
      </c>
      <c r="I210" s="2">
        <f t="shared" si="7"/>
        <v>1.0526315789473684E-2</v>
      </c>
      <c r="J210" s="2">
        <f t="shared" si="7"/>
        <v>9.9880143827407106E-3</v>
      </c>
      <c r="K210" s="2">
        <f t="shared" si="7"/>
        <v>4.7952397619880953E-2</v>
      </c>
      <c r="L210" s="2">
        <f t="shared" si="7"/>
        <v>-1.511715797430212E-3</v>
      </c>
      <c r="M210" s="2">
        <f t="shared" si="7"/>
        <v>5.5248618784529656E-3</v>
      </c>
      <c r="N210" s="46">
        <f t="shared" si="6"/>
        <v>2.5485198980592042E-3</v>
      </c>
    </row>
    <row r="211" spans="1:14" ht="15" thickBot="1" x14ac:dyDescent="0.35">
      <c r="A211" s="1">
        <v>45201</v>
      </c>
      <c r="B211">
        <v>1327</v>
      </c>
      <c r="C211">
        <v>247.8</v>
      </c>
      <c r="D211">
        <v>149.1</v>
      </c>
      <c r="E211">
        <v>261.8</v>
      </c>
      <c r="F211">
        <v>233.3</v>
      </c>
      <c r="G211" s="75">
        <v>7553</v>
      </c>
      <c r="I211" s="2">
        <f t="shared" si="7"/>
        <v>-1.2648809523809524E-2</v>
      </c>
      <c r="J211" s="2">
        <f t="shared" si="7"/>
        <v>-1.9778481012658226E-2</v>
      </c>
      <c r="K211" s="2">
        <f t="shared" si="7"/>
        <v>-4.0080160320640906E-3</v>
      </c>
      <c r="L211" s="2">
        <f t="shared" si="7"/>
        <v>-9.0840272520816712E-3</v>
      </c>
      <c r="M211" s="2">
        <f t="shared" si="7"/>
        <v>-1.3947590870667721E-2</v>
      </c>
      <c r="N211" s="46">
        <f t="shared" ref="N211:N274" si="8">(G211-G210)/G210</f>
        <v>-1.5382609829226958E-2</v>
      </c>
    </row>
    <row r="212" spans="1:14" ht="15" thickBot="1" x14ac:dyDescent="0.35">
      <c r="A212" s="1">
        <v>45202</v>
      </c>
      <c r="B212">
        <v>1279</v>
      </c>
      <c r="C212">
        <v>248.4</v>
      </c>
      <c r="D212">
        <v>145.6</v>
      </c>
      <c r="E212">
        <v>259.60000000000002</v>
      </c>
      <c r="F212">
        <v>228.4</v>
      </c>
      <c r="G212" s="75">
        <v>7517.5</v>
      </c>
      <c r="I212" s="2">
        <f t="shared" si="7"/>
        <v>-3.6171816126601357E-2</v>
      </c>
      <c r="J212" s="2">
        <f t="shared" si="7"/>
        <v>2.4213075060532459E-3</v>
      </c>
      <c r="K212" s="2">
        <f t="shared" si="7"/>
        <v>-2.3474178403755871E-2</v>
      </c>
      <c r="L212" s="2">
        <f t="shared" si="7"/>
        <v>-8.4033613445377714E-3</v>
      </c>
      <c r="M212" s="2">
        <f t="shared" si="7"/>
        <v>-2.1003000428632686E-2</v>
      </c>
      <c r="N212" s="46">
        <f t="shared" si="8"/>
        <v>-4.7001191579504834E-3</v>
      </c>
    </row>
    <row r="213" spans="1:14" ht="15" thickBot="1" x14ac:dyDescent="0.35">
      <c r="A213" s="1">
        <v>45203</v>
      </c>
      <c r="B213">
        <v>1243</v>
      </c>
      <c r="C213">
        <v>254.1</v>
      </c>
      <c r="D213">
        <v>144.30000000000001</v>
      </c>
      <c r="E213">
        <v>270.7</v>
      </c>
      <c r="F213">
        <v>225.1</v>
      </c>
      <c r="G213" s="75">
        <v>7448.5</v>
      </c>
      <c r="I213" s="2">
        <f t="shared" si="7"/>
        <v>-2.8146989835809225E-2</v>
      </c>
      <c r="J213" s="2">
        <f t="shared" si="7"/>
        <v>2.2946859903381595E-2</v>
      </c>
      <c r="K213" s="2">
        <f t="shared" si="7"/>
        <v>-8.9285714285713118E-3</v>
      </c>
      <c r="L213" s="2">
        <f t="shared" si="7"/>
        <v>4.2758089368258721E-2</v>
      </c>
      <c r="M213" s="2">
        <f t="shared" si="7"/>
        <v>-1.4448336252189191E-2</v>
      </c>
      <c r="N213" s="46">
        <f t="shared" si="8"/>
        <v>-9.1785833056202189E-3</v>
      </c>
    </row>
    <row r="214" spans="1:14" ht="15" thickBot="1" x14ac:dyDescent="0.35">
      <c r="A214" s="1">
        <v>45204</v>
      </c>
      <c r="B214">
        <v>1256</v>
      </c>
      <c r="C214">
        <v>256.39999999999998</v>
      </c>
      <c r="D214">
        <v>140</v>
      </c>
      <c r="E214">
        <v>280.39999999999998</v>
      </c>
      <c r="F214">
        <v>227.4</v>
      </c>
      <c r="G214" s="75">
        <v>7491.5</v>
      </c>
      <c r="I214" s="2">
        <f t="shared" si="7"/>
        <v>1.0458567980691875E-2</v>
      </c>
      <c r="J214" s="2">
        <f t="shared" si="7"/>
        <v>9.0515545060998945E-3</v>
      </c>
      <c r="K214" s="2">
        <f t="shared" si="7"/>
        <v>-2.9799029799029875E-2</v>
      </c>
      <c r="L214" s="2">
        <f t="shared" si="7"/>
        <v>3.5833025489471697E-2</v>
      </c>
      <c r="M214" s="2">
        <f t="shared" si="7"/>
        <v>1.0217681030653094E-2</v>
      </c>
      <c r="N214" s="46">
        <f t="shared" si="8"/>
        <v>5.7729744243807477E-3</v>
      </c>
    </row>
    <row r="215" spans="1:14" ht="15" thickBot="1" x14ac:dyDescent="0.35">
      <c r="A215" s="1">
        <v>45205</v>
      </c>
      <c r="B215">
        <v>1278</v>
      </c>
      <c r="C215">
        <v>253.9</v>
      </c>
      <c r="D215">
        <v>143.15</v>
      </c>
      <c r="E215">
        <v>278.39999999999998</v>
      </c>
      <c r="F215">
        <v>230.4</v>
      </c>
      <c r="G215" s="75">
        <v>7533</v>
      </c>
      <c r="I215" s="2">
        <f t="shared" si="7"/>
        <v>1.751592356687898E-2</v>
      </c>
      <c r="J215" s="2">
        <f t="shared" si="7"/>
        <v>-9.7503900156005133E-3</v>
      </c>
      <c r="K215" s="2">
        <f t="shared" si="7"/>
        <v>2.2500000000000041E-2</v>
      </c>
      <c r="L215" s="2">
        <f t="shared" si="7"/>
        <v>-7.1326676176890159E-3</v>
      </c>
      <c r="M215" s="2">
        <f t="shared" si="7"/>
        <v>1.3192612137203167E-2</v>
      </c>
      <c r="N215" s="46">
        <f t="shared" si="8"/>
        <v>5.5396115597677363E-3</v>
      </c>
    </row>
    <row r="216" spans="1:14" ht="15" thickBot="1" x14ac:dyDescent="0.35">
      <c r="A216" s="1">
        <v>45208</v>
      </c>
      <c r="B216">
        <v>1242</v>
      </c>
      <c r="C216">
        <v>250.6</v>
      </c>
      <c r="D216">
        <v>138.75</v>
      </c>
      <c r="E216">
        <v>274.39999999999998</v>
      </c>
      <c r="F216">
        <v>221</v>
      </c>
      <c r="G216" s="75">
        <v>7527.5</v>
      </c>
      <c r="I216" s="2">
        <f t="shared" si="7"/>
        <v>-2.8169014084507043E-2</v>
      </c>
      <c r="J216" s="2">
        <f t="shared" si="7"/>
        <v>-1.299724300905873E-2</v>
      </c>
      <c r="K216" s="2">
        <f t="shared" si="7"/>
        <v>-3.0736989172197034E-2</v>
      </c>
      <c r="L216" s="2">
        <f t="shared" si="7"/>
        <v>-1.4367816091954025E-2</v>
      </c>
      <c r="M216" s="2">
        <f t="shared" si="7"/>
        <v>-4.0798611111111133E-2</v>
      </c>
      <c r="N216" s="46">
        <f t="shared" si="8"/>
        <v>-7.3012080180538967E-4</v>
      </c>
    </row>
    <row r="217" spans="1:14" ht="15" thickBot="1" x14ac:dyDescent="0.35">
      <c r="A217" s="1">
        <v>45209</v>
      </c>
      <c r="B217">
        <v>1281</v>
      </c>
      <c r="C217">
        <v>257.2</v>
      </c>
      <c r="D217">
        <v>144.15</v>
      </c>
      <c r="E217">
        <v>280.39999999999998</v>
      </c>
      <c r="F217">
        <v>225.4</v>
      </c>
      <c r="G217" s="75">
        <v>7672.5</v>
      </c>
      <c r="I217" s="2">
        <f t="shared" ref="I217:M267" si="9">(B217-B216)/B216</f>
        <v>3.140096618357488E-2</v>
      </c>
      <c r="J217" s="2">
        <f t="shared" si="9"/>
        <v>2.6336791699920169E-2</v>
      </c>
      <c r="K217" s="2">
        <f t="shared" si="9"/>
        <v>3.8918918918918959E-2</v>
      </c>
      <c r="L217" s="2">
        <f t="shared" si="9"/>
        <v>2.1865889212827991E-2</v>
      </c>
      <c r="M217" s="2">
        <f t="shared" si="9"/>
        <v>1.9909502262443465E-2</v>
      </c>
      <c r="N217" s="46">
        <f t="shared" si="8"/>
        <v>1.9262703420790436E-2</v>
      </c>
    </row>
    <row r="218" spans="1:14" ht="15" thickBot="1" x14ac:dyDescent="0.35">
      <c r="A218" s="1">
        <v>45210</v>
      </c>
      <c r="B218">
        <v>1251</v>
      </c>
      <c r="C218">
        <v>258.10000000000002</v>
      </c>
      <c r="D218">
        <v>138.6</v>
      </c>
      <c r="E218">
        <v>281.10000000000002</v>
      </c>
      <c r="F218">
        <v>221</v>
      </c>
      <c r="G218" s="75">
        <v>7659.5</v>
      </c>
      <c r="I218" s="2">
        <f t="shared" si="9"/>
        <v>-2.3419203747072601E-2</v>
      </c>
      <c r="J218" s="2">
        <f t="shared" si="9"/>
        <v>3.4992223950234607E-3</v>
      </c>
      <c r="K218" s="2">
        <f t="shared" si="9"/>
        <v>-3.8501560874089569E-2</v>
      </c>
      <c r="L218" s="2">
        <f t="shared" si="9"/>
        <v>2.496433666191318E-3</v>
      </c>
      <c r="M218" s="2">
        <f t="shared" si="9"/>
        <v>-1.952085181898849E-2</v>
      </c>
      <c r="N218" s="46">
        <f t="shared" si="8"/>
        <v>-1.6943629846855653E-3</v>
      </c>
    </row>
    <row r="219" spans="1:14" ht="15" thickBot="1" x14ac:dyDescent="0.35">
      <c r="A219" s="1">
        <v>45211</v>
      </c>
      <c r="B219">
        <v>1248</v>
      </c>
      <c r="C219">
        <v>259.2</v>
      </c>
      <c r="D219">
        <v>137.44999999999999</v>
      </c>
      <c r="E219">
        <v>279.2</v>
      </c>
      <c r="F219">
        <v>220</v>
      </c>
      <c r="G219" s="75">
        <v>7682.5</v>
      </c>
      <c r="I219" s="2">
        <f t="shared" si="9"/>
        <v>-2.3980815347721821E-3</v>
      </c>
      <c r="J219" s="2">
        <f t="shared" si="9"/>
        <v>4.2619139868266785E-3</v>
      </c>
      <c r="K219" s="2">
        <f t="shared" si="9"/>
        <v>-8.2972582972583378E-3</v>
      </c>
      <c r="L219" s="2">
        <f t="shared" si="9"/>
        <v>-6.7591604411242762E-3</v>
      </c>
      <c r="M219" s="2">
        <f t="shared" si="9"/>
        <v>-4.5248868778280547E-3</v>
      </c>
      <c r="N219" s="46">
        <f t="shared" si="8"/>
        <v>3.0028069717344475E-3</v>
      </c>
    </row>
    <row r="220" spans="1:14" ht="15" thickBot="1" x14ac:dyDescent="0.35">
      <c r="A220" s="1">
        <v>45212</v>
      </c>
      <c r="B220">
        <v>1222</v>
      </c>
      <c r="C220">
        <v>256.39999999999998</v>
      </c>
      <c r="D220">
        <v>130.85</v>
      </c>
      <c r="E220">
        <v>275.60000000000002</v>
      </c>
      <c r="F220">
        <v>215.4</v>
      </c>
      <c r="G220" s="75">
        <v>7632</v>
      </c>
      <c r="I220" s="2">
        <f t="shared" si="9"/>
        <v>-2.0833333333333332E-2</v>
      </c>
      <c r="J220" s="2">
        <f t="shared" si="9"/>
        <v>-1.0802469135802514E-2</v>
      </c>
      <c r="K220" s="2">
        <f t="shared" si="9"/>
        <v>-4.8017460894870828E-2</v>
      </c>
      <c r="L220" s="2">
        <f t="shared" si="9"/>
        <v>-1.2893982808022801E-2</v>
      </c>
      <c r="M220" s="2">
        <f t="shared" si="9"/>
        <v>-2.0909090909090884E-2</v>
      </c>
      <c r="N220" s="46">
        <f t="shared" si="8"/>
        <v>-6.5733810608525874E-3</v>
      </c>
    </row>
    <row r="221" spans="1:14" ht="15" thickBot="1" x14ac:dyDescent="0.35">
      <c r="A221" s="1">
        <v>45215</v>
      </c>
      <c r="B221">
        <v>1248</v>
      </c>
      <c r="C221">
        <v>255.5</v>
      </c>
      <c r="D221">
        <v>133.85</v>
      </c>
      <c r="E221">
        <v>274.3</v>
      </c>
      <c r="F221">
        <v>219.3</v>
      </c>
      <c r="G221" s="75">
        <v>7669</v>
      </c>
      <c r="I221" s="2">
        <f t="shared" si="9"/>
        <v>2.1276595744680851E-2</v>
      </c>
      <c r="J221" s="2">
        <f t="shared" si="9"/>
        <v>-3.5101404056161363E-3</v>
      </c>
      <c r="K221" s="2">
        <f t="shared" si="9"/>
        <v>2.2927015666794039E-2</v>
      </c>
      <c r="L221" s="2">
        <f t="shared" si="9"/>
        <v>-4.7169811320755123E-3</v>
      </c>
      <c r="M221" s="2">
        <f t="shared" si="9"/>
        <v>1.8105849582172727E-2</v>
      </c>
      <c r="N221" s="46">
        <f t="shared" si="8"/>
        <v>4.8480083857442352E-3</v>
      </c>
    </row>
    <row r="222" spans="1:14" ht="15" thickBot="1" x14ac:dyDescent="0.35">
      <c r="A222" s="1">
        <v>45216</v>
      </c>
      <c r="B222">
        <v>1257</v>
      </c>
      <c r="C222">
        <v>256.2</v>
      </c>
      <c r="D222">
        <v>136.75</v>
      </c>
      <c r="E222">
        <v>276.10000000000002</v>
      </c>
      <c r="F222">
        <v>222.2</v>
      </c>
      <c r="G222" s="75">
        <v>7712</v>
      </c>
      <c r="I222" s="2">
        <f t="shared" si="9"/>
        <v>7.2115384615384619E-3</v>
      </c>
      <c r="J222" s="2">
        <f t="shared" si="9"/>
        <v>2.7397260273972156E-3</v>
      </c>
      <c r="K222" s="2">
        <f t="shared" si="9"/>
        <v>2.1666044079193172E-2</v>
      </c>
      <c r="L222" s="2">
        <f t="shared" si="9"/>
        <v>6.5621582209260346E-3</v>
      </c>
      <c r="M222" s="2">
        <f t="shared" si="9"/>
        <v>1.3223894208846225E-2</v>
      </c>
      <c r="N222" s="46">
        <f t="shared" si="8"/>
        <v>5.6069891772069372E-3</v>
      </c>
    </row>
    <row r="223" spans="1:14" ht="15" thickBot="1" x14ac:dyDescent="0.35">
      <c r="A223" s="1">
        <v>45217</v>
      </c>
      <c r="B223">
        <v>1241</v>
      </c>
      <c r="C223">
        <v>253.9</v>
      </c>
      <c r="D223">
        <v>133.5</v>
      </c>
      <c r="E223">
        <v>275.3</v>
      </c>
      <c r="F223">
        <v>221.5</v>
      </c>
      <c r="G223" s="75">
        <v>7618</v>
      </c>
      <c r="I223" s="2">
        <f t="shared" si="9"/>
        <v>-1.2728719172633254E-2</v>
      </c>
      <c r="J223" s="2">
        <f t="shared" si="9"/>
        <v>-8.9773614363777635E-3</v>
      </c>
      <c r="K223" s="2">
        <f t="shared" si="9"/>
        <v>-2.376599634369287E-2</v>
      </c>
      <c r="L223" s="2">
        <f t="shared" si="9"/>
        <v>-2.8975009054690738E-3</v>
      </c>
      <c r="M223" s="2">
        <f t="shared" si="9"/>
        <v>-3.1503150315030995E-3</v>
      </c>
      <c r="N223" s="46">
        <f t="shared" si="8"/>
        <v>-1.2188796680497925E-2</v>
      </c>
    </row>
    <row r="224" spans="1:14" ht="15" thickBot="1" x14ac:dyDescent="0.35">
      <c r="A224" s="1">
        <v>45218</v>
      </c>
      <c r="B224">
        <v>1215</v>
      </c>
      <c r="C224">
        <v>255.3</v>
      </c>
      <c r="D224">
        <v>130</v>
      </c>
      <c r="E224">
        <v>273.89999999999998</v>
      </c>
      <c r="F224">
        <v>217.8</v>
      </c>
      <c r="G224" s="75">
        <v>7535</v>
      </c>
      <c r="I224" s="2">
        <f t="shared" si="9"/>
        <v>-2.0950846091861403E-2</v>
      </c>
      <c r="J224" s="2">
        <f t="shared" si="9"/>
        <v>5.513981882630979E-3</v>
      </c>
      <c r="K224" s="2">
        <f t="shared" si="9"/>
        <v>-2.6217228464419477E-2</v>
      </c>
      <c r="L224" s="2">
        <f t="shared" si="9"/>
        <v>-5.0853614239013221E-3</v>
      </c>
      <c r="M224" s="2">
        <f t="shared" si="9"/>
        <v>-1.6704288939051869E-2</v>
      </c>
      <c r="N224" s="46">
        <f t="shared" si="8"/>
        <v>-1.0895248096613285E-2</v>
      </c>
    </row>
    <row r="225" spans="1:14" ht="15" thickBot="1" x14ac:dyDescent="0.35">
      <c r="A225" s="1">
        <v>45219</v>
      </c>
      <c r="B225">
        <v>1205</v>
      </c>
      <c r="C225">
        <v>251.7</v>
      </c>
      <c r="D225">
        <v>126.3</v>
      </c>
      <c r="E225">
        <v>272.7</v>
      </c>
      <c r="F225">
        <v>214.3</v>
      </c>
      <c r="G225" s="75">
        <v>7425.5</v>
      </c>
      <c r="I225" s="2">
        <f t="shared" si="9"/>
        <v>-8.23045267489712E-3</v>
      </c>
      <c r="J225" s="2">
        <f t="shared" si="9"/>
        <v>-1.4101057579318538E-2</v>
      </c>
      <c r="K225" s="2">
        <f t="shared" si="9"/>
        <v>-2.8461538461538483E-2</v>
      </c>
      <c r="L225" s="2">
        <f t="shared" si="9"/>
        <v>-4.3811610076669909E-3</v>
      </c>
      <c r="M225" s="2">
        <f t="shared" si="9"/>
        <v>-1.6069788797061522E-2</v>
      </c>
      <c r="N225" s="46">
        <f t="shared" si="8"/>
        <v>-1.4532183145321832E-2</v>
      </c>
    </row>
    <row r="226" spans="1:14" ht="15" thickBot="1" x14ac:dyDescent="0.35">
      <c r="A226" s="1">
        <v>45222</v>
      </c>
      <c r="B226">
        <v>1220</v>
      </c>
      <c r="C226">
        <v>255.1</v>
      </c>
      <c r="D226">
        <v>128.35</v>
      </c>
      <c r="E226">
        <v>272</v>
      </c>
      <c r="F226">
        <v>217.1</v>
      </c>
      <c r="G226" s="75">
        <v>7399</v>
      </c>
      <c r="I226" s="2">
        <f t="shared" si="9"/>
        <v>1.2448132780082987E-2</v>
      </c>
      <c r="J226" s="2">
        <f t="shared" si="9"/>
        <v>1.3508144616607095E-2</v>
      </c>
      <c r="K226" s="2">
        <f t="shared" si="9"/>
        <v>1.6231195566112407E-2</v>
      </c>
      <c r="L226" s="2">
        <f t="shared" si="9"/>
        <v>-2.5669233590025252E-3</v>
      </c>
      <c r="M226" s="2">
        <f t="shared" si="9"/>
        <v>1.3065795613625678E-2</v>
      </c>
      <c r="N226" s="46">
        <f t="shared" si="8"/>
        <v>-3.5687832469193993E-3</v>
      </c>
    </row>
    <row r="227" spans="1:14" ht="15" thickBot="1" x14ac:dyDescent="0.35">
      <c r="A227" s="1">
        <v>45223</v>
      </c>
      <c r="B227">
        <v>1221</v>
      </c>
      <c r="C227">
        <v>252.4</v>
      </c>
      <c r="D227">
        <v>128.94999999999999</v>
      </c>
      <c r="E227">
        <v>272.60000000000002</v>
      </c>
      <c r="F227">
        <v>217.5</v>
      </c>
      <c r="G227" s="75">
        <v>7408.5</v>
      </c>
      <c r="I227" s="2">
        <f t="shared" si="9"/>
        <v>8.1967213114754098E-4</v>
      </c>
      <c r="J227" s="2">
        <f t="shared" si="9"/>
        <v>-1.0584084672677336E-2</v>
      </c>
      <c r="K227" s="2">
        <f t="shared" si="9"/>
        <v>4.6747175691468201E-3</v>
      </c>
      <c r="L227" s="2">
        <f t="shared" si="9"/>
        <v>2.2058823529412601E-3</v>
      </c>
      <c r="M227" s="2">
        <f t="shared" si="9"/>
        <v>1.8424689083371981E-3</v>
      </c>
      <c r="N227" s="46">
        <f t="shared" si="8"/>
        <v>1.2839572915258818E-3</v>
      </c>
    </row>
    <row r="228" spans="1:14" ht="15" thickBot="1" x14ac:dyDescent="0.35">
      <c r="A228" s="1">
        <v>45224</v>
      </c>
      <c r="B228">
        <v>1196</v>
      </c>
      <c r="C228">
        <v>252.3</v>
      </c>
      <c r="D228">
        <v>126.2</v>
      </c>
      <c r="E228">
        <v>272.3</v>
      </c>
      <c r="F228">
        <v>215.1</v>
      </c>
      <c r="G228" s="75">
        <v>7439</v>
      </c>
      <c r="I228" s="2">
        <f t="shared" si="9"/>
        <v>-2.0475020475020474E-2</v>
      </c>
      <c r="J228" s="2">
        <f t="shared" si="9"/>
        <v>-3.9619651347065892E-4</v>
      </c>
      <c r="K228" s="2">
        <f t="shared" si="9"/>
        <v>-2.1326095385808343E-2</v>
      </c>
      <c r="L228" s="2">
        <f t="shared" si="9"/>
        <v>-1.1005135730007753E-3</v>
      </c>
      <c r="M228" s="2">
        <f t="shared" si="9"/>
        <v>-1.1034482758620717E-2</v>
      </c>
      <c r="N228" s="46">
        <f t="shared" si="8"/>
        <v>4.1168927583181483E-3</v>
      </c>
    </row>
    <row r="229" spans="1:14" ht="15" thickBot="1" x14ac:dyDescent="0.35">
      <c r="A229" s="1">
        <v>45225</v>
      </c>
      <c r="B229">
        <v>1177</v>
      </c>
      <c r="C229">
        <v>255</v>
      </c>
      <c r="D229">
        <v>126.75</v>
      </c>
      <c r="E229">
        <v>273.10000000000002</v>
      </c>
      <c r="F229">
        <v>214.4</v>
      </c>
      <c r="G229" s="75">
        <v>7375.5</v>
      </c>
      <c r="I229" s="2">
        <f t="shared" si="9"/>
        <v>-1.588628762541806E-2</v>
      </c>
      <c r="J229" s="2">
        <f t="shared" si="9"/>
        <v>1.0701545778834675E-2</v>
      </c>
      <c r="K229" s="2">
        <f t="shared" si="9"/>
        <v>4.3581616481774737E-3</v>
      </c>
      <c r="L229" s="2">
        <f t="shared" si="9"/>
        <v>2.9379360998898689E-3</v>
      </c>
      <c r="M229" s="2">
        <f t="shared" si="9"/>
        <v>-3.2543003254299797E-3</v>
      </c>
      <c r="N229" s="46">
        <f t="shared" si="8"/>
        <v>-8.536093560962495E-3</v>
      </c>
    </row>
    <row r="230" spans="1:14" ht="15" thickBot="1" x14ac:dyDescent="0.35">
      <c r="A230" s="1">
        <v>45226</v>
      </c>
      <c r="B230">
        <v>1169</v>
      </c>
      <c r="C230">
        <v>255.5</v>
      </c>
      <c r="D230">
        <v>126.1</v>
      </c>
      <c r="E230">
        <v>272.39999999999998</v>
      </c>
      <c r="F230">
        <v>214.5</v>
      </c>
      <c r="G230" s="75">
        <v>7312.5</v>
      </c>
      <c r="I230" s="2">
        <f t="shared" si="9"/>
        <v>-6.7969413763806288E-3</v>
      </c>
      <c r="J230" s="2">
        <f t="shared" si="9"/>
        <v>1.9607843137254902E-3</v>
      </c>
      <c r="K230" s="2">
        <f t="shared" si="9"/>
        <v>-5.1282051282051733E-3</v>
      </c>
      <c r="L230" s="2">
        <f t="shared" si="9"/>
        <v>-2.5631636763092107E-3</v>
      </c>
      <c r="M230" s="2">
        <f t="shared" si="9"/>
        <v>4.6641791044773468E-4</v>
      </c>
      <c r="N230" s="46">
        <f t="shared" si="8"/>
        <v>-8.5417937766931063E-3</v>
      </c>
    </row>
    <row r="231" spans="1:14" ht="15" thickBot="1" x14ac:dyDescent="0.35">
      <c r="A231" s="1">
        <v>45229</v>
      </c>
      <c r="B231">
        <v>1191</v>
      </c>
      <c r="C231">
        <v>256.5</v>
      </c>
      <c r="D231">
        <v>127.8</v>
      </c>
      <c r="E231">
        <v>270</v>
      </c>
      <c r="F231">
        <v>214.5</v>
      </c>
      <c r="G231" s="75">
        <v>7341</v>
      </c>
      <c r="I231" s="2">
        <f t="shared" si="9"/>
        <v>1.8819503849443968E-2</v>
      </c>
      <c r="J231" s="2">
        <f t="shared" si="9"/>
        <v>3.9138943248532287E-3</v>
      </c>
      <c r="K231" s="2">
        <f t="shared" si="9"/>
        <v>1.3481363996827938E-2</v>
      </c>
      <c r="L231" s="2">
        <f t="shared" si="9"/>
        <v>-8.8105726872245872E-3</v>
      </c>
      <c r="M231" s="2">
        <f t="shared" si="9"/>
        <v>0</v>
      </c>
      <c r="N231" s="46">
        <f t="shared" si="8"/>
        <v>3.8974358974358976E-3</v>
      </c>
    </row>
    <row r="232" spans="1:14" ht="15" thickBot="1" x14ac:dyDescent="0.35">
      <c r="A232" s="1">
        <v>45230</v>
      </c>
      <c r="B232">
        <v>1160</v>
      </c>
      <c r="C232">
        <v>257.3</v>
      </c>
      <c r="D232">
        <v>127.5</v>
      </c>
      <c r="E232">
        <v>269.7</v>
      </c>
      <c r="F232">
        <v>216.8</v>
      </c>
      <c r="G232" s="75">
        <v>7328</v>
      </c>
      <c r="I232" s="2">
        <f t="shared" si="9"/>
        <v>-2.6028547439126783E-2</v>
      </c>
      <c r="J232" s="2">
        <f t="shared" si="9"/>
        <v>3.118908382066321E-3</v>
      </c>
      <c r="K232" s="2">
        <f t="shared" si="9"/>
        <v>-2.3474178403755648E-3</v>
      </c>
      <c r="L232" s="2">
        <f t="shared" si="9"/>
        <v>-1.1111111111111532E-3</v>
      </c>
      <c r="M232" s="2">
        <f t="shared" si="9"/>
        <v>1.0722610722610776E-2</v>
      </c>
      <c r="N232" s="46">
        <f t="shared" si="8"/>
        <v>-1.7708759024656041E-3</v>
      </c>
    </row>
    <row r="233" spans="1:14" ht="15" thickBot="1" x14ac:dyDescent="0.35">
      <c r="A233" s="1">
        <v>45231</v>
      </c>
      <c r="B233">
        <v>1161</v>
      </c>
      <c r="C233">
        <v>261.8</v>
      </c>
      <c r="D233">
        <v>126.6</v>
      </c>
      <c r="E233">
        <v>271</v>
      </c>
      <c r="F233">
        <v>224</v>
      </c>
      <c r="G233" s="75">
        <v>7357</v>
      </c>
      <c r="I233" s="2">
        <f t="shared" si="9"/>
        <v>8.6206896551724137E-4</v>
      </c>
      <c r="J233" s="2">
        <f t="shared" si="9"/>
        <v>1.7489312087057909E-2</v>
      </c>
      <c r="K233" s="2">
        <f t="shared" si="9"/>
        <v>-7.0588235294118092E-3</v>
      </c>
      <c r="L233" s="2">
        <f t="shared" si="9"/>
        <v>4.8201705598813916E-3</v>
      </c>
      <c r="M233" s="2">
        <f t="shared" si="9"/>
        <v>3.3210332103320979E-2</v>
      </c>
      <c r="N233" s="46">
        <f t="shared" si="8"/>
        <v>3.9574235807860259E-3</v>
      </c>
    </row>
    <row r="234" spans="1:14" ht="15" thickBot="1" x14ac:dyDescent="0.35">
      <c r="A234" s="1">
        <v>45232</v>
      </c>
      <c r="B234">
        <v>1182</v>
      </c>
      <c r="C234">
        <v>271.8</v>
      </c>
      <c r="D234">
        <v>126.45</v>
      </c>
      <c r="E234">
        <v>274</v>
      </c>
      <c r="F234">
        <v>222.9</v>
      </c>
      <c r="G234" s="75">
        <v>7457</v>
      </c>
      <c r="I234" s="2">
        <f t="shared" si="9"/>
        <v>1.8087855297157621E-2</v>
      </c>
      <c r="J234" s="2">
        <f t="shared" si="9"/>
        <v>3.819709702062643E-2</v>
      </c>
      <c r="K234" s="2">
        <f t="shared" si="9"/>
        <v>-1.1848341232226815E-3</v>
      </c>
      <c r="L234" s="2">
        <f t="shared" si="9"/>
        <v>1.107011070110701E-2</v>
      </c>
      <c r="M234" s="2">
        <f t="shared" si="9"/>
        <v>-4.9107142857142605E-3</v>
      </c>
      <c r="N234" s="46">
        <f t="shared" si="8"/>
        <v>1.3592496941688188E-2</v>
      </c>
    </row>
    <row r="235" spans="1:14" ht="15" thickBot="1" x14ac:dyDescent="0.35">
      <c r="A235" s="1">
        <v>45233</v>
      </c>
      <c r="B235">
        <v>1206</v>
      </c>
      <c r="C235">
        <v>274.5</v>
      </c>
      <c r="D235">
        <v>131.35</v>
      </c>
      <c r="E235">
        <v>275.8</v>
      </c>
      <c r="F235">
        <v>222.5</v>
      </c>
      <c r="G235" s="75">
        <v>7416</v>
      </c>
      <c r="I235" s="2">
        <f t="shared" si="9"/>
        <v>2.030456852791878E-2</v>
      </c>
      <c r="J235" s="2">
        <f t="shared" si="9"/>
        <v>9.9337748344370431E-3</v>
      </c>
      <c r="K235" s="2">
        <f t="shared" si="9"/>
        <v>3.875049426650843E-2</v>
      </c>
      <c r="L235" s="2">
        <f t="shared" si="9"/>
        <v>6.5693430656934724E-3</v>
      </c>
      <c r="M235" s="2">
        <f t="shared" si="9"/>
        <v>-1.7945266935845926E-3</v>
      </c>
      <c r="N235" s="46">
        <f t="shared" si="8"/>
        <v>-5.4981896204908138E-3</v>
      </c>
    </row>
    <row r="236" spans="1:14" ht="15" thickBot="1" x14ac:dyDescent="0.35">
      <c r="A236" s="1">
        <v>45236</v>
      </c>
      <c r="B236">
        <v>1176</v>
      </c>
      <c r="C236">
        <v>270.5</v>
      </c>
      <c r="D236">
        <v>132</v>
      </c>
      <c r="E236">
        <v>275.89999999999998</v>
      </c>
      <c r="F236">
        <v>219</v>
      </c>
      <c r="G236" s="75">
        <v>7433.5</v>
      </c>
      <c r="I236" s="2">
        <f t="shared" si="9"/>
        <v>-2.4875621890547265E-2</v>
      </c>
      <c r="J236" s="2">
        <f t="shared" si="9"/>
        <v>-1.4571948998178506E-2</v>
      </c>
      <c r="K236" s="2">
        <f t="shared" si="9"/>
        <v>4.948610582413443E-3</v>
      </c>
      <c r="L236" s="2">
        <f t="shared" si="9"/>
        <v>3.6258158085556883E-4</v>
      </c>
      <c r="M236" s="2">
        <f t="shared" si="9"/>
        <v>-1.5730337078651686E-2</v>
      </c>
      <c r="N236" s="46">
        <f t="shared" si="8"/>
        <v>2.3597626752966559E-3</v>
      </c>
    </row>
    <row r="237" spans="1:14" ht="15" thickBot="1" x14ac:dyDescent="0.35">
      <c r="A237" s="1">
        <v>45237</v>
      </c>
      <c r="B237">
        <v>1195</v>
      </c>
      <c r="C237">
        <v>271.5</v>
      </c>
      <c r="D237">
        <v>134.19999999999999</v>
      </c>
      <c r="E237">
        <v>277</v>
      </c>
      <c r="F237">
        <v>225.2</v>
      </c>
      <c r="G237" s="75">
        <v>7421</v>
      </c>
      <c r="I237" s="2">
        <f t="shared" si="9"/>
        <v>1.6156462585034014E-2</v>
      </c>
      <c r="J237" s="2">
        <f t="shared" si="9"/>
        <v>3.6968576709796672E-3</v>
      </c>
      <c r="K237" s="2">
        <f t="shared" si="9"/>
        <v>1.666666666666658E-2</v>
      </c>
      <c r="L237" s="2">
        <f t="shared" si="9"/>
        <v>3.9869517941283905E-3</v>
      </c>
      <c r="M237" s="2">
        <f t="shared" si="9"/>
        <v>2.8310502283104971E-2</v>
      </c>
      <c r="N237" s="46">
        <f t="shared" si="8"/>
        <v>-1.6815766462635368E-3</v>
      </c>
    </row>
    <row r="238" spans="1:14" ht="15" thickBot="1" x14ac:dyDescent="0.35">
      <c r="A238" s="1">
        <v>45238</v>
      </c>
      <c r="B238">
        <v>1189</v>
      </c>
      <c r="C238">
        <v>267.7</v>
      </c>
      <c r="D238">
        <v>134.19999999999999</v>
      </c>
      <c r="E238">
        <v>278</v>
      </c>
      <c r="F238">
        <v>244.1</v>
      </c>
      <c r="G238" s="75">
        <v>7413.5</v>
      </c>
      <c r="I238" s="2">
        <f t="shared" si="9"/>
        <v>-5.0209205020920501E-3</v>
      </c>
      <c r="J238" s="2">
        <f t="shared" si="9"/>
        <v>-1.399631675874774E-2</v>
      </c>
      <c r="K238" s="2">
        <f t="shared" si="9"/>
        <v>0</v>
      </c>
      <c r="L238" s="2">
        <f t="shared" si="9"/>
        <v>3.6101083032490976E-3</v>
      </c>
      <c r="M238" s="2">
        <f t="shared" si="9"/>
        <v>8.3925399644760243E-2</v>
      </c>
      <c r="N238" s="46">
        <f t="shared" si="8"/>
        <v>-1.0106454655706778E-3</v>
      </c>
    </row>
    <row r="239" spans="1:14" ht="15" thickBot="1" x14ac:dyDescent="0.35">
      <c r="A239" s="1">
        <v>45239</v>
      </c>
      <c r="B239">
        <v>1249</v>
      </c>
      <c r="C239">
        <v>267.7</v>
      </c>
      <c r="D239">
        <v>134.55000000000001</v>
      </c>
      <c r="E239">
        <v>279.3</v>
      </c>
      <c r="F239">
        <v>244.1</v>
      </c>
      <c r="G239" s="75">
        <v>7471.5</v>
      </c>
      <c r="I239" s="2">
        <f t="shared" si="9"/>
        <v>5.0462573591253154E-2</v>
      </c>
      <c r="J239" s="2">
        <f t="shared" si="9"/>
        <v>0</v>
      </c>
      <c r="K239" s="2">
        <f t="shared" si="9"/>
        <v>2.6080476900150729E-3</v>
      </c>
      <c r="L239" s="2">
        <f t="shared" si="9"/>
        <v>4.6762589928057959E-3</v>
      </c>
      <c r="M239" s="2">
        <f t="shared" si="9"/>
        <v>0</v>
      </c>
      <c r="N239" s="46">
        <f t="shared" si="8"/>
        <v>7.8235651176906985E-3</v>
      </c>
    </row>
    <row r="240" spans="1:14" ht="15" thickBot="1" x14ac:dyDescent="0.35">
      <c r="A240" s="1">
        <v>45240</v>
      </c>
      <c r="B240">
        <v>1240</v>
      </c>
      <c r="C240">
        <v>267</v>
      </c>
      <c r="D240">
        <v>133.94999999999999</v>
      </c>
      <c r="E240">
        <v>277.7</v>
      </c>
      <c r="F240">
        <v>246.4</v>
      </c>
      <c r="G240" s="75">
        <v>7372</v>
      </c>
      <c r="I240" s="2">
        <f t="shared" si="9"/>
        <v>-7.2057646116893519E-3</v>
      </c>
      <c r="J240" s="2">
        <f t="shared" si="9"/>
        <v>-2.6148673888680934E-3</v>
      </c>
      <c r="K240" s="2">
        <f t="shared" si="9"/>
        <v>-4.4593088071350623E-3</v>
      </c>
      <c r="L240" s="2">
        <f t="shared" si="9"/>
        <v>-5.728607232366712E-3</v>
      </c>
      <c r="M240" s="2">
        <f t="shared" si="9"/>
        <v>9.4223678820156143E-3</v>
      </c>
      <c r="N240" s="46">
        <f t="shared" si="8"/>
        <v>-1.3317272301412032E-2</v>
      </c>
    </row>
    <row r="241" spans="1:14" ht="15" thickBot="1" x14ac:dyDescent="0.35">
      <c r="A241" s="1">
        <v>45243</v>
      </c>
      <c r="B241">
        <v>1247</v>
      </c>
      <c r="C241">
        <v>270.3</v>
      </c>
      <c r="D241">
        <v>133.9</v>
      </c>
      <c r="E241">
        <v>281.5</v>
      </c>
      <c r="F241">
        <v>251</v>
      </c>
      <c r="G241" s="75">
        <v>7439</v>
      </c>
      <c r="I241" s="2">
        <f t="shared" si="9"/>
        <v>5.6451612903225803E-3</v>
      </c>
      <c r="J241" s="2">
        <f t="shared" si="9"/>
        <v>1.2359550561797796E-2</v>
      </c>
      <c r="K241" s="2">
        <f t="shared" si="9"/>
        <v>-3.7327360955567712E-4</v>
      </c>
      <c r="L241" s="2">
        <f t="shared" si="9"/>
        <v>1.3683831472812429E-2</v>
      </c>
      <c r="M241" s="2">
        <f t="shared" si="9"/>
        <v>1.8668831168831144E-2</v>
      </c>
      <c r="N241" s="46">
        <f t="shared" si="8"/>
        <v>9.0884427563754748E-3</v>
      </c>
    </row>
    <row r="242" spans="1:14" ht="15" thickBot="1" x14ac:dyDescent="0.35">
      <c r="A242" s="1">
        <v>45244</v>
      </c>
      <c r="B242">
        <v>1318</v>
      </c>
      <c r="C242">
        <v>268.89999999999998</v>
      </c>
      <c r="D242">
        <v>139.69999999999999</v>
      </c>
      <c r="E242">
        <v>278.60000000000002</v>
      </c>
      <c r="F242">
        <v>253.5</v>
      </c>
      <c r="G242" s="75">
        <v>7459</v>
      </c>
      <c r="I242" s="2">
        <f t="shared" si="9"/>
        <v>5.6936647955092221E-2</v>
      </c>
      <c r="J242" s="2">
        <f t="shared" si="9"/>
        <v>-5.1794302626712325E-3</v>
      </c>
      <c r="K242" s="2">
        <f t="shared" si="9"/>
        <v>4.3315907393577165E-2</v>
      </c>
      <c r="L242" s="2">
        <f t="shared" si="9"/>
        <v>-1.0301953818827628E-2</v>
      </c>
      <c r="M242" s="2">
        <f t="shared" si="9"/>
        <v>9.9601593625498006E-3</v>
      </c>
      <c r="N242" s="46">
        <f t="shared" si="8"/>
        <v>2.6885334050275574E-3</v>
      </c>
    </row>
    <row r="243" spans="1:14" ht="15" thickBot="1" x14ac:dyDescent="0.35">
      <c r="A243" s="1">
        <v>45245</v>
      </c>
      <c r="B243">
        <v>1353</v>
      </c>
      <c r="C243">
        <v>265.60000000000002</v>
      </c>
      <c r="D243">
        <v>141.94999999999999</v>
      </c>
      <c r="E243">
        <v>273.5</v>
      </c>
      <c r="F243">
        <v>255.1</v>
      </c>
      <c r="G243" s="75">
        <v>7493</v>
      </c>
      <c r="I243" s="2">
        <f t="shared" si="9"/>
        <v>2.6555386949924126E-2</v>
      </c>
      <c r="J243" s="2">
        <f t="shared" si="9"/>
        <v>-1.2272220156191725E-2</v>
      </c>
      <c r="K243" s="2">
        <f t="shared" si="9"/>
        <v>1.6105941302791697E-2</v>
      </c>
      <c r="L243" s="2">
        <f t="shared" si="9"/>
        <v>-1.8305814788226928E-2</v>
      </c>
      <c r="M243" s="2">
        <f t="shared" si="9"/>
        <v>6.3116370808678273E-3</v>
      </c>
      <c r="N243" s="46">
        <f t="shared" si="8"/>
        <v>4.5582517763775301E-3</v>
      </c>
    </row>
    <row r="244" spans="1:14" ht="15" thickBot="1" x14ac:dyDescent="0.35">
      <c r="A244" s="1">
        <v>45246</v>
      </c>
      <c r="B244">
        <v>1287</v>
      </c>
      <c r="C244">
        <v>264.39999999999998</v>
      </c>
      <c r="D244">
        <v>137.1</v>
      </c>
      <c r="E244">
        <v>275.3</v>
      </c>
      <c r="F244">
        <v>255.2</v>
      </c>
      <c r="G244" s="75">
        <v>7430</v>
      </c>
      <c r="I244" s="2">
        <f t="shared" si="9"/>
        <v>-4.878048780487805E-2</v>
      </c>
      <c r="J244" s="2">
        <f t="shared" si="9"/>
        <v>-4.5180722891567972E-3</v>
      </c>
      <c r="K244" s="2">
        <f t="shared" si="9"/>
        <v>-3.4166960197252516E-2</v>
      </c>
      <c r="L244" s="2">
        <f t="shared" si="9"/>
        <v>6.5813528336380669E-3</v>
      </c>
      <c r="M244" s="2">
        <f t="shared" si="9"/>
        <v>3.9200313602506592E-4</v>
      </c>
      <c r="N244" s="46">
        <f t="shared" si="8"/>
        <v>-8.407847324169224E-3</v>
      </c>
    </row>
    <row r="245" spans="1:14" ht="15" thickBot="1" x14ac:dyDescent="0.35">
      <c r="A245" s="1">
        <v>45247</v>
      </c>
      <c r="B245">
        <v>1319</v>
      </c>
      <c r="C245">
        <v>266.3</v>
      </c>
      <c r="D245">
        <v>138.75</v>
      </c>
      <c r="E245">
        <v>276</v>
      </c>
      <c r="F245">
        <v>255.3</v>
      </c>
      <c r="G245" s="75">
        <v>7522</v>
      </c>
      <c r="I245" s="2">
        <f t="shared" si="9"/>
        <v>2.4864024864024864E-2</v>
      </c>
      <c r="J245" s="2">
        <f t="shared" si="9"/>
        <v>7.1860816944025498E-3</v>
      </c>
      <c r="K245" s="2">
        <f t="shared" si="9"/>
        <v>1.2035010940919079E-2</v>
      </c>
      <c r="L245" s="2">
        <f t="shared" si="9"/>
        <v>2.5426807119505578E-3</v>
      </c>
      <c r="M245" s="2">
        <f t="shared" si="9"/>
        <v>3.9184952978065337E-4</v>
      </c>
      <c r="N245" s="46">
        <f t="shared" si="8"/>
        <v>1.2382234185733513E-2</v>
      </c>
    </row>
    <row r="246" spans="1:14" ht="15" thickBot="1" x14ac:dyDescent="0.35">
      <c r="A246" s="1">
        <v>45250</v>
      </c>
      <c r="B246">
        <v>1320</v>
      </c>
      <c r="C246">
        <v>263.8</v>
      </c>
      <c r="D246">
        <v>139.1</v>
      </c>
      <c r="E246">
        <v>274.7</v>
      </c>
      <c r="F246">
        <v>252.5</v>
      </c>
      <c r="G246" s="75">
        <v>7515.5</v>
      </c>
      <c r="I246" s="2">
        <f t="shared" si="9"/>
        <v>7.5815011372251705E-4</v>
      </c>
      <c r="J246" s="2">
        <f t="shared" si="9"/>
        <v>-9.3879083740142696E-3</v>
      </c>
      <c r="K246" s="2">
        <f t="shared" si="9"/>
        <v>2.5225225225224816E-3</v>
      </c>
      <c r="L246" s="2">
        <f t="shared" si="9"/>
        <v>-4.7101449275362729E-3</v>
      </c>
      <c r="M246" s="2">
        <f t="shared" si="9"/>
        <v>-1.0967489228358837E-2</v>
      </c>
      <c r="N246" s="46">
        <f t="shared" si="8"/>
        <v>-8.6413187981919707E-4</v>
      </c>
    </row>
    <row r="247" spans="1:14" ht="15" thickBot="1" x14ac:dyDescent="0.35">
      <c r="A247" s="1">
        <v>45251</v>
      </c>
      <c r="B247">
        <v>1302</v>
      </c>
      <c r="C247">
        <v>265.5</v>
      </c>
      <c r="D247">
        <v>144.6</v>
      </c>
      <c r="E247">
        <v>276.5</v>
      </c>
      <c r="F247">
        <v>252.3</v>
      </c>
      <c r="G247" s="75">
        <v>7497</v>
      </c>
      <c r="I247" s="2">
        <f t="shared" si="9"/>
        <v>-1.3636363636363636E-2</v>
      </c>
      <c r="J247" s="2">
        <f t="shared" si="9"/>
        <v>6.4442759666413513E-3</v>
      </c>
      <c r="K247" s="2">
        <f t="shared" si="9"/>
        <v>3.9539899352983465E-2</v>
      </c>
      <c r="L247" s="2">
        <f t="shared" si="9"/>
        <v>6.5526028394612724E-3</v>
      </c>
      <c r="M247" s="2">
        <f t="shared" si="9"/>
        <v>-7.9207920792074703E-4</v>
      </c>
      <c r="N247" s="46">
        <f t="shared" si="8"/>
        <v>-2.461579402568026E-3</v>
      </c>
    </row>
    <row r="248" spans="1:14" ht="15" thickBot="1" x14ac:dyDescent="0.35">
      <c r="A248" s="1">
        <v>45252</v>
      </c>
      <c r="B248">
        <v>1325</v>
      </c>
      <c r="C248">
        <v>267.10000000000002</v>
      </c>
      <c r="D248">
        <v>150.35</v>
      </c>
      <c r="E248">
        <v>279.8</v>
      </c>
      <c r="F248">
        <v>251</v>
      </c>
      <c r="G248" s="75">
        <v>7482</v>
      </c>
      <c r="I248" s="2">
        <f t="shared" si="9"/>
        <v>1.7665130568356373E-2</v>
      </c>
      <c r="J248" s="2">
        <f t="shared" si="9"/>
        <v>6.0263653483993325E-3</v>
      </c>
      <c r="K248" s="2">
        <f t="shared" si="9"/>
        <v>3.9764868603042881E-2</v>
      </c>
      <c r="L248" s="2">
        <f t="shared" si="9"/>
        <v>1.1934900542495521E-2</v>
      </c>
      <c r="M248" s="2">
        <f t="shared" si="9"/>
        <v>-5.1525961157352805E-3</v>
      </c>
      <c r="N248" s="46">
        <f t="shared" si="8"/>
        <v>-2.0008003201280513E-3</v>
      </c>
    </row>
    <row r="249" spans="1:14" ht="15" thickBot="1" x14ac:dyDescent="0.35">
      <c r="A249" s="1">
        <v>45253</v>
      </c>
      <c r="B249">
        <v>1316</v>
      </c>
      <c r="C249">
        <v>269.89999999999998</v>
      </c>
      <c r="D249">
        <v>147.9</v>
      </c>
      <c r="E249">
        <v>280</v>
      </c>
      <c r="F249">
        <v>248.8</v>
      </c>
      <c r="G249" s="75">
        <v>7510.5</v>
      </c>
      <c r="I249" s="2">
        <f t="shared" si="9"/>
        <v>-6.7924528301886791E-3</v>
      </c>
      <c r="J249" s="2">
        <f t="shared" si="9"/>
        <v>1.0482965181579762E-2</v>
      </c>
      <c r="K249" s="2">
        <f t="shared" si="9"/>
        <v>-1.6295310941137273E-2</v>
      </c>
      <c r="L249" s="2">
        <f t="shared" si="9"/>
        <v>7.1479628305928745E-4</v>
      </c>
      <c r="M249" s="2">
        <f t="shared" si="9"/>
        <v>-8.7649402390437801E-3</v>
      </c>
      <c r="N249" s="46">
        <f t="shared" si="8"/>
        <v>3.8091419406575781E-3</v>
      </c>
    </row>
    <row r="250" spans="1:14" ht="15" thickBot="1" x14ac:dyDescent="0.35">
      <c r="A250" s="1">
        <v>45254</v>
      </c>
      <c r="B250">
        <v>1318</v>
      </c>
      <c r="C250">
        <v>272.10000000000002</v>
      </c>
      <c r="D250">
        <v>148.19999999999999</v>
      </c>
      <c r="E250">
        <v>283.8</v>
      </c>
      <c r="F250">
        <v>248.8</v>
      </c>
      <c r="G250" s="75">
        <v>7511.5</v>
      </c>
      <c r="I250" s="2">
        <f t="shared" si="9"/>
        <v>1.5197568389057751E-3</v>
      </c>
      <c r="J250" s="2">
        <f t="shared" si="9"/>
        <v>8.1511670989256966E-3</v>
      </c>
      <c r="K250" s="2">
        <f t="shared" si="9"/>
        <v>2.0283975659228055E-3</v>
      </c>
      <c r="L250" s="2">
        <f t="shared" si="9"/>
        <v>1.3571428571428613E-2</v>
      </c>
      <c r="M250" s="2">
        <f t="shared" si="9"/>
        <v>0</v>
      </c>
      <c r="N250" s="46">
        <f t="shared" si="8"/>
        <v>1.3314692763464483E-4</v>
      </c>
    </row>
    <row r="251" spans="1:14" ht="15" thickBot="1" x14ac:dyDescent="0.35">
      <c r="A251" s="1">
        <v>45257</v>
      </c>
      <c r="B251">
        <v>1312</v>
      </c>
      <c r="C251">
        <v>276.2</v>
      </c>
      <c r="D251">
        <v>148.75</v>
      </c>
      <c r="E251">
        <v>284.60000000000002</v>
      </c>
      <c r="F251">
        <v>249.6</v>
      </c>
      <c r="G251" s="75">
        <v>7483</v>
      </c>
      <c r="I251" s="2">
        <f t="shared" si="9"/>
        <v>-4.552352048558422E-3</v>
      </c>
      <c r="J251" s="2">
        <f t="shared" si="9"/>
        <v>1.5067989709665438E-2</v>
      </c>
      <c r="K251" s="2">
        <f t="shared" si="9"/>
        <v>3.7112010796222093E-3</v>
      </c>
      <c r="L251" s="2">
        <f t="shared" si="9"/>
        <v>2.8188865398168124E-3</v>
      </c>
      <c r="M251" s="2">
        <f t="shared" si="9"/>
        <v>3.2154340836012176E-3</v>
      </c>
      <c r="N251" s="46">
        <f t="shared" si="8"/>
        <v>-3.794182253877388E-3</v>
      </c>
    </row>
    <row r="252" spans="1:14" ht="15" thickBot="1" x14ac:dyDescent="0.35">
      <c r="A252" s="1">
        <v>45258</v>
      </c>
      <c r="B252">
        <v>1305</v>
      </c>
      <c r="C252">
        <v>281.3</v>
      </c>
      <c r="D252">
        <v>148.80000000000001</v>
      </c>
      <c r="E252">
        <v>283.8</v>
      </c>
      <c r="F252">
        <v>252.1</v>
      </c>
      <c r="G252" s="75">
        <v>7476</v>
      </c>
      <c r="I252" s="2">
        <f t="shared" si="9"/>
        <v>-5.335365853658537E-3</v>
      </c>
      <c r="J252" s="2">
        <f t="shared" si="9"/>
        <v>1.8464880521361415E-2</v>
      </c>
      <c r="K252" s="2">
        <f t="shared" si="9"/>
        <v>3.3613445378158905E-4</v>
      </c>
      <c r="L252" s="2">
        <f t="shared" si="9"/>
        <v>-2.8109627547435396E-3</v>
      </c>
      <c r="M252" s="2">
        <f t="shared" si="9"/>
        <v>1.0016025641025642E-2</v>
      </c>
      <c r="N252" s="46">
        <f t="shared" si="8"/>
        <v>-9.3545369504209543E-4</v>
      </c>
    </row>
    <row r="253" spans="1:14" ht="15" thickBot="1" x14ac:dyDescent="0.35">
      <c r="A253" s="1">
        <v>45259</v>
      </c>
      <c r="B253">
        <v>1306</v>
      </c>
      <c r="C253">
        <v>283.5</v>
      </c>
      <c r="D253">
        <v>157.30000000000001</v>
      </c>
      <c r="E253">
        <v>284.39999999999998</v>
      </c>
      <c r="F253">
        <v>253.6</v>
      </c>
      <c r="G253" s="75">
        <v>7443.5</v>
      </c>
      <c r="I253" s="2">
        <f t="shared" si="9"/>
        <v>7.6628352490421458E-4</v>
      </c>
      <c r="J253" s="2">
        <f t="shared" si="9"/>
        <v>7.8208318521151392E-3</v>
      </c>
      <c r="K253" s="2">
        <f t="shared" si="9"/>
        <v>5.7123655913978492E-2</v>
      </c>
      <c r="L253" s="2">
        <f t="shared" si="9"/>
        <v>2.1141649048624588E-3</v>
      </c>
      <c r="M253" s="2">
        <f t="shared" si="9"/>
        <v>5.9500198333994449E-3</v>
      </c>
      <c r="N253" s="46">
        <f t="shared" si="8"/>
        <v>-4.347244515783842E-3</v>
      </c>
    </row>
    <row r="254" spans="1:14" ht="15" thickBot="1" x14ac:dyDescent="0.35">
      <c r="A254" s="1">
        <v>45260</v>
      </c>
      <c r="B254">
        <v>1267</v>
      </c>
      <c r="C254">
        <v>285.89999999999998</v>
      </c>
      <c r="D254">
        <v>157.05000000000001</v>
      </c>
      <c r="E254">
        <v>285.8</v>
      </c>
      <c r="F254">
        <v>251.5</v>
      </c>
      <c r="G254" s="75">
        <v>7460.5</v>
      </c>
      <c r="I254" s="2">
        <f t="shared" si="9"/>
        <v>-2.9862174578866769E-2</v>
      </c>
      <c r="J254" s="2">
        <f t="shared" si="9"/>
        <v>8.4656084656083846E-3</v>
      </c>
      <c r="K254" s="2">
        <f t="shared" si="9"/>
        <v>-1.5893197711379528E-3</v>
      </c>
      <c r="L254" s="2">
        <f t="shared" si="9"/>
        <v>4.9226441631506123E-3</v>
      </c>
      <c r="M254" s="2">
        <f t="shared" si="9"/>
        <v>-8.2807570977917761E-3</v>
      </c>
      <c r="N254" s="46">
        <f t="shared" si="8"/>
        <v>2.2838718344864646E-3</v>
      </c>
    </row>
    <row r="255" spans="1:14" ht="15" thickBot="1" x14ac:dyDescent="0.35">
      <c r="A255" s="1">
        <v>45261</v>
      </c>
      <c r="B255">
        <v>1284</v>
      </c>
      <c r="C255">
        <v>284.60000000000002</v>
      </c>
      <c r="D255">
        <v>160.35</v>
      </c>
      <c r="E255">
        <v>279.60000000000002</v>
      </c>
      <c r="F255">
        <v>254.4</v>
      </c>
      <c r="G255" s="75">
        <v>7545.5</v>
      </c>
      <c r="I255" s="2">
        <f t="shared" si="9"/>
        <v>1.3417521704814523E-2</v>
      </c>
      <c r="J255" s="2">
        <f t="shared" si="9"/>
        <v>-4.5470444211261089E-3</v>
      </c>
      <c r="K255" s="2">
        <f t="shared" si="9"/>
        <v>2.1012416427889098E-2</v>
      </c>
      <c r="L255" s="2">
        <f t="shared" si="9"/>
        <v>-2.1693491952414237E-2</v>
      </c>
      <c r="M255" s="2">
        <f t="shared" si="9"/>
        <v>1.1530815109343959E-2</v>
      </c>
      <c r="N255" s="46">
        <f t="shared" si="8"/>
        <v>1.1393338248106696E-2</v>
      </c>
    </row>
    <row r="256" spans="1:14" ht="15" thickBot="1" x14ac:dyDescent="0.35">
      <c r="A256" s="1">
        <v>45264</v>
      </c>
      <c r="B256">
        <v>1300</v>
      </c>
      <c r="C256">
        <v>284.8</v>
      </c>
      <c r="D256">
        <v>164.9</v>
      </c>
      <c r="E256">
        <v>281.2</v>
      </c>
      <c r="F256">
        <v>253.9</v>
      </c>
      <c r="G256" s="75">
        <v>7521.5</v>
      </c>
      <c r="I256" s="2">
        <f t="shared" si="9"/>
        <v>1.2461059190031152E-2</v>
      </c>
      <c r="J256" s="2">
        <f t="shared" si="9"/>
        <v>7.0274068868583491E-4</v>
      </c>
      <c r="K256" s="2">
        <f t="shared" si="9"/>
        <v>2.8375428749610299E-2</v>
      </c>
      <c r="L256" s="2">
        <f t="shared" si="9"/>
        <v>5.7224606580828534E-3</v>
      </c>
      <c r="M256" s="2">
        <f t="shared" si="9"/>
        <v>-1.9654088050314465E-3</v>
      </c>
      <c r="N256" s="46">
        <f t="shared" si="8"/>
        <v>-3.1807037307004173E-3</v>
      </c>
    </row>
    <row r="257" spans="1:14" ht="15" thickBot="1" x14ac:dyDescent="0.35">
      <c r="A257" s="1">
        <v>45265</v>
      </c>
      <c r="B257">
        <v>1296</v>
      </c>
      <c r="C257">
        <v>289.2</v>
      </c>
      <c r="D257">
        <v>165</v>
      </c>
      <c r="E257">
        <v>284.10000000000002</v>
      </c>
      <c r="F257">
        <v>251.9</v>
      </c>
      <c r="G257" s="75">
        <v>7502</v>
      </c>
      <c r="I257" s="2">
        <f t="shared" si="9"/>
        <v>-3.0769230769230769E-3</v>
      </c>
      <c r="J257" s="2">
        <f t="shared" si="9"/>
        <v>1.5449438202247111E-2</v>
      </c>
      <c r="K257" s="2">
        <f t="shared" si="9"/>
        <v>6.0642813826558106E-4</v>
      </c>
      <c r="L257" s="2">
        <f t="shared" si="9"/>
        <v>1.031294452347096E-2</v>
      </c>
      <c r="M257" s="2">
        <f t="shared" si="9"/>
        <v>-7.8771169751870821E-3</v>
      </c>
      <c r="N257" s="46">
        <f t="shared" si="8"/>
        <v>-2.5925679718141327E-3</v>
      </c>
    </row>
    <row r="258" spans="1:14" ht="15" thickBot="1" x14ac:dyDescent="0.35">
      <c r="A258" s="1">
        <v>45266</v>
      </c>
      <c r="B258">
        <v>1308</v>
      </c>
      <c r="C258">
        <v>290</v>
      </c>
      <c r="D258">
        <v>168.65</v>
      </c>
      <c r="E258">
        <v>286.7</v>
      </c>
      <c r="F258">
        <v>257.8</v>
      </c>
      <c r="G258" s="75">
        <v>7542.5</v>
      </c>
      <c r="I258" s="2">
        <f t="shared" si="9"/>
        <v>9.2592592592592587E-3</v>
      </c>
      <c r="J258" s="2">
        <f t="shared" si="9"/>
        <v>2.7662517289073702E-3</v>
      </c>
      <c r="K258" s="2">
        <f t="shared" si="9"/>
        <v>2.2121212121212156E-2</v>
      </c>
      <c r="L258" s="2">
        <f t="shared" si="9"/>
        <v>9.1517071453712275E-3</v>
      </c>
      <c r="M258" s="2">
        <f t="shared" si="9"/>
        <v>2.3421992854307287E-2</v>
      </c>
      <c r="N258" s="46">
        <f t="shared" si="8"/>
        <v>5.3985603838976274E-3</v>
      </c>
    </row>
    <row r="259" spans="1:14" ht="15" thickBot="1" x14ac:dyDescent="0.35">
      <c r="A259" s="1">
        <v>45267</v>
      </c>
      <c r="B259">
        <v>1304</v>
      </c>
      <c r="C259">
        <v>290.10000000000002</v>
      </c>
      <c r="D259">
        <v>165.8</v>
      </c>
      <c r="E259">
        <v>288.5</v>
      </c>
      <c r="F259">
        <v>257</v>
      </c>
      <c r="G259" s="75">
        <v>7527</v>
      </c>
      <c r="I259" s="2">
        <f t="shared" si="9"/>
        <v>-3.0581039755351682E-3</v>
      </c>
      <c r="J259" s="2">
        <f t="shared" si="9"/>
        <v>3.4482758620697497E-4</v>
      </c>
      <c r="K259" s="2">
        <f t="shared" si="9"/>
        <v>-1.6898903053661395E-2</v>
      </c>
      <c r="L259" s="2">
        <f t="shared" si="9"/>
        <v>6.278339727938652E-3</v>
      </c>
      <c r="M259" s="2">
        <f t="shared" si="9"/>
        <v>-3.10318076027933E-3</v>
      </c>
      <c r="N259" s="46">
        <f t="shared" si="8"/>
        <v>-2.0550215445807093E-3</v>
      </c>
    </row>
    <row r="260" spans="1:14" ht="15" thickBot="1" x14ac:dyDescent="0.35">
      <c r="A260" s="1">
        <v>45268</v>
      </c>
      <c r="B260">
        <v>1312</v>
      </c>
      <c r="C260">
        <v>294.8</v>
      </c>
      <c r="D260">
        <v>166.95</v>
      </c>
      <c r="E260">
        <v>287.89999999999998</v>
      </c>
      <c r="F260">
        <v>260.2</v>
      </c>
      <c r="G260" s="75">
        <v>7564</v>
      </c>
      <c r="I260" s="2">
        <f t="shared" si="9"/>
        <v>6.1349693251533744E-3</v>
      </c>
      <c r="J260" s="2">
        <f t="shared" si="9"/>
        <v>1.6201309893140257E-2</v>
      </c>
      <c r="K260" s="2">
        <f t="shared" si="9"/>
        <v>6.9360675512664489E-3</v>
      </c>
      <c r="L260" s="2">
        <f t="shared" si="9"/>
        <v>-2.0797227036395936E-3</v>
      </c>
      <c r="M260" s="2">
        <f t="shared" si="9"/>
        <v>1.2451361867704236E-2</v>
      </c>
      <c r="N260" s="46">
        <f t="shared" si="8"/>
        <v>4.9156370399893717E-3</v>
      </c>
    </row>
    <row r="261" spans="1:14" ht="15" thickBot="1" x14ac:dyDescent="0.35">
      <c r="A261" s="1">
        <v>45271</v>
      </c>
      <c r="B261">
        <v>1311</v>
      </c>
      <c r="C261">
        <v>298.89999999999998</v>
      </c>
      <c r="D261">
        <v>172.6</v>
      </c>
      <c r="E261">
        <v>290.5</v>
      </c>
      <c r="F261">
        <v>265</v>
      </c>
      <c r="G261" s="75">
        <v>7584</v>
      </c>
      <c r="I261" s="2">
        <f t="shared" si="9"/>
        <v>-7.6219512195121954E-4</v>
      </c>
      <c r="J261" s="2">
        <f t="shared" si="9"/>
        <v>1.3907734056987671E-2</v>
      </c>
      <c r="K261" s="2">
        <f t="shared" si="9"/>
        <v>3.384246780473199E-2</v>
      </c>
      <c r="L261" s="2">
        <f t="shared" si="9"/>
        <v>9.0309135116360649E-3</v>
      </c>
      <c r="M261" s="2">
        <f t="shared" si="9"/>
        <v>1.8447348193697199E-2</v>
      </c>
      <c r="N261" s="46">
        <f t="shared" si="8"/>
        <v>2.6441036488630354E-3</v>
      </c>
    </row>
    <row r="262" spans="1:14" ht="15" thickBot="1" x14ac:dyDescent="0.35">
      <c r="A262" s="1">
        <v>45272</v>
      </c>
      <c r="B262">
        <v>1322</v>
      </c>
      <c r="C262">
        <v>296.8</v>
      </c>
      <c r="D262">
        <v>172.75</v>
      </c>
      <c r="E262">
        <v>289.3</v>
      </c>
      <c r="F262">
        <v>263</v>
      </c>
      <c r="G262" s="75">
        <v>7581.5</v>
      </c>
      <c r="I262" s="2">
        <f t="shared" si="9"/>
        <v>8.3905415713196041E-3</v>
      </c>
      <c r="J262" s="2">
        <f t="shared" si="9"/>
        <v>-7.0257611241216662E-3</v>
      </c>
      <c r="K262" s="2">
        <f t="shared" si="9"/>
        <v>8.6906141367326586E-4</v>
      </c>
      <c r="L262" s="2">
        <f t="shared" si="9"/>
        <v>-4.1308089500860191E-3</v>
      </c>
      <c r="M262" s="2">
        <f t="shared" si="9"/>
        <v>-7.5471698113207548E-3</v>
      </c>
      <c r="N262" s="46">
        <f t="shared" si="8"/>
        <v>-3.2964135021097045E-4</v>
      </c>
    </row>
    <row r="263" spans="1:14" ht="15" thickBot="1" x14ac:dyDescent="0.35">
      <c r="A263" s="1">
        <v>45273</v>
      </c>
      <c r="B263">
        <v>1323</v>
      </c>
      <c r="C263">
        <v>297</v>
      </c>
      <c r="D263">
        <v>170.15</v>
      </c>
      <c r="E263">
        <v>289</v>
      </c>
      <c r="F263">
        <v>264.60000000000002</v>
      </c>
      <c r="G263" s="75">
        <v>7586.5</v>
      </c>
      <c r="I263" s="2">
        <f t="shared" si="9"/>
        <v>7.5642965204236008E-4</v>
      </c>
      <c r="J263" s="2">
        <f t="shared" si="9"/>
        <v>6.7385444743931476E-4</v>
      </c>
      <c r="K263" s="2">
        <f t="shared" si="9"/>
        <v>-1.505065123010127E-2</v>
      </c>
      <c r="L263" s="2">
        <f t="shared" si="9"/>
        <v>-1.0369858278603918E-3</v>
      </c>
      <c r="M263" s="2">
        <f t="shared" si="9"/>
        <v>6.0836501901141548E-3</v>
      </c>
      <c r="N263" s="46">
        <f t="shared" si="8"/>
        <v>6.5950009892501481E-4</v>
      </c>
    </row>
    <row r="264" spans="1:14" ht="15" thickBot="1" x14ac:dyDescent="0.35">
      <c r="A264" s="1">
        <v>45274</v>
      </c>
      <c r="B264">
        <v>1355</v>
      </c>
      <c r="C264">
        <v>300.3</v>
      </c>
      <c r="D264">
        <v>175.15</v>
      </c>
      <c r="E264">
        <v>288.10000000000002</v>
      </c>
      <c r="F264">
        <v>265.3</v>
      </c>
      <c r="G264" s="75">
        <v>7679.5</v>
      </c>
      <c r="I264" s="2">
        <f t="shared" si="9"/>
        <v>2.4187452758881331E-2</v>
      </c>
      <c r="J264" s="2">
        <f t="shared" si="9"/>
        <v>1.111111111111115E-2</v>
      </c>
      <c r="K264" s="2">
        <f t="shared" si="9"/>
        <v>2.9385836027034967E-2</v>
      </c>
      <c r="L264" s="2">
        <f t="shared" si="9"/>
        <v>-3.1141868512109942E-3</v>
      </c>
      <c r="M264" s="2">
        <f t="shared" si="9"/>
        <v>2.6455026455026024E-3</v>
      </c>
      <c r="N264" s="46">
        <f t="shared" si="8"/>
        <v>1.2258617280695973E-2</v>
      </c>
    </row>
    <row r="265" spans="1:14" ht="15" thickBot="1" x14ac:dyDescent="0.35">
      <c r="A265" s="1">
        <v>45275</v>
      </c>
      <c r="B265">
        <v>1343</v>
      </c>
      <c r="C265">
        <v>293.5</v>
      </c>
      <c r="D265">
        <v>173.15</v>
      </c>
      <c r="E265">
        <v>282.7</v>
      </c>
      <c r="F265">
        <v>261.5</v>
      </c>
      <c r="G265" s="75">
        <v>7604.5</v>
      </c>
      <c r="I265" s="2">
        <f t="shared" si="9"/>
        <v>-8.8560885608856086E-3</v>
      </c>
      <c r="J265" s="2">
        <f t="shared" si="9"/>
        <v>-2.2644022644022682E-2</v>
      </c>
      <c r="K265" s="2">
        <f t="shared" si="9"/>
        <v>-1.1418783899514701E-2</v>
      </c>
      <c r="L265" s="2">
        <f t="shared" si="9"/>
        <v>-1.8743491843110149E-2</v>
      </c>
      <c r="M265" s="2">
        <f t="shared" si="9"/>
        <v>-1.4323407463249194E-2</v>
      </c>
      <c r="N265" s="46">
        <f t="shared" si="8"/>
        <v>-9.766260824272413E-3</v>
      </c>
    </row>
    <row r="266" spans="1:14" ht="15" thickBot="1" x14ac:dyDescent="0.35">
      <c r="A266" s="1">
        <v>45278</v>
      </c>
      <c r="B266">
        <v>1333</v>
      </c>
      <c r="C266">
        <v>294</v>
      </c>
      <c r="D266">
        <v>171.5</v>
      </c>
      <c r="E266">
        <v>283.5</v>
      </c>
      <c r="F266">
        <v>261.60000000000002</v>
      </c>
      <c r="G266" s="75">
        <v>7647</v>
      </c>
      <c r="I266" s="2">
        <f t="shared" si="9"/>
        <v>-7.446016381236039E-3</v>
      </c>
      <c r="J266" s="2">
        <f t="shared" si="9"/>
        <v>1.7035775127768314E-3</v>
      </c>
      <c r="K266" s="2">
        <f t="shared" si="9"/>
        <v>-9.5293098469535417E-3</v>
      </c>
      <c r="L266" s="2">
        <f t="shared" si="9"/>
        <v>2.8298549699328312E-3</v>
      </c>
      <c r="M266" s="2">
        <f t="shared" si="9"/>
        <v>3.8240917782035464E-4</v>
      </c>
      <c r="N266" s="46">
        <f t="shared" si="8"/>
        <v>5.5887961075678878E-3</v>
      </c>
    </row>
    <row r="267" spans="1:14" ht="15" thickBot="1" x14ac:dyDescent="0.35">
      <c r="A267" s="1">
        <v>45279</v>
      </c>
      <c r="B267">
        <v>1346</v>
      </c>
      <c r="C267">
        <v>294.89999999999998</v>
      </c>
      <c r="D267">
        <v>172.5</v>
      </c>
      <c r="E267">
        <v>286.10000000000002</v>
      </c>
      <c r="F267">
        <v>264.5</v>
      </c>
      <c r="G267" s="75">
        <v>7670</v>
      </c>
      <c r="I267" s="2">
        <f t="shared" si="9"/>
        <v>9.7524381095273824E-3</v>
      </c>
      <c r="J267" s="2">
        <f t="shared" si="9"/>
        <v>3.061224489795841E-3</v>
      </c>
      <c r="K267" s="2">
        <f t="shared" si="9"/>
        <v>5.8309037900874635E-3</v>
      </c>
      <c r="L267" s="2">
        <f t="shared" si="9"/>
        <v>9.1710758377425844E-3</v>
      </c>
      <c r="M267" s="2">
        <f t="shared" si="9"/>
        <v>1.1085626911314896E-2</v>
      </c>
      <c r="N267" s="46">
        <f t="shared" si="8"/>
        <v>3.0077154439649536E-3</v>
      </c>
    </row>
    <row r="268" spans="1:14" ht="15" thickBot="1" x14ac:dyDescent="0.35">
      <c r="A268" s="1">
        <v>45280</v>
      </c>
      <c r="B268">
        <v>1375</v>
      </c>
      <c r="C268">
        <v>299.5</v>
      </c>
      <c r="D268">
        <v>174.3</v>
      </c>
      <c r="E268">
        <v>288.60000000000002</v>
      </c>
      <c r="F268">
        <v>271.39999999999998</v>
      </c>
      <c r="G268" s="75">
        <v>7752</v>
      </c>
      <c r="I268" s="2">
        <f t="shared" ref="I268:M318" si="10">(B268-B267)/B267</f>
        <v>2.1545319465081723E-2</v>
      </c>
      <c r="J268" s="2">
        <f t="shared" si="10"/>
        <v>1.5598507968803063E-2</v>
      </c>
      <c r="K268" s="2">
        <f t="shared" si="10"/>
        <v>1.0434782608695719E-2</v>
      </c>
      <c r="L268" s="2">
        <f t="shared" si="10"/>
        <v>8.7382034253757415E-3</v>
      </c>
      <c r="M268" s="2">
        <f t="shared" si="10"/>
        <v>2.6086956521739046E-2</v>
      </c>
      <c r="N268" s="46">
        <f t="shared" si="8"/>
        <v>1.0691003911342895E-2</v>
      </c>
    </row>
    <row r="269" spans="1:14" ht="15" thickBot="1" x14ac:dyDescent="0.35">
      <c r="A269" s="1">
        <v>45281</v>
      </c>
      <c r="B269">
        <v>1348</v>
      </c>
      <c r="C269">
        <v>298.60000000000002</v>
      </c>
      <c r="D269">
        <v>173.95</v>
      </c>
      <c r="E269">
        <v>287.3</v>
      </c>
      <c r="F269">
        <v>270.39999999999998</v>
      </c>
      <c r="G269" s="75">
        <v>7723.5</v>
      </c>
      <c r="I269" s="2">
        <f t="shared" si="10"/>
        <v>-1.9636363636363636E-2</v>
      </c>
      <c r="J269" s="2">
        <f t="shared" si="10"/>
        <v>-3.0050083472453332E-3</v>
      </c>
      <c r="K269" s="2">
        <f t="shared" si="10"/>
        <v>-2.0080321285141866E-3</v>
      </c>
      <c r="L269" s="2">
        <f t="shared" si="10"/>
        <v>-4.5045045045045435E-3</v>
      </c>
      <c r="M269" s="2">
        <f t="shared" si="10"/>
        <v>-3.6845983787767139E-3</v>
      </c>
      <c r="N269" s="46">
        <f t="shared" si="8"/>
        <v>-3.6764705882352941E-3</v>
      </c>
    </row>
    <row r="270" spans="1:14" ht="15" thickBot="1" x14ac:dyDescent="0.35">
      <c r="A270" s="1">
        <v>45282</v>
      </c>
      <c r="B270">
        <v>1330</v>
      </c>
      <c r="C270">
        <v>299.60000000000002</v>
      </c>
      <c r="D270">
        <v>165</v>
      </c>
      <c r="E270">
        <v>286.7</v>
      </c>
      <c r="F270">
        <v>272</v>
      </c>
      <c r="G270" s="75">
        <v>7732</v>
      </c>
      <c r="I270" s="2">
        <f t="shared" si="10"/>
        <v>-1.3353115727002967E-2</v>
      </c>
      <c r="J270" s="2">
        <f t="shared" si="10"/>
        <v>3.3489618218352306E-3</v>
      </c>
      <c r="K270" s="2">
        <f t="shared" si="10"/>
        <v>-5.1451566542109736E-2</v>
      </c>
      <c r="L270" s="2">
        <f t="shared" si="10"/>
        <v>-2.0884093282284117E-3</v>
      </c>
      <c r="M270" s="2">
        <f t="shared" si="10"/>
        <v>5.9171597633136943E-3</v>
      </c>
      <c r="N270" s="46">
        <f t="shared" si="8"/>
        <v>1.1005373211626854E-3</v>
      </c>
    </row>
    <row r="271" spans="1:14" ht="15" thickBot="1" x14ac:dyDescent="0.35">
      <c r="A271" s="1">
        <v>45287</v>
      </c>
      <c r="B271">
        <v>1342</v>
      </c>
      <c r="C271">
        <v>299.7</v>
      </c>
      <c r="D271">
        <v>167.9</v>
      </c>
      <c r="E271">
        <v>289.2</v>
      </c>
      <c r="F271">
        <v>272.60000000000002</v>
      </c>
      <c r="G271" s="75">
        <v>7754.5</v>
      </c>
      <c r="I271" s="2">
        <f t="shared" si="10"/>
        <v>9.0225563909774441E-3</v>
      </c>
      <c r="J271" s="2">
        <f t="shared" si="10"/>
        <v>3.3377837116143488E-4</v>
      </c>
      <c r="K271" s="2">
        <f t="shared" si="10"/>
        <v>1.7575757575757609E-2</v>
      </c>
      <c r="L271" s="2">
        <f t="shared" si="10"/>
        <v>8.719916288803628E-3</v>
      </c>
      <c r="M271" s="2">
        <f t="shared" si="10"/>
        <v>2.2058823529412601E-3</v>
      </c>
      <c r="N271" s="46">
        <f t="shared" si="8"/>
        <v>2.909984480082773E-3</v>
      </c>
    </row>
    <row r="272" spans="1:14" ht="15" thickBot="1" x14ac:dyDescent="0.35">
      <c r="A272" s="1">
        <v>45288</v>
      </c>
      <c r="B272">
        <v>1333</v>
      </c>
      <c r="C272">
        <v>299.39999999999998</v>
      </c>
      <c r="D272">
        <v>167.45</v>
      </c>
      <c r="E272">
        <v>289</v>
      </c>
      <c r="F272">
        <v>272.39999999999998</v>
      </c>
      <c r="G272" s="75">
        <v>7745.5</v>
      </c>
      <c r="I272" s="2">
        <f t="shared" si="10"/>
        <v>-6.7064083457526085E-3</v>
      </c>
      <c r="J272" s="2">
        <f t="shared" si="10"/>
        <v>-1.0010010010010389E-3</v>
      </c>
      <c r="K272" s="2">
        <f t="shared" si="10"/>
        <v>-2.6801667659322038E-3</v>
      </c>
      <c r="L272" s="2">
        <f t="shared" si="10"/>
        <v>-6.9156293222679332E-4</v>
      </c>
      <c r="M272" s="2">
        <f t="shared" si="10"/>
        <v>-7.3367571533398924E-4</v>
      </c>
      <c r="N272" s="46">
        <f t="shared" si="8"/>
        <v>-1.1606164162744213E-3</v>
      </c>
    </row>
    <row r="273" spans="1:14" ht="15" thickBot="1" x14ac:dyDescent="0.35">
      <c r="A273" s="1">
        <v>45289</v>
      </c>
      <c r="B273">
        <v>1334</v>
      </c>
      <c r="C273">
        <v>302.60000000000002</v>
      </c>
      <c r="D273">
        <v>165.95</v>
      </c>
      <c r="E273">
        <v>290.5</v>
      </c>
      <c r="F273">
        <v>272.39999999999998</v>
      </c>
      <c r="G273" s="75">
        <v>7756.5</v>
      </c>
      <c r="I273" s="2">
        <f t="shared" si="10"/>
        <v>7.501875468867217E-4</v>
      </c>
      <c r="J273" s="2">
        <f t="shared" si="10"/>
        <v>1.0688042752171162E-2</v>
      </c>
      <c r="K273" s="2">
        <f t="shared" si="10"/>
        <v>-8.9578978799641686E-3</v>
      </c>
      <c r="L273" s="2">
        <f t="shared" si="10"/>
        <v>5.1903114186851208E-3</v>
      </c>
      <c r="M273" s="2">
        <f t="shared" si="10"/>
        <v>0</v>
      </c>
      <c r="N273" s="46">
        <f t="shared" si="8"/>
        <v>1.4201794590407333E-3</v>
      </c>
    </row>
    <row r="274" spans="1:14" ht="15" thickBot="1" x14ac:dyDescent="0.35">
      <c r="A274" s="1">
        <v>45293</v>
      </c>
      <c r="B274">
        <v>1311</v>
      </c>
      <c r="C274">
        <v>298.8</v>
      </c>
      <c r="D274">
        <v>160.6</v>
      </c>
      <c r="E274">
        <v>293.10000000000002</v>
      </c>
      <c r="F274">
        <v>276</v>
      </c>
      <c r="G274" s="75">
        <v>7725.5</v>
      </c>
      <c r="I274" s="2">
        <f t="shared" si="10"/>
        <v>-1.7241379310344827E-2</v>
      </c>
      <c r="J274" s="2">
        <f t="shared" si="10"/>
        <v>-1.2557832121612727E-2</v>
      </c>
      <c r="K274" s="2">
        <f t="shared" si="10"/>
        <v>-3.223862609219641E-2</v>
      </c>
      <c r="L274" s="2">
        <f t="shared" si="10"/>
        <v>8.9500860585198724E-3</v>
      </c>
      <c r="M274" s="2">
        <f t="shared" si="10"/>
        <v>1.321585903083709E-2</v>
      </c>
      <c r="N274" s="46">
        <f t="shared" si="8"/>
        <v>-3.9966479726680848E-3</v>
      </c>
    </row>
    <row r="275" spans="1:14" ht="15" thickBot="1" x14ac:dyDescent="0.35">
      <c r="A275" s="1">
        <v>45294</v>
      </c>
      <c r="B275">
        <v>1313</v>
      </c>
      <c r="C275">
        <v>303.3</v>
      </c>
      <c r="D275">
        <v>155.44999999999999</v>
      </c>
      <c r="E275">
        <v>297.8</v>
      </c>
      <c r="F275">
        <v>282.5</v>
      </c>
      <c r="G275" s="75">
        <v>7691</v>
      </c>
      <c r="I275" s="2">
        <f t="shared" si="10"/>
        <v>1.5255530129672007E-3</v>
      </c>
      <c r="J275" s="2">
        <f t="shared" si="10"/>
        <v>1.5060240963855422E-2</v>
      </c>
      <c r="K275" s="2">
        <f t="shared" si="10"/>
        <v>-3.2067247820672516E-2</v>
      </c>
      <c r="L275" s="2">
        <f t="shared" si="10"/>
        <v>1.6035482770385495E-2</v>
      </c>
      <c r="M275" s="2">
        <f t="shared" si="10"/>
        <v>2.355072463768116E-2</v>
      </c>
      <c r="N275" s="46">
        <f t="shared" ref="N275:N338" si="11">(G275-G274)/G274</f>
        <v>-4.4657303734386127E-3</v>
      </c>
    </row>
    <row r="276" spans="1:14" ht="15" thickBot="1" x14ac:dyDescent="0.35">
      <c r="A276" s="1">
        <v>45295</v>
      </c>
      <c r="B276">
        <v>1311</v>
      </c>
      <c r="C276">
        <v>308.2</v>
      </c>
      <c r="D276">
        <v>119.7</v>
      </c>
      <c r="E276">
        <v>302.39999999999998</v>
      </c>
      <c r="F276">
        <v>284</v>
      </c>
      <c r="G276" s="75">
        <v>7736</v>
      </c>
      <c r="I276" s="2">
        <f t="shared" si="10"/>
        <v>-1.5232292460015233E-3</v>
      </c>
      <c r="J276" s="2">
        <f t="shared" si="10"/>
        <v>1.6155621496867712E-2</v>
      </c>
      <c r="K276" s="2">
        <f t="shared" si="10"/>
        <v>-0.22997748472177543</v>
      </c>
      <c r="L276" s="2">
        <f t="shared" si="10"/>
        <v>1.5446608462054956E-2</v>
      </c>
      <c r="M276" s="2">
        <f t="shared" si="10"/>
        <v>5.3097345132743362E-3</v>
      </c>
      <c r="N276" s="46">
        <f t="shared" si="11"/>
        <v>5.8509946690937457E-3</v>
      </c>
    </row>
    <row r="277" spans="1:14" ht="15" thickBot="1" x14ac:dyDescent="0.35">
      <c r="A277" s="1">
        <v>45296</v>
      </c>
      <c r="B277">
        <v>1303</v>
      </c>
      <c r="C277">
        <v>309</v>
      </c>
      <c r="D277">
        <v>120.1</v>
      </c>
      <c r="E277">
        <v>300.89999999999998</v>
      </c>
      <c r="F277">
        <v>284.2</v>
      </c>
      <c r="G277" s="75">
        <v>7695.5</v>
      </c>
      <c r="I277" s="2">
        <f t="shared" si="10"/>
        <v>-6.1022120518688027E-3</v>
      </c>
      <c r="J277" s="2">
        <f t="shared" si="10"/>
        <v>2.5957170668397516E-3</v>
      </c>
      <c r="K277" s="2">
        <f t="shared" si="10"/>
        <v>3.3416875522137967E-3</v>
      </c>
      <c r="L277" s="2">
        <f t="shared" si="10"/>
        <v>-4.9603174603174609E-3</v>
      </c>
      <c r="M277" s="2">
        <f t="shared" si="10"/>
        <v>7.0422535211263598E-4</v>
      </c>
      <c r="N277" s="46">
        <f t="shared" si="11"/>
        <v>-5.235263702171665E-3</v>
      </c>
    </row>
    <row r="278" spans="1:14" ht="15" thickBot="1" x14ac:dyDescent="0.35">
      <c r="A278" s="1">
        <v>45299</v>
      </c>
      <c r="B278">
        <v>1328</v>
      </c>
      <c r="C278">
        <v>310.39999999999998</v>
      </c>
      <c r="D278">
        <v>119.35</v>
      </c>
      <c r="E278">
        <v>303.5</v>
      </c>
      <c r="F278">
        <v>290.5</v>
      </c>
      <c r="G278" s="75">
        <v>7693.5</v>
      </c>
      <c r="I278" s="2">
        <f t="shared" si="10"/>
        <v>1.9186492709132769E-2</v>
      </c>
      <c r="J278" s="2">
        <f t="shared" si="10"/>
        <v>4.5307443365695055E-3</v>
      </c>
      <c r="K278" s="2">
        <f t="shared" si="10"/>
        <v>-6.2447960033305584E-3</v>
      </c>
      <c r="L278" s="2">
        <f t="shared" si="10"/>
        <v>8.6407444333666435E-3</v>
      </c>
      <c r="M278" s="2">
        <f t="shared" si="10"/>
        <v>2.2167487684729106E-2</v>
      </c>
      <c r="N278" s="46">
        <f t="shared" si="11"/>
        <v>-2.5989214475992465E-4</v>
      </c>
    </row>
    <row r="279" spans="1:14" ht="15" thickBot="1" x14ac:dyDescent="0.35">
      <c r="A279" s="1">
        <v>45300</v>
      </c>
      <c r="B279">
        <v>1312</v>
      </c>
      <c r="C279">
        <v>305.89999999999998</v>
      </c>
      <c r="D279">
        <v>114.35</v>
      </c>
      <c r="E279">
        <v>300.5</v>
      </c>
      <c r="F279">
        <v>286.3</v>
      </c>
      <c r="G279" s="75">
        <v>7691</v>
      </c>
      <c r="I279" s="2">
        <f t="shared" si="10"/>
        <v>-1.2048192771084338E-2</v>
      </c>
      <c r="J279" s="2">
        <f t="shared" si="10"/>
        <v>-1.4497422680412372E-2</v>
      </c>
      <c r="K279" s="2">
        <f t="shared" si="10"/>
        <v>-4.1893590280687058E-2</v>
      </c>
      <c r="L279" s="2">
        <f t="shared" si="10"/>
        <v>-9.8846787479406912E-3</v>
      </c>
      <c r="M279" s="2">
        <f t="shared" si="10"/>
        <v>-1.4457831325301165E-2</v>
      </c>
      <c r="N279" s="46">
        <f t="shared" si="11"/>
        <v>-3.2494963280691494E-4</v>
      </c>
    </row>
    <row r="280" spans="1:14" ht="15" thickBot="1" x14ac:dyDescent="0.35">
      <c r="A280" s="1">
        <v>45301</v>
      </c>
      <c r="B280">
        <v>1300</v>
      </c>
      <c r="C280">
        <v>286.5</v>
      </c>
      <c r="D280">
        <v>113.3</v>
      </c>
      <c r="E280">
        <v>296.39999999999998</v>
      </c>
      <c r="F280">
        <v>277.7</v>
      </c>
      <c r="G280" s="75">
        <v>7657</v>
      </c>
      <c r="I280" s="2">
        <f t="shared" si="10"/>
        <v>-9.1463414634146336E-3</v>
      </c>
      <c r="J280" s="2">
        <f t="shared" si="10"/>
        <v>-6.341941811049355E-2</v>
      </c>
      <c r="K280" s="2">
        <f t="shared" si="10"/>
        <v>-9.1823349365981397E-3</v>
      </c>
      <c r="L280" s="2">
        <f t="shared" si="10"/>
        <v>-1.36439267886856E-2</v>
      </c>
      <c r="M280" s="2">
        <f t="shared" si="10"/>
        <v>-3.0038421236465326E-2</v>
      </c>
      <c r="N280" s="46">
        <f t="shared" si="11"/>
        <v>-4.4207515277597193E-3</v>
      </c>
    </row>
    <row r="281" spans="1:14" ht="15" thickBot="1" x14ac:dyDescent="0.35">
      <c r="A281" s="1">
        <v>45302</v>
      </c>
      <c r="B281">
        <v>1252</v>
      </c>
      <c r="C281">
        <v>281.10000000000002</v>
      </c>
      <c r="D281">
        <v>110.3</v>
      </c>
      <c r="E281">
        <v>292.39999999999998</v>
      </c>
      <c r="F281">
        <v>263.3</v>
      </c>
      <c r="G281" s="75">
        <v>7581.5</v>
      </c>
      <c r="I281" s="2">
        <f t="shared" si="10"/>
        <v>-3.6923076923076927E-2</v>
      </c>
      <c r="J281" s="2">
        <f t="shared" si="10"/>
        <v>-1.8848167539266936E-2</v>
      </c>
      <c r="K281" s="2">
        <f t="shared" si="10"/>
        <v>-2.6478375992939101E-2</v>
      </c>
      <c r="L281" s="2">
        <f t="shared" si="10"/>
        <v>-1.3495276653171391E-2</v>
      </c>
      <c r="M281" s="2">
        <f t="shared" si="10"/>
        <v>-5.1854519265394229E-2</v>
      </c>
      <c r="N281" s="46">
        <f t="shared" si="11"/>
        <v>-9.8602585869139343E-3</v>
      </c>
    </row>
    <row r="282" spans="1:14" ht="15" thickBot="1" x14ac:dyDescent="0.35">
      <c r="A282" s="1">
        <v>45303</v>
      </c>
      <c r="B282">
        <v>1255</v>
      </c>
      <c r="C282">
        <v>286.8</v>
      </c>
      <c r="D282">
        <v>114.45</v>
      </c>
      <c r="E282">
        <v>296.89999999999998</v>
      </c>
      <c r="F282">
        <v>262</v>
      </c>
      <c r="G282" s="75">
        <v>7627</v>
      </c>
      <c r="I282" s="2">
        <f t="shared" si="10"/>
        <v>2.3961661341853034E-3</v>
      </c>
      <c r="J282" s="2">
        <f t="shared" si="10"/>
        <v>2.0277481323372423E-2</v>
      </c>
      <c r="K282" s="2">
        <f t="shared" si="10"/>
        <v>3.7624660018132416E-2</v>
      </c>
      <c r="L282" s="2">
        <f t="shared" si="10"/>
        <v>1.5389876880984954E-2</v>
      </c>
      <c r="M282" s="2">
        <f t="shared" si="10"/>
        <v>-4.9373338397265907E-3</v>
      </c>
      <c r="N282" s="46">
        <f t="shared" si="11"/>
        <v>6.001450900217635E-3</v>
      </c>
    </row>
    <row r="283" spans="1:14" ht="15" thickBot="1" x14ac:dyDescent="0.35">
      <c r="A283" s="1">
        <v>45306</v>
      </c>
      <c r="B283">
        <v>1234</v>
      </c>
      <c r="C283">
        <v>287.8</v>
      </c>
      <c r="D283">
        <v>113.3</v>
      </c>
      <c r="E283">
        <v>300.60000000000002</v>
      </c>
      <c r="F283">
        <v>260</v>
      </c>
      <c r="G283" s="75">
        <v>7589</v>
      </c>
      <c r="I283" s="2">
        <f t="shared" si="10"/>
        <v>-1.6733067729083666E-2</v>
      </c>
      <c r="J283" s="2">
        <f t="shared" si="10"/>
        <v>3.4867503486750349E-3</v>
      </c>
      <c r="K283" s="2">
        <f t="shared" si="10"/>
        <v>-1.0048055919615603E-2</v>
      </c>
      <c r="L283" s="2">
        <f t="shared" si="10"/>
        <v>1.2462108454025077E-2</v>
      </c>
      <c r="M283" s="2">
        <f t="shared" si="10"/>
        <v>-7.6335877862595417E-3</v>
      </c>
      <c r="N283" s="46">
        <f t="shared" si="11"/>
        <v>-4.9822997246623838E-3</v>
      </c>
    </row>
    <row r="284" spans="1:14" ht="15" thickBot="1" x14ac:dyDescent="0.35">
      <c r="A284" s="1">
        <v>45307</v>
      </c>
      <c r="B284">
        <v>1242</v>
      </c>
      <c r="C284">
        <v>287.8</v>
      </c>
      <c r="D284">
        <v>107.35</v>
      </c>
      <c r="E284">
        <v>302.3</v>
      </c>
      <c r="F284">
        <v>259.60000000000002</v>
      </c>
      <c r="G284" s="75">
        <v>7553</v>
      </c>
      <c r="I284" s="2">
        <f t="shared" si="10"/>
        <v>6.4829821717990272E-3</v>
      </c>
      <c r="J284" s="2">
        <f t="shared" si="10"/>
        <v>0</v>
      </c>
      <c r="K284" s="2">
        <f t="shared" si="10"/>
        <v>-5.2515445719329243E-2</v>
      </c>
      <c r="L284" s="2">
        <f t="shared" si="10"/>
        <v>5.6553559547571144E-3</v>
      </c>
      <c r="M284" s="2">
        <f t="shared" si="10"/>
        <v>-1.5384615384614511E-3</v>
      </c>
      <c r="N284" s="46">
        <f t="shared" si="11"/>
        <v>-4.7437079984187641E-3</v>
      </c>
    </row>
    <row r="285" spans="1:14" ht="15" thickBot="1" x14ac:dyDescent="0.35">
      <c r="A285" s="1">
        <v>45308</v>
      </c>
      <c r="B285">
        <v>1215</v>
      </c>
      <c r="C285">
        <v>285.39999999999998</v>
      </c>
      <c r="D285">
        <v>108.8</v>
      </c>
      <c r="E285">
        <v>299.60000000000002</v>
      </c>
      <c r="F285">
        <v>253.5</v>
      </c>
      <c r="G285" s="75">
        <v>7435.5</v>
      </c>
      <c r="I285" s="2">
        <f t="shared" si="10"/>
        <v>-2.1739130434782608E-2</v>
      </c>
      <c r="J285" s="2">
        <f t="shared" si="10"/>
        <v>-8.3391243919389638E-3</v>
      </c>
      <c r="K285" s="2">
        <f t="shared" si="10"/>
        <v>1.3507219375873339E-2</v>
      </c>
      <c r="L285" s="2">
        <f t="shared" si="10"/>
        <v>-8.9315249751901696E-3</v>
      </c>
      <c r="M285" s="2">
        <f t="shared" si="10"/>
        <v>-2.3497688751926125E-2</v>
      </c>
      <c r="N285" s="46">
        <f t="shared" si="11"/>
        <v>-1.5556732424202304E-2</v>
      </c>
    </row>
    <row r="286" spans="1:14" ht="15" thickBot="1" x14ac:dyDescent="0.35">
      <c r="A286" s="1">
        <v>45309</v>
      </c>
      <c r="B286">
        <v>1210</v>
      </c>
      <c r="C286">
        <v>282.8</v>
      </c>
      <c r="D286">
        <v>108.25</v>
      </c>
      <c r="E286">
        <v>296.10000000000002</v>
      </c>
      <c r="F286">
        <v>254</v>
      </c>
      <c r="G286" s="75">
        <v>7454</v>
      </c>
      <c r="I286" s="2">
        <f t="shared" si="10"/>
        <v>-4.11522633744856E-3</v>
      </c>
      <c r="J286" s="2">
        <f t="shared" si="10"/>
        <v>-9.1100210231253188E-3</v>
      </c>
      <c r="K286" s="2">
        <f t="shared" si="10"/>
        <v>-5.0551470588235036E-3</v>
      </c>
      <c r="L286" s="2">
        <f t="shared" si="10"/>
        <v>-1.1682242990654205E-2</v>
      </c>
      <c r="M286" s="2">
        <f t="shared" si="10"/>
        <v>1.9723865877712033E-3</v>
      </c>
      <c r="N286" s="46">
        <f t="shared" si="11"/>
        <v>2.4880640172147131E-3</v>
      </c>
    </row>
    <row r="287" spans="1:14" ht="15" thickBot="1" x14ac:dyDescent="0.35">
      <c r="A287" s="1">
        <v>45310</v>
      </c>
      <c r="B287">
        <v>1202</v>
      </c>
      <c r="C287">
        <v>281.39999999999998</v>
      </c>
      <c r="D287">
        <v>111.25</v>
      </c>
      <c r="E287">
        <v>296</v>
      </c>
      <c r="F287">
        <v>250.5</v>
      </c>
      <c r="G287" s="75">
        <v>7456.5</v>
      </c>
      <c r="I287" s="2">
        <f t="shared" si="10"/>
        <v>-6.6115702479338841E-3</v>
      </c>
      <c r="J287" s="2">
        <f t="shared" si="10"/>
        <v>-4.9504950495050711E-3</v>
      </c>
      <c r="K287" s="2">
        <f t="shared" si="10"/>
        <v>2.771362586605081E-2</v>
      </c>
      <c r="L287" s="2">
        <f t="shared" si="10"/>
        <v>-3.3772374197913791E-4</v>
      </c>
      <c r="M287" s="2">
        <f t="shared" si="10"/>
        <v>-1.3779527559055118E-2</v>
      </c>
      <c r="N287" s="46">
        <f t="shared" si="11"/>
        <v>3.3539039441910385E-4</v>
      </c>
    </row>
    <row r="288" spans="1:14" ht="15" thickBot="1" x14ac:dyDescent="0.35">
      <c r="A288" s="1">
        <v>45313</v>
      </c>
      <c r="B288">
        <v>1206</v>
      </c>
      <c r="C288">
        <v>282.3</v>
      </c>
      <c r="D288">
        <v>114.7</v>
      </c>
      <c r="E288">
        <v>298.39999999999998</v>
      </c>
      <c r="F288">
        <v>251.2</v>
      </c>
      <c r="G288" s="75">
        <v>7487.5</v>
      </c>
      <c r="I288" s="2">
        <f t="shared" si="10"/>
        <v>3.3277870216306157E-3</v>
      </c>
      <c r="J288" s="2">
        <f t="shared" si="10"/>
        <v>3.1982942430704838E-3</v>
      </c>
      <c r="K288" s="2">
        <f t="shared" si="10"/>
        <v>3.1011235955056206E-2</v>
      </c>
      <c r="L288" s="2">
        <f t="shared" si="10"/>
        <v>8.1081081081080305E-3</v>
      </c>
      <c r="M288" s="2">
        <f t="shared" si="10"/>
        <v>2.7944111776446652E-3</v>
      </c>
      <c r="N288" s="46">
        <f t="shared" si="11"/>
        <v>4.1574465231677057E-3</v>
      </c>
    </row>
    <row r="289" spans="1:14" ht="15" thickBot="1" x14ac:dyDescent="0.35">
      <c r="A289" s="1">
        <v>45314</v>
      </c>
      <c r="B289">
        <v>1205</v>
      </c>
      <c r="C289">
        <v>280.2</v>
      </c>
      <c r="D289">
        <v>115.9</v>
      </c>
      <c r="E289">
        <v>298.8</v>
      </c>
      <c r="F289">
        <v>249.3</v>
      </c>
      <c r="G289" s="75">
        <v>7488</v>
      </c>
      <c r="I289" s="2">
        <f t="shared" si="10"/>
        <v>-8.2918739635157548E-4</v>
      </c>
      <c r="J289" s="2">
        <f t="shared" si="10"/>
        <v>-7.4388947927737257E-3</v>
      </c>
      <c r="K289" s="2">
        <f t="shared" si="10"/>
        <v>1.0462074978204035E-2</v>
      </c>
      <c r="L289" s="2">
        <f t="shared" si="10"/>
        <v>1.3404825737266559E-3</v>
      </c>
      <c r="M289" s="2">
        <f t="shared" si="10"/>
        <v>-7.5636942675158334E-3</v>
      </c>
      <c r="N289" s="46">
        <f t="shared" si="11"/>
        <v>6.6777963272120206E-5</v>
      </c>
    </row>
    <row r="290" spans="1:14" ht="15" thickBot="1" x14ac:dyDescent="0.35">
      <c r="A290" s="1">
        <v>45315</v>
      </c>
      <c r="B290">
        <v>1213</v>
      </c>
      <c r="C290">
        <v>283.60000000000002</v>
      </c>
      <c r="D290">
        <v>116.85</v>
      </c>
      <c r="E290">
        <v>298.8</v>
      </c>
      <c r="F290">
        <v>255.8</v>
      </c>
      <c r="G290" s="75">
        <v>7526</v>
      </c>
      <c r="I290" s="2">
        <f t="shared" si="10"/>
        <v>6.6390041493775932E-3</v>
      </c>
      <c r="J290" s="2">
        <f t="shared" si="10"/>
        <v>1.2134189864382706E-2</v>
      </c>
      <c r="K290" s="2">
        <f t="shared" si="10"/>
        <v>8.1967213114753114E-3</v>
      </c>
      <c r="L290" s="2">
        <f t="shared" si="10"/>
        <v>0</v>
      </c>
      <c r="M290" s="2">
        <f t="shared" si="10"/>
        <v>2.6073004412354592E-2</v>
      </c>
      <c r="N290" s="46">
        <f t="shared" si="11"/>
        <v>5.074786324786325E-3</v>
      </c>
    </row>
    <row r="291" spans="1:14" ht="15" thickBot="1" x14ac:dyDescent="0.35">
      <c r="A291" s="1">
        <v>45316</v>
      </c>
      <c r="B291">
        <v>1232</v>
      </c>
      <c r="C291">
        <v>281.39999999999998</v>
      </c>
      <c r="D291">
        <v>116.5</v>
      </c>
      <c r="E291">
        <v>298.8</v>
      </c>
      <c r="F291">
        <v>260.39999999999998</v>
      </c>
      <c r="G291" s="75">
        <v>7520.5</v>
      </c>
      <c r="I291" s="2">
        <f t="shared" si="10"/>
        <v>1.5663643858202802E-2</v>
      </c>
      <c r="J291" s="2">
        <f t="shared" si="10"/>
        <v>-7.7574047954867605E-3</v>
      </c>
      <c r="K291" s="2">
        <f t="shared" si="10"/>
        <v>-2.9952931108257965E-3</v>
      </c>
      <c r="L291" s="2">
        <f t="shared" si="10"/>
        <v>0</v>
      </c>
      <c r="M291" s="2">
        <f t="shared" si="10"/>
        <v>1.798279906176687E-2</v>
      </c>
      <c r="N291" s="46">
        <f t="shared" si="11"/>
        <v>-7.3079989370183364E-4</v>
      </c>
    </row>
    <row r="292" spans="1:14" ht="15" thickBot="1" x14ac:dyDescent="0.35">
      <c r="A292" s="1">
        <v>45317</v>
      </c>
      <c r="B292">
        <v>1224</v>
      </c>
      <c r="C292">
        <v>276</v>
      </c>
      <c r="D292">
        <v>117.8</v>
      </c>
      <c r="E292">
        <v>293.5</v>
      </c>
      <c r="F292">
        <v>255.9</v>
      </c>
      <c r="G292" s="75">
        <v>7632.5</v>
      </c>
      <c r="I292" s="2">
        <f t="shared" si="10"/>
        <v>-6.4935064935064939E-3</v>
      </c>
      <c r="J292" s="2">
        <f t="shared" si="10"/>
        <v>-1.9189765458422096E-2</v>
      </c>
      <c r="K292" s="2">
        <f t="shared" si="10"/>
        <v>1.1158798283261778E-2</v>
      </c>
      <c r="L292" s="2">
        <f t="shared" si="10"/>
        <v>-1.7737617135207533E-2</v>
      </c>
      <c r="M292" s="2">
        <f t="shared" si="10"/>
        <v>-1.7281105990783304E-2</v>
      </c>
      <c r="N292" s="46">
        <f t="shared" si="11"/>
        <v>1.4892626820025264E-2</v>
      </c>
    </row>
    <row r="293" spans="1:14" ht="15" thickBot="1" x14ac:dyDescent="0.35">
      <c r="A293" s="1">
        <v>45320</v>
      </c>
      <c r="B293">
        <v>1206</v>
      </c>
      <c r="C293">
        <v>273.89999999999998</v>
      </c>
      <c r="D293">
        <v>118.15</v>
      </c>
      <c r="E293">
        <v>292.5</v>
      </c>
      <c r="F293">
        <v>255.3</v>
      </c>
      <c r="G293" s="75">
        <v>7621</v>
      </c>
      <c r="I293" s="2">
        <f t="shared" si="10"/>
        <v>-1.4705882352941176E-2</v>
      </c>
      <c r="J293" s="2">
        <f t="shared" si="10"/>
        <v>-7.6086956521739958E-3</v>
      </c>
      <c r="K293" s="2">
        <f t="shared" si="10"/>
        <v>2.9711375212224831E-3</v>
      </c>
      <c r="L293" s="2">
        <f t="shared" si="10"/>
        <v>-3.4071550255536627E-3</v>
      </c>
      <c r="M293" s="2">
        <f t="shared" si="10"/>
        <v>-2.3446658851113493E-3</v>
      </c>
      <c r="N293" s="46">
        <f t="shared" si="11"/>
        <v>-1.5067147068457255E-3</v>
      </c>
    </row>
    <row r="294" spans="1:14" ht="15" thickBot="1" x14ac:dyDescent="0.35">
      <c r="A294" s="1">
        <v>45321</v>
      </c>
      <c r="B294">
        <v>1218</v>
      </c>
      <c r="C294">
        <v>273.3</v>
      </c>
      <c r="D294">
        <v>119.1</v>
      </c>
      <c r="E294">
        <v>292.10000000000002</v>
      </c>
      <c r="F294">
        <v>254.7</v>
      </c>
      <c r="G294" s="75">
        <v>7657</v>
      </c>
      <c r="I294" s="2">
        <f t="shared" si="10"/>
        <v>9.9502487562189053E-3</v>
      </c>
      <c r="J294" s="2">
        <f t="shared" si="10"/>
        <v>-2.1905805038333914E-3</v>
      </c>
      <c r="K294" s="2">
        <f t="shared" si="10"/>
        <v>8.0406263224713382E-3</v>
      </c>
      <c r="L294" s="2">
        <f t="shared" si="10"/>
        <v>-1.3675213675212899E-3</v>
      </c>
      <c r="M294" s="2">
        <f t="shared" si="10"/>
        <v>-2.3501762632198303E-3</v>
      </c>
      <c r="N294" s="46">
        <f t="shared" si="11"/>
        <v>4.7237895289332105E-3</v>
      </c>
    </row>
    <row r="295" spans="1:14" ht="15" thickBot="1" x14ac:dyDescent="0.35">
      <c r="A295" s="1">
        <v>45322</v>
      </c>
      <c r="B295">
        <v>1211</v>
      </c>
      <c r="C295">
        <v>270.2</v>
      </c>
      <c r="D295">
        <v>117.05</v>
      </c>
      <c r="E295">
        <v>286.60000000000002</v>
      </c>
      <c r="F295">
        <v>247.3</v>
      </c>
      <c r="G295" s="75">
        <v>7629</v>
      </c>
      <c r="I295" s="2">
        <f t="shared" si="10"/>
        <v>-5.7471264367816091E-3</v>
      </c>
      <c r="J295" s="2">
        <f t="shared" si="10"/>
        <v>-1.1342846688620647E-2</v>
      </c>
      <c r="K295" s="2">
        <f t="shared" si="10"/>
        <v>-1.7212426532325752E-2</v>
      </c>
      <c r="L295" s="2">
        <f t="shared" si="10"/>
        <v>-1.8829168093118794E-2</v>
      </c>
      <c r="M295" s="2">
        <f t="shared" si="10"/>
        <v>-2.9053788771103171E-2</v>
      </c>
      <c r="N295" s="46">
        <f t="shared" si="11"/>
        <v>-3.6567846415045055E-3</v>
      </c>
    </row>
    <row r="296" spans="1:14" ht="15" thickBot="1" x14ac:dyDescent="0.35">
      <c r="A296" s="1">
        <v>45323</v>
      </c>
      <c r="B296">
        <v>1229</v>
      </c>
      <c r="C296">
        <v>267.2</v>
      </c>
      <c r="D296">
        <v>114.95</v>
      </c>
      <c r="E296">
        <v>282.89999999999998</v>
      </c>
      <c r="F296">
        <v>241.7</v>
      </c>
      <c r="G296" s="75">
        <v>7594.5</v>
      </c>
      <c r="I296" s="2">
        <f t="shared" si="10"/>
        <v>1.486374896779521E-2</v>
      </c>
      <c r="J296" s="2">
        <f t="shared" si="10"/>
        <v>-1.1102886750555145E-2</v>
      </c>
      <c r="K296" s="2">
        <f t="shared" si="10"/>
        <v>-1.7941050832977312E-2</v>
      </c>
      <c r="L296" s="2">
        <f t="shared" si="10"/>
        <v>-1.2909979064898972E-2</v>
      </c>
      <c r="M296" s="2">
        <f t="shared" si="10"/>
        <v>-2.2644561261625645E-2</v>
      </c>
      <c r="N296" s="46">
        <f t="shared" si="11"/>
        <v>-4.5222178529296109E-3</v>
      </c>
    </row>
    <row r="297" spans="1:14" ht="15" thickBot="1" x14ac:dyDescent="0.35">
      <c r="A297" s="1">
        <v>45324</v>
      </c>
      <c r="B297">
        <v>1241</v>
      </c>
      <c r="C297">
        <v>275.2</v>
      </c>
      <c r="D297">
        <v>113</v>
      </c>
      <c r="E297">
        <v>290.8</v>
      </c>
      <c r="F297">
        <v>240.9</v>
      </c>
      <c r="G297" s="75">
        <v>7592.5</v>
      </c>
      <c r="I297" s="2">
        <f t="shared" si="10"/>
        <v>9.7640358014646055E-3</v>
      </c>
      <c r="J297" s="2">
        <f t="shared" si="10"/>
        <v>2.9940119760479042E-2</v>
      </c>
      <c r="K297" s="2">
        <f t="shared" si="10"/>
        <v>-1.6963897346672491E-2</v>
      </c>
      <c r="L297" s="2">
        <f t="shared" si="10"/>
        <v>2.7925061859314367E-2</v>
      </c>
      <c r="M297" s="2">
        <f t="shared" si="10"/>
        <v>-3.3098882912700992E-3</v>
      </c>
      <c r="N297" s="46">
        <f t="shared" si="11"/>
        <v>-2.6334847587069588E-4</v>
      </c>
    </row>
    <row r="298" spans="1:14" ht="15" thickBot="1" x14ac:dyDescent="0.35">
      <c r="A298" s="1">
        <v>45327</v>
      </c>
      <c r="B298">
        <v>1231</v>
      </c>
      <c r="C298">
        <v>272.5</v>
      </c>
      <c r="D298">
        <v>107.05</v>
      </c>
      <c r="E298">
        <v>289.8</v>
      </c>
      <c r="F298">
        <v>240.9</v>
      </c>
      <c r="G298" s="75">
        <v>7583.5</v>
      </c>
      <c r="I298" s="2">
        <f t="shared" si="10"/>
        <v>-8.0580177276390001E-3</v>
      </c>
      <c r="J298" s="2">
        <f t="shared" si="10"/>
        <v>-9.8110465116278654E-3</v>
      </c>
      <c r="K298" s="2">
        <f t="shared" si="10"/>
        <v>-5.2654867256637192E-2</v>
      </c>
      <c r="L298" s="2">
        <f t="shared" si="10"/>
        <v>-3.4387895460797797E-3</v>
      </c>
      <c r="M298" s="2">
        <f t="shared" si="10"/>
        <v>0</v>
      </c>
      <c r="N298" s="46">
        <f t="shared" si="11"/>
        <v>-1.1853803095159697E-3</v>
      </c>
    </row>
    <row r="299" spans="1:14" ht="15" thickBot="1" x14ac:dyDescent="0.35">
      <c r="A299" s="1">
        <v>45328</v>
      </c>
      <c r="B299">
        <v>1253</v>
      </c>
      <c r="C299">
        <v>275.60000000000002</v>
      </c>
      <c r="D299">
        <v>110.75</v>
      </c>
      <c r="E299">
        <v>289.89999999999998</v>
      </c>
      <c r="F299">
        <v>245</v>
      </c>
      <c r="G299" s="75">
        <v>7664</v>
      </c>
      <c r="I299" s="2">
        <f t="shared" si="10"/>
        <v>1.7871649065800164E-2</v>
      </c>
      <c r="J299" s="2">
        <f t="shared" si="10"/>
        <v>1.1376146788990909E-2</v>
      </c>
      <c r="K299" s="2">
        <f t="shared" si="10"/>
        <v>3.4563288183092039E-2</v>
      </c>
      <c r="L299" s="2">
        <f t="shared" si="10"/>
        <v>3.4506556245674912E-4</v>
      </c>
      <c r="M299" s="2">
        <f t="shared" si="10"/>
        <v>1.7019510170195078E-2</v>
      </c>
      <c r="N299" s="46">
        <f t="shared" si="11"/>
        <v>1.0615151315355707E-2</v>
      </c>
    </row>
    <row r="300" spans="1:14" ht="15" thickBot="1" x14ac:dyDescent="0.35">
      <c r="A300" s="1">
        <v>45329</v>
      </c>
      <c r="B300">
        <v>1240</v>
      </c>
      <c r="C300">
        <v>258.89999999999998</v>
      </c>
      <c r="D300">
        <v>107.35</v>
      </c>
      <c r="E300">
        <v>280</v>
      </c>
      <c r="F300">
        <v>241</v>
      </c>
      <c r="G300" s="75">
        <v>7602</v>
      </c>
      <c r="I300" s="2">
        <f t="shared" si="10"/>
        <v>-1.0375099760574621E-2</v>
      </c>
      <c r="J300" s="2">
        <f t="shared" si="10"/>
        <v>-6.0595065312046607E-2</v>
      </c>
      <c r="K300" s="2">
        <f t="shared" si="10"/>
        <v>-3.0699774266365741E-2</v>
      </c>
      <c r="L300" s="2">
        <f t="shared" si="10"/>
        <v>-3.4149706795446627E-2</v>
      </c>
      <c r="M300" s="2">
        <f t="shared" si="10"/>
        <v>-1.6326530612244899E-2</v>
      </c>
      <c r="N300" s="46">
        <f t="shared" si="11"/>
        <v>-8.0897703549060538E-3</v>
      </c>
    </row>
    <row r="301" spans="1:14" ht="15" thickBot="1" x14ac:dyDescent="0.35">
      <c r="A301" s="1">
        <v>45330</v>
      </c>
      <c r="B301">
        <v>1239</v>
      </c>
      <c r="C301">
        <v>259.39999999999998</v>
      </c>
      <c r="D301">
        <v>104.5</v>
      </c>
      <c r="E301">
        <v>280.39999999999998</v>
      </c>
      <c r="F301">
        <v>237</v>
      </c>
      <c r="G301" s="75">
        <v>7565.5</v>
      </c>
      <c r="I301" s="2">
        <f t="shared" si="10"/>
        <v>-8.0645161290322581E-4</v>
      </c>
      <c r="J301" s="2">
        <f t="shared" si="10"/>
        <v>1.9312475859405178E-3</v>
      </c>
      <c r="K301" s="2">
        <f t="shared" si="10"/>
        <v>-2.6548672566371629E-2</v>
      </c>
      <c r="L301" s="2">
        <f t="shared" si="10"/>
        <v>1.4285714285713475E-3</v>
      </c>
      <c r="M301" s="2">
        <f t="shared" si="10"/>
        <v>-1.6597510373443983E-2</v>
      </c>
      <c r="N301" s="46">
        <f t="shared" si="11"/>
        <v>-4.8013680610365693E-3</v>
      </c>
    </row>
    <row r="302" spans="1:14" ht="15" thickBot="1" x14ac:dyDescent="0.35">
      <c r="A302" s="1">
        <v>45331</v>
      </c>
      <c r="B302">
        <v>1244</v>
      </c>
      <c r="C302">
        <v>256</v>
      </c>
      <c r="D302">
        <v>104</v>
      </c>
      <c r="E302">
        <v>280.5</v>
      </c>
      <c r="F302">
        <v>237.8</v>
      </c>
      <c r="G302" s="75">
        <v>7542</v>
      </c>
      <c r="I302" s="2">
        <f t="shared" si="10"/>
        <v>4.0355125100887809E-3</v>
      </c>
      <c r="J302" s="2">
        <f t="shared" si="10"/>
        <v>-1.3107170393215026E-2</v>
      </c>
      <c r="K302" s="2">
        <f t="shared" si="10"/>
        <v>-4.7846889952153108E-3</v>
      </c>
      <c r="L302" s="2">
        <f t="shared" si="10"/>
        <v>3.5663338088453189E-4</v>
      </c>
      <c r="M302" s="2">
        <f t="shared" si="10"/>
        <v>3.3755274261603853E-3</v>
      </c>
      <c r="N302" s="46">
        <f t="shared" si="11"/>
        <v>-3.1062058026567973E-3</v>
      </c>
    </row>
    <row r="303" spans="1:14" ht="15" thickBot="1" x14ac:dyDescent="0.35">
      <c r="A303" s="1">
        <v>45334</v>
      </c>
      <c r="B303">
        <v>1263</v>
      </c>
      <c r="C303">
        <v>256.10000000000002</v>
      </c>
      <c r="D303">
        <v>105.65</v>
      </c>
      <c r="E303">
        <v>279.60000000000002</v>
      </c>
      <c r="F303">
        <v>239.3</v>
      </c>
      <c r="G303" s="75">
        <v>7544.5</v>
      </c>
      <c r="I303" s="2">
        <f t="shared" si="10"/>
        <v>1.5273311897106109E-2</v>
      </c>
      <c r="J303" s="2">
        <f t="shared" si="10"/>
        <v>3.9062500000008882E-4</v>
      </c>
      <c r="K303" s="2">
        <f t="shared" si="10"/>
        <v>1.586538461538467E-2</v>
      </c>
      <c r="L303" s="2">
        <f t="shared" si="10"/>
        <v>-3.2085561497325393E-3</v>
      </c>
      <c r="M303" s="2">
        <f t="shared" si="10"/>
        <v>6.3078216989066443E-3</v>
      </c>
      <c r="N303" s="46">
        <f t="shared" si="11"/>
        <v>3.3147706178732433E-4</v>
      </c>
    </row>
    <row r="304" spans="1:14" ht="15" thickBot="1" x14ac:dyDescent="0.35">
      <c r="A304" s="1">
        <v>45335</v>
      </c>
      <c r="B304">
        <v>1237</v>
      </c>
      <c r="C304">
        <v>249.8</v>
      </c>
      <c r="D304">
        <v>105.45</v>
      </c>
      <c r="E304">
        <v>273.7</v>
      </c>
      <c r="F304">
        <v>234.3</v>
      </c>
      <c r="G304" s="75">
        <v>7477</v>
      </c>
      <c r="I304" s="2">
        <f t="shared" si="10"/>
        <v>-2.0585906571654791E-2</v>
      </c>
      <c r="J304" s="2">
        <f t="shared" si="10"/>
        <v>-2.4599765716517029E-2</v>
      </c>
      <c r="K304" s="2">
        <f t="shared" si="10"/>
        <v>-1.8930430667297949E-3</v>
      </c>
      <c r="L304" s="2">
        <f t="shared" si="10"/>
        <v>-2.1101573676681092E-2</v>
      </c>
      <c r="M304" s="2">
        <f t="shared" si="10"/>
        <v>-2.0894274968658588E-2</v>
      </c>
      <c r="N304" s="46">
        <f t="shared" si="11"/>
        <v>-8.9469149711710518E-3</v>
      </c>
    </row>
    <row r="305" spans="1:14" ht="15" thickBot="1" x14ac:dyDescent="0.35">
      <c r="A305" s="1">
        <v>45336</v>
      </c>
      <c r="B305">
        <v>1251</v>
      </c>
      <c r="C305">
        <v>250.8</v>
      </c>
      <c r="D305">
        <v>108.25</v>
      </c>
      <c r="E305">
        <v>277.2</v>
      </c>
      <c r="F305">
        <v>234.9</v>
      </c>
      <c r="G305" s="75">
        <v>7526</v>
      </c>
      <c r="I305" s="2">
        <f t="shared" si="10"/>
        <v>1.131770412287793E-2</v>
      </c>
      <c r="J305" s="2">
        <f t="shared" si="10"/>
        <v>4.0032025620496394E-3</v>
      </c>
      <c r="K305" s="2">
        <f t="shared" si="10"/>
        <v>2.6552868658131789E-2</v>
      </c>
      <c r="L305" s="2">
        <f t="shared" si="10"/>
        <v>1.278772378516624E-2</v>
      </c>
      <c r="M305" s="2">
        <f t="shared" si="10"/>
        <v>2.5608194622278885E-3</v>
      </c>
      <c r="N305" s="46">
        <f t="shared" si="11"/>
        <v>6.553430520262137E-3</v>
      </c>
    </row>
    <row r="306" spans="1:14" ht="15" thickBot="1" x14ac:dyDescent="0.35">
      <c r="A306" s="1">
        <v>45337</v>
      </c>
      <c r="B306">
        <v>1260</v>
      </c>
      <c r="C306">
        <v>251</v>
      </c>
      <c r="D306">
        <v>109.85</v>
      </c>
      <c r="E306">
        <v>276.2</v>
      </c>
      <c r="F306">
        <v>231.7</v>
      </c>
      <c r="G306" s="75">
        <v>7575</v>
      </c>
      <c r="I306" s="2">
        <f t="shared" si="10"/>
        <v>7.1942446043165471E-3</v>
      </c>
      <c r="J306" s="2">
        <f t="shared" si="10"/>
        <v>7.9744816586917319E-4</v>
      </c>
      <c r="K306" s="2">
        <f t="shared" si="10"/>
        <v>1.4780600461893712E-2</v>
      </c>
      <c r="L306" s="2">
        <f t="shared" si="10"/>
        <v>-3.6075036075036075E-3</v>
      </c>
      <c r="M306" s="2">
        <f t="shared" si="10"/>
        <v>-1.3622818220519443E-2</v>
      </c>
      <c r="N306" s="46">
        <f t="shared" si="11"/>
        <v>6.5107626893436089E-3</v>
      </c>
    </row>
    <row r="307" spans="1:14" ht="15" thickBot="1" x14ac:dyDescent="0.35">
      <c r="A307" s="1">
        <v>45338</v>
      </c>
      <c r="B307">
        <v>1258</v>
      </c>
      <c r="C307">
        <v>253.4</v>
      </c>
      <c r="D307">
        <v>112.1</v>
      </c>
      <c r="E307">
        <v>279.60000000000002</v>
      </c>
      <c r="F307">
        <v>237</v>
      </c>
      <c r="G307" s="75">
        <v>7687.5</v>
      </c>
      <c r="I307" s="2">
        <f t="shared" si="10"/>
        <v>-1.5873015873015873E-3</v>
      </c>
      <c r="J307" s="2">
        <f t="shared" si="10"/>
        <v>9.5617529880478308E-3</v>
      </c>
      <c r="K307" s="2">
        <f t="shared" si="10"/>
        <v>2.0482476103777882E-2</v>
      </c>
      <c r="L307" s="2">
        <f t="shared" si="10"/>
        <v>1.2309920347574346E-2</v>
      </c>
      <c r="M307" s="2">
        <f t="shared" si="10"/>
        <v>2.2874406560207214E-2</v>
      </c>
      <c r="N307" s="46">
        <f t="shared" si="11"/>
        <v>1.4851485148514851E-2</v>
      </c>
    </row>
    <row r="308" spans="1:14" ht="15" thickBot="1" x14ac:dyDescent="0.35">
      <c r="A308" s="1">
        <v>45341</v>
      </c>
      <c r="B308">
        <v>1272</v>
      </c>
      <c r="C308">
        <v>254</v>
      </c>
      <c r="D308">
        <v>113.1</v>
      </c>
      <c r="E308">
        <v>281.10000000000002</v>
      </c>
      <c r="F308">
        <v>238.5</v>
      </c>
      <c r="G308" s="75">
        <v>7703</v>
      </c>
      <c r="I308" s="2">
        <f t="shared" si="10"/>
        <v>1.1128775834658187E-2</v>
      </c>
      <c r="J308" s="2">
        <f t="shared" si="10"/>
        <v>2.3677979479084228E-3</v>
      </c>
      <c r="K308" s="2">
        <f t="shared" si="10"/>
        <v>8.9206066012488851E-3</v>
      </c>
      <c r="L308" s="2">
        <f t="shared" si="10"/>
        <v>5.3648068669527897E-3</v>
      </c>
      <c r="M308" s="2">
        <f t="shared" si="10"/>
        <v>6.3291139240506328E-3</v>
      </c>
      <c r="N308" s="46">
        <f t="shared" si="11"/>
        <v>2.0162601626016259E-3</v>
      </c>
    </row>
    <row r="309" spans="1:14" ht="15" thickBot="1" x14ac:dyDescent="0.35">
      <c r="A309" s="1">
        <v>45342</v>
      </c>
      <c r="B309">
        <v>1286</v>
      </c>
      <c r="C309">
        <v>256.3</v>
      </c>
      <c r="D309">
        <v>112.2</v>
      </c>
      <c r="E309">
        <v>284.5</v>
      </c>
      <c r="F309">
        <v>241.9</v>
      </c>
      <c r="G309" s="75">
        <v>7690.5</v>
      </c>
      <c r="I309" s="2">
        <f t="shared" si="10"/>
        <v>1.10062893081761E-2</v>
      </c>
      <c r="J309" s="2">
        <f t="shared" si="10"/>
        <v>9.0551181102362654E-3</v>
      </c>
      <c r="K309" s="2">
        <f t="shared" si="10"/>
        <v>-7.9575596816975382E-3</v>
      </c>
      <c r="L309" s="2">
        <f t="shared" si="10"/>
        <v>1.2095339736748405E-2</v>
      </c>
      <c r="M309" s="2">
        <f t="shared" si="10"/>
        <v>1.425576519916145E-2</v>
      </c>
      <c r="N309" s="46">
        <f t="shared" si="11"/>
        <v>-1.6227443853044268E-3</v>
      </c>
    </row>
    <row r="310" spans="1:14" ht="15" thickBot="1" x14ac:dyDescent="0.35">
      <c r="A310" s="1">
        <v>45343</v>
      </c>
      <c r="B310">
        <v>1304</v>
      </c>
      <c r="C310">
        <v>259.3</v>
      </c>
      <c r="D310">
        <v>112.45</v>
      </c>
      <c r="E310">
        <v>285.5</v>
      </c>
      <c r="F310">
        <v>242.9</v>
      </c>
      <c r="G310" s="75">
        <v>7630.5</v>
      </c>
      <c r="I310" s="2">
        <f t="shared" si="10"/>
        <v>1.3996889580093312E-2</v>
      </c>
      <c r="J310" s="2">
        <f t="shared" si="10"/>
        <v>1.1705033164260631E-2</v>
      </c>
      <c r="K310" s="2">
        <f t="shared" si="10"/>
        <v>2.2281639928698753E-3</v>
      </c>
      <c r="L310" s="2">
        <f t="shared" si="10"/>
        <v>3.5149384885764497E-3</v>
      </c>
      <c r="M310" s="2">
        <f t="shared" si="10"/>
        <v>4.1339396444811903E-3</v>
      </c>
      <c r="N310" s="46">
        <f t="shared" si="11"/>
        <v>-7.8018334308562511E-3</v>
      </c>
    </row>
    <row r="311" spans="1:14" ht="15" thickBot="1" x14ac:dyDescent="0.35">
      <c r="A311" s="1">
        <v>45344</v>
      </c>
      <c r="B311">
        <v>1296</v>
      </c>
      <c r="C311">
        <v>254.1</v>
      </c>
      <c r="D311">
        <v>113.45</v>
      </c>
      <c r="E311">
        <v>276.8</v>
      </c>
      <c r="F311">
        <v>239.2</v>
      </c>
      <c r="G311" s="75">
        <v>7674</v>
      </c>
      <c r="I311" s="2">
        <f t="shared" si="10"/>
        <v>-6.1349693251533744E-3</v>
      </c>
      <c r="J311" s="2">
        <f t="shared" si="10"/>
        <v>-2.0053991515619041E-2</v>
      </c>
      <c r="K311" s="2">
        <f t="shared" si="10"/>
        <v>8.8928412627834585E-3</v>
      </c>
      <c r="L311" s="2">
        <f t="shared" si="10"/>
        <v>-3.0472854640980696E-2</v>
      </c>
      <c r="M311" s="2">
        <f t="shared" si="10"/>
        <v>-1.5232606010704064E-2</v>
      </c>
      <c r="N311" s="46">
        <f t="shared" si="11"/>
        <v>5.7008059760172989E-3</v>
      </c>
    </row>
    <row r="312" spans="1:14" ht="15" thickBot="1" x14ac:dyDescent="0.35">
      <c r="A312" s="1">
        <v>45345</v>
      </c>
      <c r="B312">
        <v>1298</v>
      </c>
      <c r="C312">
        <v>254</v>
      </c>
      <c r="D312">
        <v>115.4</v>
      </c>
      <c r="E312">
        <v>279.7</v>
      </c>
      <c r="F312">
        <v>241</v>
      </c>
      <c r="G312" s="75">
        <v>7692</v>
      </c>
      <c r="I312" s="2">
        <f t="shared" si="10"/>
        <v>1.5432098765432098E-3</v>
      </c>
      <c r="J312" s="2">
        <f t="shared" si="10"/>
        <v>-3.9354584809128028E-4</v>
      </c>
      <c r="K312" s="2">
        <f t="shared" si="10"/>
        <v>1.7188188629352161E-2</v>
      </c>
      <c r="L312" s="2">
        <f t="shared" si="10"/>
        <v>1.047687861271668E-2</v>
      </c>
      <c r="M312" s="2">
        <f t="shared" si="10"/>
        <v>7.5250836120401817E-3</v>
      </c>
      <c r="N312" s="46">
        <f t="shared" si="11"/>
        <v>2.3455824863174357E-3</v>
      </c>
    </row>
    <row r="313" spans="1:14" ht="15" thickBot="1" x14ac:dyDescent="0.35">
      <c r="A313" s="1">
        <v>45348</v>
      </c>
      <c r="B313">
        <v>1296</v>
      </c>
      <c r="C313">
        <v>253.7</v>
      </c>
      <c r="D313">
        <v>114.5</v>
      </c>
      <c r="E313">
        <v>278.5</v>
      </c>
      <c r="F313">
        <v>238.9</v>
      </c>
      <c r="G313" s="75">
        <v>7667.5</v>
      </c>
      <c r="I313" s="2">
        <f t="shared" si="10"/>
        <v>-1.5408320493066256E-3</v>
      </c>
      <c r="J313" s="2">
        <f t="shared" si="10"/>
        <v>-1.1811023622047691E-3</v>
      </c>
      <c r="K313" s="2">
        <f t="shared" si="10"/>
        <v>-7.7989601386482289E-3</v>
      </c>
      <c r="L313" s="2">
        <f t="shared" si="10"/>
        <v>-4.2903110475509066E-3</v>
      </c>
      <c r="M313" s="2">
        <f t="shared" si="10"/>
        <v>-8.7136929460580673E-3</v>
      </c>
      <c r="N313" s="46">
        <f t="shared" si="11"/>
        <v>-3.1851274050962038E-3</v>
      </c>
    </row>
    <row r="314" spans="1:14" ht="15" thickBot="1" x14ac:dyDescent="0.35">
      <c r="A314" s="1">
        <v>45349</v>
      </c>
      <c r="B314">
        <v>1305</v>
      </c>
      <c r="C314">
        <v>254.9</v>
      </c>
      <c r="D314">
        <v>114.9</v>
      </c>
      <c r="E314">
        <v>277.60000000000002</v>
      </c>
      <c r="F314">
        <v>239.8</v>
      </c>
      <c r="G314" s="75">
        <v>7666.5</v>
      </c>
      <c r="I314" s="2">
        <f t="shared" si="10"/>
        <v>6.9444444444444441E-3</v>
      </c>
      <c r="J314" s="2">
        <f t="shared" si="10"/>
        <v>4.7299960583366855E-3</v>
      </c>
      <c r="K314" s="2">
        <f t="shared" si="10"/>
        <v>3.4934497816594382E-3</v>
      </c>
      <c r="L314" s="2">
        <f t="shared" si="10"/>
        <v>-3.2315978456013547E-3</v>
      </c>
      <c r="M314" s="2">
        <f t="shared" si="10"/>
        <v>3.7672666387610115E-3</v>
      </c>
      <c r="N314" s="46">
        <f t="shared" si="11"/>
        <v>-1.3042060645582001E-4</v>
      </c>
    </row>
    <row r="315" spans="1:14" ht="15" thickBot="1" x14ac:dyDescent="0.35">
      <c r="A315" s="1">
        <v>45350</v>
      </c>
      <c r="B315">
        <v>1266</v>
      </c>
      <c r="C315">
        <v>253.6</v>
      </c>
      <c r="D315">
        <v>117.7</v>
      </c>
      <c r="E315">
        <v>277.3</v>
      </c>
      <c r="F315">
        <v>240.7</v>
      </c>
      <c r="G315" s="75">
        <v>7604.5</v>
      </c>
      <c r="I315" s="2">
        <f t="shared" si="10"/>
        <v>-2.9885057471264367E-2</v>
      </c>
      <c r="J315" s="2">
        <f t="shared" si="10"/>
        <v>-5.1000392310710527E-3</v>
      </c>
      <c r="K315" s="2">
        <f t="shared" si="10"/>
        <v>2.4369016536118338E-2</v>
      </c>
      <c r="L315" s="2">
        <f t="shared" si="10"/>
        <v>-1.0806916426513377E-3</v>
      </c>
      <c r="M315" s="2">
        <f t="shared" si="10"/>
        <v>3.7531276063385204E-3</v>
      </c>
      <c r="N315" s="46">
        <f t="shared" si="11"/>
        <v>-8.0871323289636726E-3</v>
      </c>
    </row>
    <row r="316" spans="1:14" ht="15" thickBot="1" x14ac:dyDescent="0.35">
      <c r="A316" s="1">
        <v>45351</v>
      </c>
      <c r="B316">
        <v>1236</v>
      </c>
      <c r="C316">
        <v>249.6</v>
      </c>
      <c r="D316">
        <v>117.9</v>
      </c>
      <c r="E316">
        <v>278.8</v>
      </c>
      <c r="F316">
        <v>236.8</v>
      </c>
      <c r="G316" s="75">
        <v>7626.5</v>
      </c>
      <c r="I316" s="2">
        <f t="shared" si="10"/>
        <v>-2.3696682464454975E-2</v>
      </c>
      <c r="J316" s="2">
        <f t="shared" si="10"/>
        <v>-1.5772870662460567E-2</v>
      </c>
      <c r="K316" s="2">
        <f t="shared" si="10"/>
        <v>1.6992353440951813E-3</v>
      </c>
      <c r="L316" s="2">
        <f t="shared" si="10"/>
        <v>5.4093040028849616E-3</v>
      </c>
      <c r="M316" s="2">
        <f t="shared" si="10"/>
        <v>-1.6202742002492637E-2</v>
      </c>
      <c r="N316" s="46">
        <f t="shared" si="11"/>
        <v>2.8930238674469066E-3</v>
      </c>
    </row>
    <row r="317" spans="1:14" ht="15" thickBot="1" x14ac:dyDescent="0.35">
      <c r="A317" s="1">
        <v>45352</v>
      </c>
      <c r="B317">
        <v>1242</v>
      </c>
      <c r="C317">
        <v>249.4</v>
      </c>
      <c r="D317">
        <v>119.9</v>
      </c>
      <c r="E317">
        <v>277.60000000000002</v>
      </c>
      <c r="F317">
        <v>234.4</v>
      </c>
      <c r="G317" s="75">
        <v>7669.5</v>
      </c>
      <c r="I317" s="2">
        <f t="shared" si="10"/>
        <v>4.8543689320388345E-3</v>
      </c>
      <c r="J317" s="2">
        <f t="shared" si="10"/>
        <v>-8.0128205128200572E-4</v>
      </c>
      <c r="K317" s="2">
        <f t="shared" si="10"/>
        <v>1.6963528413910092E-2</v>
      </c>
      <c r="L317" s="2">
        <f t="shared" si="10"/>
        <v>-4.3041606886656692E-3</v>
      </c>
      <c r="M317" s="2">
        <f t="shared" si="10"/>
        <v>-1.0135135135135158E-2</v>
      </c>
      <c r="N317" s="46">
        <f t="shared" si="11"/>
        <v>5.6382351012915491E-3</v>
      </c>
    </row>
    <row r="318" spans="1:14" ht="15" thickBot="1" x14ac:dyDescent="0.35">
      <c r="A318" s="1">
        <v>45355</v>
      </c>
      <c r="B318">
        <v>1236</v>
      </c>
      <c r="C318">
        <v>245.8</v>
      </c>
      <c r="D318">
        <v>118.25</v>
      </c>
      <c r="E318">
        <v>275.89999999999998</v>
      </c>
      <c r="F318">
        <v>230.2</v>
      </c>
      <c r="G318" s="75">
        <v>7614</v>
      </c>
      <c r="I318" s="2">
        <f t="shared" si="10"/>
        <v>-4.830917874396135E-3</v>
      </c>
      <c r="J318" s="2">
        <f t="shared" si="10"/>
        <v>-1.4434643143544484E-2</v>
      </c>
      <c r="K318" s="2">
        <f t="shared" si="10"/>
        <v>-1.3761467889908304E-2</v>
      </c>
      <c r="L318" s="2">
        <f t="shared" si="10"/>
        <v>-6.1239193083575116E-3</v>
      </c>
      <c r="M318" s="2">
        <f t="shared" si="10"/>
        <v>-1.7918088737201437E-2</v>
      </c>
      <c r="N318" s="46">
        <f t="shared" si="11"/>
        <v>-7.2364560923137101E-3</v>
      </c>
    </row>
    <row r="319" spans="1:14" ht="15" thickBot="1" x14ac:dyDescent="0.35">
      <c r="A319" s="1">
        <v>45356</v>
      </c>
      <c r="B319">
        <v>1221</v>
      </c>
      <c r="C319">
        <v>247.7</v>
      </c>
      <c r="D319">
        <v>117.55</v>
      </c>
      <c r="E319">
        <v>276.3</v>
      </c>
      <c r="F319">
        <v>239</v>
      </c>
      <c r="G319" s="75">
        <v>7623</v>
      </c>
      <c r="I319" s="2">
        <f t="shared" ref="I319:M369" si="12">(B319-B318)/B318</f>
        <v>-1.2135922330097087E-2</v>
      </c>
      <c r="J319" s="2">
        <f t="shared" si="12"/>
        <v>7.7298616761593865E-3</v>
      </c>
      <c r="K319" s="2">
        <f t="shared" si="12"/>
        <v>-5.9196617336152463E-3</v>
      </c>
      <c r="L319" s="2">
        <f t="shared" si="12"/>
        <v>1.4498006524104174E-3</v>
      </c>
      <c r="M319" s="2">
        <f t="shared" si="12"/>
        <v>3.8227628149435325E-2</v>
      </c>
      <c r="N319" s="46">
        <f t="shared" si="11"/>
        <v>1.1820330969267139E-3</v>
      </c>
    </row>
    <row r="320" spans="1:14" ht="15" thickBot="1" x14ac:dyDescent="0.35">
      <c r="A320" s="1">
        <v>45357</v>
      </c>
      <c r="B320">
        <v>1227</v>
      </c>
      <c r="C320">
        <v>249.3</v>
      </c>
      <c r="D320">
        <v>117</v>
      </c>
      <c r="E320">
        <v>280.39999999999998</v>
      </c>
      <c r="F320">
        <v>240.8</v>
      </c>
      <c r="G320" s="75">
        <v>7657.5</v>
      </c>
      <c r="I320" s="2">
        <f t="shared" si="12"/>
        <v>4.9140049140049139E-3</v>
      </c>
      <c r="J320" s="2">
        <f t="shared" si="12"/>
        <v>6.4594267258781708E-3</v>
      </c>
      <c r="K320" s="2">
        <f t="shared" si="12"/>
        <v>-4.6788600595491043E-3</v>
      </c>
      <c r="L320" s="2">
        <f t="shared" si="12"/>
        <v>1.4838943177705269E-2</v>
      </c>
      <c r="M320" s="2">
        <f t="shared" si="12"/>
        <v>7.5313807531381229E-3</v>
      </c>
      <c r="N320" s="46">
        <f t="shared" si="11"/>
        <v>4.5257772530499802E-3</v>
      </c>
    </row>
    <row r="321" spans="1:14" ht="15" thickBot="1" x14ac:dyDescent="0.35">
      <c r="A321" s="1">
        <v>45358</v>
      </c>
      <c r="B321">
        <v>1235</v>
      </c>
      <c r="C321">
        <v>252</v>
      </c>
      <c r="D321">
        <v>115.75</v>
      </c>
      <c r="E321">
        <v>283.7</v>
      </c>
      <c r="F321">
        <v>244.3</v>
      </c>
      <c r="G321" s="75">
        <v>7703.5</v>
      </c>
      <c r="I321" s="2">
        <f t="shared" si="12"/>
        <v>6.5199674001629989E-3</v>
      </c>
      <c r="J321" s="2">
        <f t="shared" si="12"/>
        <v>1.0830324909747247E-2</v>
      </c>
      <c r="K321" s="2">
        <f t="shared" si="12"/>
        <v>-1.0683760683760684E-2</v>
      </c>
      <c r="L321" s="2">
        <f t="shared" si="12"/>
        <v>1.1768901569186918E-2</v>
      </c>
      <c r="M321" s="2">
        <f t="shared" si="12"/>
        <v>1.4534883720930232E-2</v>
      </c>
      <c r="N321" s="46">
        <f t="shared" si="11"/>
        <v>6.007182500816193E-3</v>
      </c>
    </row>
    <row r="322" spans="1:14" ht="15" thickBot="1" x14ac:dyDescent="0.35">
      <c r="A322" s="1">
        <v>45359</v>
      </c>
      <c r="B322">
        <v>1242</v>
      </c>
      <c r="C322">
        <v>250.2</v>
      </c>
      <c r="D322">
        <v>115.7</v>
      </c>
      <c r="E322">
        <v>286.2</v>
      </c>
      <c r="F322">
        <v>242.8</v>
      </c>
      <c r="G322" s="75">
        <v>7662.5</v>
      </c>
      <c r="I322" s="2">
        <f t="shared" si="12"/>
        <v>5.6680161943319842E-3</v>
      </c>
      <c r="J322" s="2">
        <f t="shared" si="12"/>
        <v>-7.1428571428571877E-3</v>
      </c>
      <c r="K322" s="2">
        <f t="shared" si="12"/>
        <v>-4.3196544276455427E-4</v>
      </c>
      <c r="L322" s="2">
        <f t="shared" si="12"/>
        <v>8.8121254846669026E-3</v>
      </c>
      <c r="M322" s="2">
        <f t="shared" si="12"/>
        <v>-6.1399918133442487E-3</v>
      </c>
      <c r="N322" s="46">
        <f t="shared" si="11"/>
        <v>-5.3222561173492571E-3</v>
      </c>
    </row>
    <row r="323" spans="1:14" ht="15" thickBot="1" x14ac:dyDescent="0.35">
      <c r="A323" s="1">
        <v>45362</v>
      </c>
      <c r="B323">
        <v>1248</v>
      </c>
      <c r="C323">
        <v>248.5</v>
      </c>
      <c r="D323">
        <v>114.2</v>
      </c>
      <c r="E323">
        <v>282.2</v>
      </c>
      <c r="F323">
        <v>246.3</v>
      </c>
      <c r="G323" s="75">
        <v>7700</v>
      </c>
      <c r="I323" s="2">
        <f t="shared" si="12"/>
        <v>4.830917874396135E-3</v>
      </c>
      <c r="J323" s="2">
        <f t="shared" si="12"/>
        <v>-6.7945643485211376E-3</v>
      </c>
      <c r="K323" s="2">
        <f t="shared" si="12"/>
        <v>-1.2964563526361279E-2</v>
      </c>
      <c r="L323" s="2">
        <f t="shared" si="12"/>
        <v>-1.3976240391334731E-2</v>
      </c>
      <c r="M323" s="2">
        <f t="shared" si="12"/>
        <v>1.4415156507413509E-2</v>
      </c>
      <c r="N323" s="46">
        <f t="shared" si="11"/>
        <v>4.8939641109298528E-3</v>
      </c>
    </row>
    <row r="324" spans="1:14" ht="15" thickBot="1" x14ac:dyDescent="0.35">
      <c r="A324" s="1">
        <v>45363</v>
      </c>
      <c r="B324">
        <v>1261</v>
      </c>
      <c r="C324">
        <v>251.2</v>
      </c>
      <c r="D324">
        <v>117.9</v>
      </c>
      <c r="E324">
        <v>285.8</v>
      </c>
      <c r="F324">
        <v>250.8</v>
      </c>
      <c r="G324" s="75">
        <v>7781.5</v>
      </c>
      <c r="I324" s="2">
        <f t="shared" si="12"/>
        <v>1.0416666666666666E-2</v>
      </c>
      <c r="J324" s="2">
        <f t="shared" si="12"/>
        <v>1.0865191146881241E-2</v>
      </c>
      <c r="K324" s="2">
        <f t="shared" si="12"/>
        <v>3.2399299474605979E-2</v>
      </c>
      <c r="L324" s="2">
        <f t="shared" si="12"/>
        <v>1.2756909992912908E-2</v>
      </c>
      <c r="M324" s="2">
        <f t="shared" si="12"/>
        <v>1.8270401948842874E-2</v>
      </c>
      <c r="N324" s="46">
        <f t="shared" si="11"/>
        <v>1.0584415584415585E-2</v>
      </c>
    </row>
    <row r="325" spans="1:14" ht="15" thickBot="1" x14ac:dyDescent="0.35">
      <c r="A325" s="1">
        <v>45364</v>
      </c>
      <c r="B325">
        <v>1270</v>
      </c>
      <c r="C325">
        <v>250.7</v>
      </c>
      <c r="D325">
        <v>113.1</v>
      </c>
      <c r="E325">
        <v>286</v>
      </c>
      <c r="F325">
        <v>247.1</v>
      </c>
      <c r="G325" s="75">
        <v>7805</v>
      </c>
      <c r="I325" s="2">
        <f t="shared" si="12"/>
        <v>7.1371927042030133E-3</v>
      </c>
      <c r="J325" s="2">
        <f t="shared" si="12"/>
        <v>-1.9904458598726115E-3</v>
      </c>
      <c r="K325" s="2">
        <f t="shared" si="12"/>
        <v>-4.0712468193384317E-2</v>
      </c>
      <c r="L325" s="2">
        <f t="shared" si="12"/>
        <v>6.9979006298106583E-4</v>
      </c>
      <c r="M325" s="2">
        <f t="shared" si="12"/>
        <v>-1.4752791068580609E-2</v>
      </c>
      <c r="N325" s="46">
        <f t="shared" si="11"/>
        <v>3.0199832937094391E-3</v>
      </c>
    </row>
    <row r="326" spans="1:14" ht="15" thickBot="1" x14ac:dyDescent="0.35">
      <c r="A326" s="1">
        <v>45365</v>
      </c>
      <c r="B326">
        <v>1246</v>
      </c>
      <c r="C326">
        <v>249.7</v>
      </c>
      <c r="D326">
        <v>111.85</v>
      </c>
      <c r="E326">
        <v>286.10000000000002</v>
      </c>
      <c r="F326">
        <v>244.6</v>
      </c>
      <c r="G326" s="75">
        <v>7772</v>
      </c>
      <c r="I326" s="2">
        <f t="shared" si="12"/>
        <v>-1.889763779527559E-2</v>
      </c>
      <c r="J326" s="2">
        <f t="shared" si="12"/>
        <v>-3.9888312724371761E-3</v>
      </c>
      <c r="K326" s="2">
        <f t="shared" si="12"/>
        <v>-1.1052166224580018E-2</v>
      </c>
      <c r="L326" s="2">
        <f t="shared" si="12"/>
        <v>3.4965034965042918E-4</v>
      </c>
      <c r="M326" s="2">
        <f t="shared" si="12"/>
        <v>-1.0117361392148928E-2</v>
      </c>
      <c r="N326" s="46">
        <f t="shared" si="11"/>
        <v>-4.2280589365791162E-3</v>
      </c>
    </row>
    <row r="327" spans="1:14" ht="15" thickBot="1" x14ac:dyDescent="0.35">
      <c r="A327" s="1">
        <v>45366</v>
      </c>
      <c r="B327">
        <v>1240</v>
      </c>
      <c r="C327">
        <v>251.3</v>
      </c>
      <c r="D327">
        <v>111.85</v>
      </c>
      <c r="E327">
        <v>287.60000000000002</v>
      </c>
      <c r="F327">
        <v>245.9</v>
      </c>
      <c r="G327" s="75">
        <v>7760</v>
      </c>
      <c r="I327" s="2">
        <f t="shared" si="12"/>
        <v>-4.815409309791332E-3</v>
      </c>
      <c r="J327" s="2">
        <f t="shared" si="12"/>
        <v>6.407689227072578E-3</v>
      </c>
      <c r="K327" s="2">
        <f t="shared" si="12"/>
        <v>0</v>
      </c>
      <c r="L327" s="2">
        <f t="shared" si="12"/>
        <v>5.2429220552254454E-3</v>
      </c>
      <c r="M327" s="2">
        <f t="shared" si="12"/>
        <v>5.3147996729354515E-3</v>
      </c>
      <c r="N327" s="46">
        <f t="shared" si="11"/>
        <v>-1.5440041173443129E-3</v>
      </c>
    </row>
    <row r="328" spans="1:14" ht="15" thickBot="1" x14ac:dyDescent="0.35">
      <c r="A328" s="1">
        <v>45369</v>
      </c>
      <c r="B328">
        <v>1228</v>
      </c>
      <c r="C328">
        <v>250.1</v>
      </c>
      <c r="D328">
        <v>111.15</v>
      </c>
      <c r="E328">
        <v>287.8</v>
      </c>
      <c r="F328">
        <v>243.9</v>
      </c>
      <c r="G328" s="75">
        <v>7752</v>
      </c>
      <c r="I328" s="2">
        <f t="shared" si="12"/>
        <v>-9.6774193548387101E-3</v>
      </c>
      <c r="J328" s="2">
        <f t="shared" si="12"/>
        <v>-4.7751691205730881E-3</v>
      </c>
      <c r="K328" s="2">
        <f t="shared" si="12"/>
        <v>-6.2583817612873373E-3</v>
      </c>
      <c r="L328" s="2">
        <f t="shared" si="12"/>
        <v>6.9541029207228306E-4</v>
      </c>
      <c r="M328" s="2">
        <f t="shared" si="12"/>
        <v>-8.1333875559170387E-3</v>
      </c>
      <c r="N328" s="46">
        <f t="shared" si="11"/>
        <v>-1.0309278350515464E-3</v>
      </c>
    </row>
    <row r="329" spans="1:14" ht="15" thickBot="1" x14ac:dyDescent="0.35">
      <c r="A329" s="1">
        <v>45370</v>
      </c>
      <c r="B329">
        <v>1221</v>
      </c>
      <c r="C329">
        <v>250.2</v>
      </c>
      <c r="D329">
        <v>110.55</v>
      </c>
      <c r="E329">
        <v>287.7</v>
      </c>
      <c r="F329">
        <v>243.2</v>
      </c>
      <c r="G329" s="75">
        <v>7761.5</v>
      </c>
      <c r="I329" s="2">
        <f t="shared" si="12"/>
        <v>-5.7003257328990227E-3</v>
      </c>
      <c r="J329" s="2">
        <f t="shared" si="12"/>
        <v>3.9984006397438752E-4</v>
      </c>
      <c r="K329" s="2">
        <f t="shared" si="12"/>
        <v>-5.3981106612686321E-3</v>
      </c>
      <c r="L329" s="2">
        <f t="shared" si="12"/>
        <v>-3.4746351633086424E-4</v>
      </c>
      <c r="M329" s="2">
        <f t="shared" si="12"/>
        <v>-2.8700287002870729E-3</v>
      </c>
      <c r="N329" s="46">
        <f t="shared" si="11"/>
        <v>1.2254901960784314E-3</v>
      </c>
    </row>
    <row r="330" spans="1:14" ht="15" thickBot="1" x14ac:dyDescent="0.35">
      <c r="A330" s="1">
        <v>45371</v>
      </c>
      <c r="B330">
        <v>1213</v>
      </c>
      <c r="C330">
        <v>249.1</v>
      </c>
      <c r="D330">
        <v>113.65</v>
      </c>
      <c r="E330">
        <v>285.7</v>
      </c>
      <c r="F330">
        <v>240.8</v>
      </c>
      <c r="G330" s="75">
        <v>7765</v>
      </c>
      <c r="I330" s="2">
        <f t="shared" si="12"/>
        <v>-6.5520065520065524E-3</v>
      </c>
      <c r="J330" s="2">
        <f t="shared" si="12"/>
        <v>-4.3964828137489781E-3</v>
      </c>
      <c r="K330" s="2">
        <f t="shared" si="12"/>
        <v>2.8041610131162447E-2</v>
      </c>
      <c r="L330" s="2">
        <f t="shared" si="12"/>
        <v>-6.9516857838025723E-3</v>
      </c>
      <c r="M330" s="2">
        <f t="shared" si="12"/>
        <v>-9.8684210526314865E-3</v>
      </c>
      <c r="N330" s="46">
        <f t="shared" si="11"/>
        <v>4.5094376087096566E-4</v>
      </c>
    </row>
    <row r="331" spans="1:14" ht="15" thickBot="1" x14ac:dyDescent="0.35">
      <c r="A331" s="1">
        <v>45372</v>
      </c>
      <c r="B331">
        <v>1260</v>
      </c>
      <c r="C331">
        <v>254.5</v>
      </c>
      <c r="D331">
        <v>117.1</v>
      </c>
      <c r="E331">
        <v>292</v>
      </c>
      <c r="F331">
        <v>249.7</v>
      </c>
      <c r="G331" s="75">
        <v>7918.5</v>
      </c>
      <c r="I331" s="2">
        <f t="shared" si="12"/>
        <v>3.8746908491343775E-2</v>
      </c>
      <c r="J331" s="2">
        <f t="shared" si="12"/>
        <v>2.1678040947410701E-2</v>
      </c>
      <c r="K331" s="2">
        <f t="shared" si="12"/>
        <v>3.0356357237131443E-2</v>
      </c>
      <c r="L331" s="2">
        <f t="shared" si="12"/>
        <v>2.2051102555127797E-2</v>
      </c>
      <c r="M331" s="2">
        <f t="shared" si="12"/>
        <v>3.6960132890365351E-2</v>
      </c>
      <c r="N331" s="46">
        <f t="shared" si="11"/>
        <v>1.9768190598840954E-2</v>
      </c>
    </row>
    <row r="332" spans="1:14" ht="15" thickBot="1" x14ac:dyDescent="0.35">
      <c r="A332" s="1">
        <v>45373</v>
      </c>
      <c r="B332">
        <v>1264</v>
      </c>
      <c r="C332">
        <v>256.8</v>
      </c>
      <c r="D332">
        <v>109.75</v>
      </c>
      <c r="E332">
        <v>294.2</v>
      </c>
      <c r="F332">
        <v>250.5</v>
      </c>
      <c r="G332" s="75">
        <v>7967</v>
      </c>
      <c r="I332" s="2">
        <f t="shared" si="12"/>
        <v>3.1746031746031746E-3</v>
      </c>
      <c r="J332" s="2">
        <f t="shared" si="12"/>
        <v>9.0373280943025994E-3</v>
      </c>
      <c r="K332" s="2">
        <f t="shared" si="12"/>
        <v>-6.2766865926558446E-2</v>
      </c>
      <c r="L332" s="2">
        <f t="shared" si="12"/>
        <v>7.534246575342427E-3</v>
      </c>
      <c r="M332" s="2">
        <f t="shared" si="12"/>
        <v>3.203844613536289E-3</v>
      </c>
      <c r="N332" s="46">
        <f t="shared" si="11"/>
        <v>6.1248973921828632E-3</v>
      </c>
    </row>
    <row r="333" spans="1:14" ht="15" thickBot="1" x14ac:dyDescent="0.35">
      <c r="A333" s="1">
        <v>45376</v>
      </c>
      <c r="B333">
        <v>1258</v>
      </c>
      <c r="C333">
        <v>257</v>
      </c>
      <c r="D333">
        <v>110.1</v>
      </c>
      <c r="E333">
        <v>293.7</v>
      </c>
      <c r="F333">
        <v>254.1</v>
      </c>
      <c r="G333" s="75">
        <v>7949.5</v>
      </c>
      <c r="I333" s="2">
        <f t="shared" si="12"/>
        <v>-4.7468354430379748E-3</v>
      </c>
      <c r="J333" s="2">
        <f t="shared" si="12"/>
        <v>7.7881619937690278E-4</v>
      </c>
      <c r="K333" s="2">
        <f t="shared" si="12"/>
        <v>3.1890660592254609E-3</v>
      </c>
      <c r="L333" s="2">
        <f t="shared" si="12"/>
        <v>-1.6995241332426921E-3</v>
      </c>
      <c r="M333" s="2">
        <f t="shared" si="12"/>
        <v>1.4371257485029917E-2</v>
      </c>
      <c r="N333" s="46">
        <f t="shared" si="11"/>
        <v>-2.1965608133550896E-3</v>
      </c>
    </row>
    <row r="334" spans="1:14" ht="15" thickBot="1" x14ac:dyDescent="0.35">
      <c r="A334" s="1">
        <v>45377</v>
      </c>
      <c r="B334">
        <v>1283</v>
      </c>
      <c r="C334">
        <v>262.5</v>
      </c>
      <c r="D334">
        <v>114.2</v>
      </c>
      <c r="E334">
        <v>296.8</v>
      </c>
      <c r="F334">
        <v>263.89999999999998</v>
      </c>
      <c r="G334" s="75">
        <v>7961</v>
      </c>
      <c r="I334" s="2">
        <f t="shared" si="12"/>
        <v>1.987281399046105E-2</v>
      </c>
      <c r="J334" s="2">
        <f t="shared" si="12"/>
        <v>2.1400778210116732E-2</v>
      </c>
      <c r="K334" s="2">
        <f t="shared" si="12"/>
        <v>3.723887375113541E-2</v>
      </c>
      <c r="L334" s="2">
        <f t="shared" si="12"/>
        <v>1.0554988083078049E-2</v>
      </c>
      <c r="M334" s="2">
        <f t="shared" si="12"/>
        <v>3.856749311294759E-2</v>
      </c>
      <c r="N334" s="46">
        <f t="shared" si="11"/>
        <v>1.4466318636392225E-3</v>
      </c>
    </row>
    <row r="335" spans="1:14" ht="15" thickBot="1" x14ac:dyDescent="0.35">
      <c r="A335" s="1">
        <v>45378</v>
      </c>
      <c r="B335">
        <v>1266</v>
      </c>
      <c r="C335">
        <v>271.89999999999998</v>
      </c>
      <c r="D335">
        <v>116.3</v>
      </c>
      <c r="E335">
        <v>298.2</v>
      </c>
      <c r="F335">
        <v>265.89999999999998</v>
      </c>
      <c r="G335" s="75">
        <v>7954.5</v>
      </c>
      <c r="I335" s="2">
        <f t="shared" si="12"/>
        <v>-1.3250194855806703E-2</v>
      </c>
      <c r="J335" s="2">
        <f t="shared" si="12"/>
        <v>3.5809523809523722E-2</v>
      </c>
      <c r="K335" s="2">
        <f t="shared" si="12"/>
        <v>1.838879159369522E-2</v>
      </c>
      <c r="L335" s="2">
        <f t="shared" si="12"/>
        <v>4.7169811320753952E-3</v>
      </c>
      <c r="M335" s="2">
        <f t="shared" si="12"/>
        <v>7.578628268283441E-3</v>
      </c>
      <c r="N335" s="46">
        <f t="shared" si="11"/>
        <v>-8.1648034166561991E-4</v>
      </c>
    </row>
    <row r="336" spans="1:14" ht="15" thickBot="1" x14ac:dyDescent="0.35">
      <c r="A336" s="1">
        <v>45379</v>
      </c>
      <c r="B336">
        <v>1317</v>
      </c>
      <c r="C336">
        <v>270.39999999999998</v>
      </c>
      <c r="D336">
        <v>134.5</v>
      </c>
      <c r="E336">
        <v>296.60000000000002</v>
      </c>
      <c r="F336">
        <v>265.10000000000002</v>
      </c>
      <c r="G336" s="75">
        <v>7988</v>
      </c>
      <c r="I336" s="2">
        <f t="shared" si="12"/>
        <v>4.0284360189573459E-2</v>
      </c>
      <c r="J336" s="2">
        <f t="shared" si="12"/>
        <v>-5.5167340934166977E-3</v>
      </c>
      <c r="K336" s="2">
        <f t="shared" si="12"/>
        <v>0.15649183147033538</v>
      </c>
      <c r="L336" s="2">
        <f t="shared" si="12"/>
        <v>-5.3655264922869419E-3</v>
      </c>
      <c r="M336" s="2">
        <f t="shared" si="12"/>
        <v>-3.0086498683713973E-3</v>
      </c>
      <c r="N336" s="46">
        <f t="shared" si="11"/>
        <v>4.2114526368722104E-3</v>
      </c>
    </row>
    <row r="337" spans="1:14" ht="15" thickBot="1" x14ac:dyDescent="0.35">
      <c r="A337" s="1">
        <v>45384</v>
      </c>
      <c r="B337">
        <v>1297</v>
      </c>
      <c r="C337">
        <v>267.8</v>
      </c>
      <c r="D337">
        <v>133.05000000000001</v>
      </c>
      <c r="E337">
        <v>294.89999999999998</v>
      </c>
      <c r="F337">
        <v>262</v>
      </c>
      <c r="G337" s="75">
        <v>7960</v>
      </c>
      <c r="I337" s="2">
        <f t="shared" si="12"/>
        <v>-1.5186028853454821E-2</v>
      </c>
      <c r="J337" s="2">
        <f t="shared" si="12"/>
        <v>-9.6153846153844893E-3</v>
      </c>
      <c r="K337" s="2">
        <f t="shared" si="12"/>
        <v>-1.0780669144981329E-2</v>
      </c>
      <c r="L337" s="2">
        <f t="shared" si="12"/>
        <v>-5.7316250842887571E-3</v>
      </c>
      <c r="M337" s="2">
        <f t="shared" si="12"/>
        <v>-1.1693700490381074E-2</v>
      </c>
      <c r="N337" s="46">
        <f t="shared" si="11"/>
        <v>-3.5052578868302454E-3</v>
      </c>
    </row>
    <row r="338" spans="1:14" ht="15" thickBot="1" x14ac:dyDescent="0.35">
      <c r="A338" s="1">
        <v>45385</v>
      </c>
      <c r="B338">
        <v>1308</v>
      </c>
      <c r="C338">
        <v>270.2</v>
      </c>
      <c r="D338">
        <v>131.94999999999999</v>
      </c>
      <c r="E338">
        <v>293.60000000000002</v>
      </c>
      <c r="F338">
        <v>266.7</v>
      </c>
      <c r="G338" s="75">
        <v>7952</v>
      </c>
      <c r="I338" s="2">
        <f t="shared" si="12"/>
        <v>8.4811102544333078E-3</v>
      </c>
      <c r="J338" s="2">
        <f t="shared" si="12"/>
        <v>8.9619118745331485E-3</v>
      </c>
      <c r="K338" s="2">
        <f t="shared" si="12"/>
        <v>-8.2675685832395533E-3</v>
      </c>
      <c r="L338" s="2">
        <f t="shared" si="12"/>
        <v>-4.4082739911832985E-3</v>
      </c>
      <c r="M338" s="2">
        <f t="shared" si="12"/>
        <v>1.7938931297709879E-2</v>
      </c>
      <c r="N338" s="46">
        <f t="shared" si="11"/>
        <v>-1.0050251256281408E-3</v>
      </c>
    </row>
    <row r="339" spans="1:14" ht="15" thickBot="1" x14ac:dyDescent="0.35">
      <c r="A339" s="1">
        <v>45386</v>
      </c>
      <c r="B339">
        <v>1306</v>
      </c>
      <c r="C339">
        <v>271.2</v>
      </c>
      <c r="D339">
        <v>131.55000000000001</v>
      </c>
      <c r="E339">
        <v>292.3</v>
      </c>
      <c r="F339">
        <v>265.89999999999998</v>
      </c>
      <c r="G339" s="75">
        <v>7992</v>
      </c>
      <c r="I339" s="2">
        <f t="shared" si="12"/>
        <v>-1.5290519877675841E-3</v>
      </c>
      <c r="J339" s="2">
        <f t="shared" si="12"/>
        <v>3.7009622501850484E-3</v>
      </c>
      <c r="K339" s="2">
        <f t="shared" si="12"/>
        <v>-3.0314513073132041E-3</v>
      </c>
      <c r="L339" s="2">
        <f t="shared" si="12"/>
        <v>-4.4277929155313736E-3</v>
      </c>
      <c r="M339" s="2">
        <f t="shared" si="12"/>
        <v>-2.999625046869184E-3</v>
      </c>
      <c r="N339" s="46">
        <f t="shared" ref="N339:N402" si="13">(G339-G338)/G338</f>
        <v>5.0301810865191147E-3</v>
      </c>
    </row>
    <row r="340" spans="1:14" ht="15" thickBot="1" x14ac:dyDescent="0.35">
      <c r="A340" s="1">
        <v>45387</v>
      </c>
      <c r="B340">
        <v>1309</v>
      </c>
      <c r="C340">
        <v>265.39999999999998</v>
      </c>
      <c r="D340">
        <v>126.25</v>
      </c>
      <c r="E340">
        <v>289.60000000000002</v>
      </c>
      <c r="F340">
        <v>261.2</v>
      </c>
      <c r="G340" s="75">
        <v>7918</v>
      </c>
      <c r="I340" s="2">
        <f t="shared" si="12"/>
        <v>2.2970903522205209E-3</v>
      </c>
      <c r="J340" s="2">
        <f t="shared" si="12"/>
        <v>-2.1386430678466118E-2</v>
      </c>
      <c r="K340" s="2">
        <f t="shared" si="12"/>
        <v>-4.0288863549981076E-2</v>
      </c>
      <c r="L340" s="2">
        <f t="shared" si="12"/>
        <v>-9.2370851864522364E-3</v>
      </c>
      <c r="M340" s="2">
        <f t="shared" si="12"/>
        <v>-1.7675817976682922E-2</v>
      </c>
      <c r="N340" s="46">
        <f t="shared" si="13"/>
        <v>-9.2592592592592587E-3</v>
      </c>
    </row>
    <row r="341" spans="1:14" ht="15" thickBot="1" x14ac:dyDescent="0.35">
      <c r="A341" s="1">
        <v>45390</v>
      </c>
      <c r="B341">
        <v>1315</v>
      </c>
      <c r="C341">
        <v>264</v>
      </c>
      <c r="D341">
        <v>124.45</v>
      </c>
      <c r="E341">
        <v>288</v>
      </c>
      <c r="F341">
        <v>256.5</v>
      </c>
      <c r="G341" s="75">
        <v>7959</v>
      </c>
      <c r="I341" s="2">
        <f t="shared" si="12"/>
        <v>4.5836516424751722E-3</v>
      </c>
      <c r="J341" s="2">
        <f t="shared" si="12"/>
        <v>-5.2750565184626124E-3</v>
      </c>
      <c r="K341" s="2">
        <f t="shared" si="12"/>
        <v>-1.4257425742574235E-2</v>
      </c>
      <c r="L341" s="2">
        <f t="shared" si="12"/>
        <v>-5.5248618784531165E-3</v>
      </c>
      <c r="M341" s="2">
        <f t="shared" si="12"/>
        <v>-1.799387442572737E-2</v>
      </c>
      <c r="N341" s="46">
        <f t="shared" si="13"/>
        <v>5.178075271533215E-3</v>
      </c>
    </row>
    <row r="342" spans="1:14" ht="15" thickBot="1" x14ac:dyDescent="0.35">
      <c r="A342" s="1">
        <v>45391</v>
      </c>
      <c r="B342">
        <v>1312</v>
      </c>
      <c r="C342">
        <v>264.8</v>
      </c>
      <c r="D342">
        <v>124.65</v>
      </c>
      <c r="E342">
        <v>287.5</v>
      </c>
      <c r="F342">
        <v>254.8</v>
      </c>
      <c r="G342" s="75">
        <v>7945.5</v>
      </c>
      <c r="I342" s="2">
        <f t="shared" si="12"/>
        <v>-2.2813688212927757E-3</v>
      </c>
      <c r="J342" s="2">
        <f t="shared" si="12"/>
        <v>3.0303030303030732E-3</v>
      </c>
      <c r="K342" s="2">
        <f t="shared" si="12"/>
        <v>1.6070711128967684E-3</v>
      </c>
      <c r="L342" s="2">
        <f t="shared" si="12"/>
        <v>-1.736111111111111E-3</v>
      </c>
      <c r="M342" s="2">
        <f t="shared" si="12"/>
        <v>-6.627680311890794E-3</v>
      </c>
      <c r="N342" s="46">
        <f t="shared" si="13"/>
        <v>-1.6961929890689784E-3</v>
      </c>
    </row>
    <row r="343" spans="1:14" ht="15" thickBot="1" x14ac:dyDescent="0.35">
      <c r="A343" s="1">
        <v>45392</v>
      </c>
      <c r="B343">
        <v>1332</v>
      </c>
      <c r="C343">
        <v>267.2</v>
      </c>
      <c r="D343">
        <v>124.1</v>
      </c>
      <c r="E343">
        <v>297</v>
      </c>
      <c r="F343">
        <v>255.7</v>
      </c>
      <c r="G343" s="75">
        <v>7972.5</v>
      </c>
      <c r="I343" s="2">
        <f t="shared" si="12"/>
        <v>1.524390243902439E-2</v>
      </c>
      <c r="J343" s="2">
        <f t="shared" si="12"/>
        <v>9.0634441087612434E-3</v>
      </c>
      <c r="K343" s="2">
        <f t="shared" si="12"/>
        <v>-4.412354592860099E-3</v>
      </c>
      <c r="L343" s="2">
        <f t="shared" si="12"/>
        <v>3.3043478260869563E-2</v>
      </c>
      <c r="M343" s="2">
        <f t="shared" si="12"/>
        <v>3.5321821036105859E-3</v>
      </c>
      <c r="N343" s="46">
        <f t="shared" si="13"/>
        <v>3.3981498961676419E-3</v>
      </c>
    </row>
    <row r="344" spans="1:14" ht="15" thickBot="1" x14ac:dyDescent="0.35">
      <c r="A344" s="1">
        <v>45393</v>
      </c>
      <c r="B344">
        <v>1307</v>
      </c>
      <c r="C344">
        <v>259.8</v>
      </c>
      <c r="D344">
        <v>122.55</v>
      </c>
      <c r="E344">
        <v>282</v>
      </c>
      <c r="F344">
        <v>258.7</v>
      </c>
      <c r="G344" s="75">
        <v>7941</v>
      </c>
      <c r="I344" s="2">
        <f t="shared" si="12"/>
        <v>-1.8768768768768769E-2</v>
      </c>
      <c r="J344" s="2">
        <f t="shared" si="12"/>
        <v>-2.769461077844303E-2</v>
      </c>
      <c r="K344" s="2">
        <f t="shared" si="12"/>
        <v>-1.2489927477840428E-2</v>
      </c>
      <c r="L344" s="2">
        <f t="shared" si="12"/>
        <v>-5.0505050505050504E-2</v>
      </c>
      <c r="M344" s="2">
        <f t="shared" si="12"/>
        <v>1.1732499022291749E-2</v>
      </c>
      <c r="N344" s="46">
        <f t="shared" si="13"/>
        <v>-3.9510818438381941E-3</v>
      </c>
    </row>
    <row r="345" spans="1:14" ht="15" thickBot="1" x14ac:dyDescent="0.35">
      <c r="A345" s="1">
        <v>45394</v>
      </c>
      <c r="B345">
        <v>1277</v>
      </c>
      <c r="C345">
        <v>261.60000000000002</v>
      </c>
      <c r="D345">
        <v>118.7</v>
      </c>
      <c r="E345">
        <v>282.89999999999998</v>
      </c>
      <c r="F345">
        <v>255.4</v>
      </c>
      <c r="G345" s="75">
        <v>8015</v>
      </c>
      <c r="I345" s="2">
        <f t="shared" si="12"/>
        <v>-2.2953328232593728E-2</v>
      </c>
      <c r="J345" s="2">
        <f t="shared" si="12"/>
        <v>6.9284064665127458E-3</v>
      </c>
      <c r="K345" s="2">
        <f t="shared" si="12"/>
        <v>-3.1415748674010563E-2</v>
      </c>
      <c r="L345" s="2">
        <f t="shared" si="12"/>
        <v>3.1914893617020468E-3</v>
      </c>
      <c r="M345" s="2">
        <f t="shared" si="12"/>
        <v>-1.2756088132972489E-2</v>
      </c>
      <c r="N345" s="46">
        <f t="shared" si="13"/>
        <v>9.3187256013096582E-3</v>
      </c>
    </row>
    <row r="346" spans="1:14" ht="15" thickBot="1" x14ac:dyDescent="0.35">
      <c r="A346" s="1">
        <v>45397</v>
      </c>
      <c r="B346">
        <v>1263</v>
      </c>
      <c r="C346">
        <v>260.39999999999998</v>
      </c>
      <c r="D346">
        <v>119.6</v>
      </c>
      <c r="E346">
        <v>286.3</v>
      </c>
      <c r="F346">
        <v>254.2</v>
      </c>
      <c r="G346" s="75">
        <v>7978.5</v>
      </c>
      <c r="I346" s="2">
        <f t="shared" si="12"/>
        <v>-1.0963194988253719E-2</v>
      </c>
      <c r="J346" s="2">
        <f t="shared" si="12"/>
        <v>-4.587155963302926E-3</v>
      </c>
      <c r="K346" s="2">
        <f t="shared" si="12"/>
        <v>7.582139848357131E-3</v>
      </c>
      <c r="L346" s="2">
        <f t="shared" si="12"/>
        <v>1.2018381053375873E-2</v>
      </c>
      <c r="M346" s="2">
        <f t="shared" si="12"/>
        <v>-4.6985121378230891E-3</v>
      </c>
      <c r="N346" s="46">
        <f t="shared" si="13"/>
        <v>-4.5539613225202748E-3</v>
      </c>
    </row>
    <row r="347" spans="1:14" ht="15" thickBot="1" x14ac:dyDescent="0.35">
      <c r="A347" s="1">
        <v>45398</v>
      </c>
      <c r="B347">
        <v>1247</v>
      </c>
      <c r="C347">
        <v>257</v>
      </c>
      <c r="D347">
        <v>116.9</v>
      </c>
      <c r="E347">
        <v>280.8</v>
      </c>
      <c r="F347">
        <v>247</v>
      </c>
      <c r="G347" s="75">
        <v>7830.5</v>
      </c>
      <c r="I347" s="2">
        <f t="shared" si="12"/>
        <v>-1.2668250197941409E-2</v>
      </c>
      <c r="J347" s="2">
        <f t="shared" si="12"/>
        <v>-1.3056835637480713E-2</v>
      </c>
      <c r="K347" s="2">
        <f t="shared" si="12"/>
        <v>-2.2575250836120307E-2</v>
      </c>
      <c r="L347" s="2">
        <f t="shared" si="12"/>
        <v>-1.9210618232623121E-2</v>
      </c>
      <c r="M347" s="2">
        <f t="shared" si="12"/>
        <v>-2.8324154209283983E-2</v>
      </c>
      <c r="N347" s="46">
        <f t="shared" si="13"/>
        <v>-1.854985272920975E-2</v>
      </c>
    </row>
    <row r="348" spans="1:14" ht="15" thickBot="1" x14ac:dyDescent="0.35">
      <c r="A348" s="1">
        <v>45399</v>
      </c>
      <c r="B348">
        <v>1241</v>
      </c>
      <c r="C348">
        <v>259.60000000000002</v>
      </c>
      <c r="D348">
        <v>119.05</v>
      </c>
      <c r="E348">
        <v>282.2</v>
      </c>
      <c r="F348">
        <v>248.1</v>
      </c>
      <c r="G348" s="75">
        <v>7877.5</v>
      </c>
      <c r="I348" s="2">
        <f t="shared" si="12"/>
        <v>-4.8115477145148355E-3</v>
      </c>
      <c r="J348" s="2">
        <f t="shared" si="12"/>
        <v>1.0116731517509817E-2</v>
      </c>
      <c r="K348" s="2">
        <f t="shared" si="12"/>
        <v>1.8391787852865625E-2</v>
      </c>
      <c r="L348" s="2">
        <f t="shared" si="12"/>
        <v>4.9857549857549041E-3</v>
      </c>
      <c r="M348" s="2">
        <f t="shared" si="12"/>
        <v>4.4534412955465359E-3</v>
      </c>
      <c r="N348" s="46">
        <f t="shared" si="13"/>
        <v>6.0021709980205605E-3</v>
      </c>
    </row>
    <row r="349" spans="1:14" ht="15" thickBot="1" x14ac:dyDescent="0.35">
      <c r="A349" s="1">
        <v>45400</v>
      </c>
      <c r="B349">
        <v>1248</v>
      </c>
      <c r="C349">
        <v>262.60000000000002</v>
      </c>
      <c r="D349">
        <v>120.3</v>
      </c>
      <c r="E349">
        <v>282.7</v>
      </c>
      <c r="F349">
        <v>250.2</v>
      </c>
      <c r="G349" s="75">
        <v>7901</v>
      </c>
      <c r="I349" s="2">
        <f t="shared" si="12"/>
        <v>5.6406124093473006E-3</v>
      </c>
      <c r="J349" s="2">
        <f t="shared" si="12"/>
        <v>1.1556240369799691E-2</v>
      </c>
      <c r="K349" s="2">
        <f t="shared" si="12"/>
        <v>1.0499790004199917E-2</v>
      </c>
      <c r="L349" s="2">
        <f t="shared" si="12"/>
        <v>1.7717930545712262E-3</v>
      </c>
      <c r="M349" s="2">
        <f t="shared" si="12"/>
        <v>8.4643288996372208E-3</v>
      </c>
      <c r="N349" s="46">
        <f t="shared" si="13"/>
        <v>2.9831799428752777E-3</v>
      </c>
    </row>
    <row r="350" spans="1:14" ht="15" thickBot="1" x14ac:dyDescent="0.35">
      <c r="A350" s="1">
        <v>45401</v>
      </c>
      <c r="B350">
        <v>1238</v>
      </c>
      <c r="C350">
        <v>258.8</v>
      </c>
      <c r="D350">
        <v>116.95</v>
      </c>
      <c r="E350">
        <v>281.39999999999998</v>
      </c>
      <c r="F350">
        <v>245.8</v>
      </c>
      <c r="G350" s="75">
        <v>7913</v>
      </c>
      <c r="I350" s="2">
        <f t="shared" si="12"/>
        <v>-8.0128205128205121E-3</v>
      </c>
      <c r="J350" s="2">
        <f t="shared" si="12"/>
        <v>-1.4470677837014513E-2</v>
      </c>
      <c r="K350" s="2">
        <f t="shared" si="12"/>
        <v>-2.7847049044056479E-2</v>
      </c>
      <c r="L350" s="2">
        <f t="shared" si="12"/>
        <v>-4.5985143261408259E-3</v>
      </c>
      <c r="M350" s="2">
        <f t="shared" si="12"/>
        <v>-1.7585931254995912E-2</v>
      </c>
      <c r="N350" s="46">
        <f t="shared" si="13"/>
        <v>1.5187950892292116E-3</v>
      </c>
    </row>
    <row r="351" spans="1:14" ht="15" thickBot="1" x14ac:dyDescent="0.35">
      <c r="A351" s="1">
        <v>45404</v>
      </c>
      <c r="B351">
        <v>1276</v>
      </c>
      <c r="C351">
        <v>269</v>
      </c>
      <c r="D351">
        <v>118.45</v>
      </c>
      <c r="E351">
        <v>291.10000000000002</v>
      </c>
      <c r="F351">
        <v>256.60000000000002</v>
      </c>
      <c r="G351" s="75">
        <v>8049</v>
      </c>
      <c r="I351" s="2">
        <f t="shared" si="12"/>
        <v>3.0694668820678513E-2</v>
      </c>
      <c r="J351" s="2">
        <f t="shared" si="12"/>
        <v>3.9412673879443541E-2</v>
      </c>
      <c r="K351" s="2">
        <f t="shared" si="12"/>
        <v>1.2825994014536126E-2</v>
      </c>
      <c r="L351" s="2">
        <f t="shared" si="12"/>
        <v>3.4470504619758514E-2</v>
      </c>
      <c r="M351" s="2">
        <f t="shared" si="12"/>
        <v>4.3938161106590767E-2</v>
      </c>
      <c r="N351" s="46">
        <f t="shared" si="13"/>
        <v>1.718690762037154E-2</v>
      </c>
    </row>
    <row r="352" spans="1:14" ht="15" thickBot="1" x14ac:dyDescent="0.35">
      <c r="A352" s="1">
        <v>45405</v>
      </c>
      <c r="B352">
        <v>1280</v>
      </c>
      <c r="C352">
        <v>269</v>
      </c>
      <c r="D352">
        <v>122.9</v>
      </c>
      <c r="E352">
        <v>293</v>
      </c>
      <c r="F352">
        <v>262.89999999999998</v>
      </c>
      <c r="G352" s="75">
        <v>8062.5</v>
      </c>
      <c r="I352" s="2">
        <f t="shared" si="12"/>
        <v>3.134796238244514E-3</v>
      </c>
      <c r="J352" s="2">
        <f t="shared" si="12"/>
        <v>0</v>
      </c>
      <c r="K352" s="2">
        <f t="shared" si="12"/>
        <v>3.7568594343604919E-2</v>
      </c>
      <c r="L352" s="2">
        <f t="shared" si="12"/>
        <v>6.5269666781174072E-3</v>
      </c>
      <c r="M352" s="2">
        <f t="shared" si="12"/>
        <v>2.4551831644582828E-2</v>
      </c>
      <c r="N352" s="46">
        <f t="shared" si="13"/>
        <v>1.6772269847185985E-3</v>
      </c>
    </row>
    <row r="353" spans="1:14" ht="15" thickBot="1" x14ac:dyDescent="0.35">
      <c r="A353" s="1">
        <v>45406</v>
      </c>
      <c r="B353">
        <v>1258</v>
      </c>
      <c r="C353">
        <v>268</v>
      </c>
      <c r="D353">
        <v>119.15</v>
      </c>
      <c r="E353">
        <v>291.39999999999998</v>
      </c>
      <c r="F353">
        <v>257.8</v>
      </c>
      <c r="G353" s="75">
        <v>8055</v>
      </c>
      <c r="I353" s="2">
        <f t="shared" si="12"/>
        <v>-1.7187500000000001E-2</v>
      </c>
      <c r="J353" s="2">
        <f t="shared" si="12"/>
        <v>-3.7174721189591076E-3</v>
      </c>
      <c r="K353" s="2">
        <f t="shared" si="12"/>
        <v>-3.0512611879576889E-2</v>
      </c>
      <c r="L353" s="2">
        <f t="shared" si="12"/>
        <v>-5.4607508532423981E-3</v>
      </c>
      <c r="M353" s="2">
        <f t="shared" si="12"/>
        <v>-1.9399011030810067E-2</v>
      </c>
      <c r="N353" s="46">
        <f t="shared" si="13"/>
        <v>-9.3023255813953494E-4</v>
      </c>
    </row>
    <row r="354" spans="1:14" ht="15" thickBot="1" x14ac:dyDescent="0.35">
      <c r="A354" s="1">
        <v>45407</v>
      </c>
      <c r="B354">
        <v>1182</v>
      </c>
      <c r="C354">
        <v>256.60000000000002</v>
      </c>
      <c r="D354">
        <v>116.3</v>
      </c>
      <c r="E354">
        <v>289.8</v>
      </c>
      <c r="F354">
        <v>260.7</v>
      </c>
      <c r="G354" s="75">
        <v>8090.5</v>
      </c>
      <c r="I354" s="2">
        <f t="shared" si="12"/>
        <v>-6.0413354531001592E-2</v>
      </c>
      <c r="J354" s="2">
        <f t="shared" si="12"/>
        <v>-4.2537313432835733E-2</v>
      </c>
      <c r="K354" s="2">
        <f t="shared" si="12"/>
        <v>-2.3919429290809972E-2</v>
      </c>
      <c r="L354" s="2">
        <f t="shared" si="12"/>
        <v>-5.4907343857239742E-3</v>
      </c>
      <c r="M354" s="2">
        <f t="shared" si="12"/>
        <v>1.1249030256012324E-2</v>
      </c>
      <c r="N354" s="46">
        <f t="shared" si="13"/>
        <v>4.4072004965859711E-3</v>
      </c>
    </row>
    <row r="355" spans="1:14" ht="15" thickBot="1" x14ac:dyDescent="0.35">
      <c r="A355" s="1">
        <v>45408</v>
      </c>
      <c r="B355">
        <v>1120</v>
      </c>
      <c r="C355">
        <v>261.39999999999998</v>
      </c>
      <c r="D355">
        <v>120.15</v>
      </c>
      <c r="E355">
        <v>288.89999999999998</v>
      </c>
      <c r="F355">
        <v>261.5</v>
      </c>
      <c r="G355" s="75">
        <v>8160.5</v>
      </c>
      <c r="I355" s="2">
        <f t="shared" si="12"/>
        <v>-5.2453468697123522E-2</v>
      </c>
      <c r="J355" s="2">
        <f t="shared" si="12"/>
        <v>1.8706157443491637E-2</v>
      </c>
      <c r="K355" s="2">
        <f t="shared" si="12"/>
        <v>3.3104041272571008E-2</v>
      </c>
      <c r="L355" s="2">
        <f t="shared" si="12"/>
        <v>-3.105590062111919E-3</v>
      </c>
      <c r="M355" s="2">
        <f t="shared" si="12"/>
        <v>3.0686612965094414E-3</v>
      </c>
      <c r="N355" s="46">
        <f t="shared" si="13"/>
        <v>8.6521228601446135E-3</v>
      </c>
    </row>
    <row r="356" spans="1:14" ht="15" thickBot="1" x14ac:dyDescent="0.35">
      <c r="A356" s="1">
        <v>45411</v>
      </c>
      <c r="B356">
        <v>1131</v>
      </c>
      <c r="C356">
        <v>262.39999999999998</v>
      </c>
      <c r="D356">
        <v>116.6</v>
      </c>
      <c r="E356">
        <v>292</v>
      </c>
      <c r="F356">
        <v>259.7</v>
      </c>
      <c r="G356" s="75">
        <v>8163.5</v>
      </c>
      <c r="I356" s="2">
        <f t="shared" si="12"/>
        <v>9.8214285714285712E-3</v>
      </c>
      <c r="J356" s="2">
        <f t="shared" si="12"/>
        <v>3.8255547054322882E-3</v>
      </c>
      <c r="K356" s="2">
        <f t="shared" si="12"/>
        <v>-2.9546400332917281E-2</v>
      </c>
      <c r="L356" s="2">
        <f t="shared" si="12"/>
        <v>1.0730356524749128E-2</v>
      </c>
      <c r="M356" s="2">
        <f t="shared" si="12"/>
        <v>-6.883365200764862E-3</v>
      </c>
      <c r="N356" s="46">
        <f t="shared" si="13"/>
        <v>3.6762453281048957E-4</v>
      </c>
    </row>
    <row r="357" spans="1:14" ht="15" thickBot="1" x14ac:dyDescent="0.35">
      <c r="A357" s="1">
        <v>45412</v>
      </c>
      <c r="B357">
        <v>1097</v>
      </c>
      <c r="C357">
        <v>263.39999999999998</v>
      </c>
      <c r="D357">
        <v>115.6</v>
      </c>
      <c r="E357">
        <v>296.3</v>
      </c>
      <c r="F357">
        <v>255.8</v>
      </c>
      <c r="G357" s="75">
        <v>8158.5</v>
      </c>
      <c r="I357" s="2">
        <f t="shared" si="12"/>
        <v>-3.0061892130857647E-2</v>
      </c>
      <c r="J357" s="2">
        <f t="shared" si="12"/>
        <v>3.8109756097560979E-3</v>
      </c>
      <c r="K357" s="2">
        <f t="shared" si="12"/>
        <v>-8.5763293310463125E-3</v>
      </c>
      <c r="L357" s="2">
        <f t="shared" si="12"/>
        <v>1.4726027397260312E-2</v>
      </c>
      <c r="M357" s="2">
        <f t="shared" si="12"/>
        <v>-1.5017327685791211E-2</v>
      </c>
      <c r="N357" s="46">
        <f t="shared" si="13"/>
        <v>-6.1248239113125501E-4</v>
      </c>
    </row>
    <row r="358" spans="1:14" ht="15" thickBot="1" x14ac:dyDescent="0.35">
      <c r="A358" s="1">
        <v>45413</v>
      </c>
      <c r="B358">
        <v>1101</v>
      </c>
      <c r="C358">
        <v>264.39999999999998</v>
      </c>
      <c r="D358">
        <v>112.15</v>
      </c>
      <c r="E358">
        <v>300</v>
      </c>
      <c r="F358">
        <v>254.5</v>
      </c>
      <c r="G358" s="75">
        <v>8132.5</v>
      </c>
      <c r="I358" s="2">
        <f t="shared" si="12"/>
        <v>3.6463081130355514E-3</v>
      </c>
      <c r="J358" s="2">
        <f t="shared" si="12"/>
        <v>3.7965072133637058E-3</v>
      </c>
      <c r="K358" s="2">
        <f t="shared" si="12"/>
        <v>-2.9844290657439349E-2</v>
      </c>
      <c r="L358" s="2">
        <f t="shared" si="12"/>
        <v>1.2487343908201108E-2</v>
      </c>
      <c r="M358" s="2">
        <f t="shared" si="12"/>
        <v>-5.0820953870211547E-3</v>
      </c>
      <c r="N358" s="46">
        <f t="shared" si="13"/>
        <v>-3.1868603297174726E-3</v>
      </c>
    </row>
    <row r="359" spans="1:14" ht="15" thickBot="1" x14ac:dyDescent="0.35">
      <c r="A359" s="1">
        <v>45414</v>
      </c>
      <c r="B359">
        <v>1092</v>
      </c>
      <c r="C359">
        <v>264.2</v>
      </c>
      <c r="D359">
        <v>113.85</v>
      </c>
      <c r="E359">
        <v>299.8</v>
      </c>
      <c r="F359">
        <v>254.6</v>
      </c>
      <c r="G359" s="75">
        <v>8187.5</v>
      </c>
      <c r="I359" s="2">
        <f t="shared" si="12"/>
        <v>-8.1743869209809257E-3</v>
      </c>
      <c r="J359" s="2">
        <f t="shared" si="12"/>
        <v>-7.5642965204231714E-4</v>
      </c>
      <c r="K359" s="2">
        <f t="shared" si="12"/>
        <v>1.5158270173874173E-2</v>
      </c>
      <c r="L359" s="2">
        <f t="shared" si="12"/>
        <v>-6.6666666666662881E-4</v>
      </c>
      <c r="M359" s="2">
        <f t="shared" si="12"/>
        <v>3.9292730844791478E-4</v>
      </c>
      <c r="N359" s="46">
        <f t="shared" si="13"/>
        <v>6.7629880110667076E-3</v>
      </c>
    </row>
    <row r="360" spans="1:14" ht="15" thickBot="1" x14ac:dyDescent="0.35">
      <c r="A360" s="1">
        <v>45415</v>
      </c>
      <c r="B360">
        <v>1083</v>
      </c>
      <c r="C360">
        <v>265.39999999999998</v>
      </c>
      <c r="D360">
        <v>115.7</v>
      </c>
      <c r="E360">
        <v>298.3</v>
      </c>
      <c r="F360">
        <v>258.3</v>
      </c>
      <c r="G360" s="75">
        <v>8222.5</v>
      </c>
      <c r="I360" s="2">
        <f t="shared" si="12"/>
        <v>-8.241758241758242E-3</v>
      </c>
      <c r="J360" s="2">
        <f t="shared" si="12"/>
        <v>4.5420136260408356E-3</v>
      </c>
      <c r="K360" s="2">
        <f t="shared" si="12"/>
        <v>1.6249451032059804E-2</v>
      </c>
      <c r="L360" s="2">
        <f t="shared" si="12"/>
        <v>-5.0033355570380253E-3</v>
      </c>
      <c r="M360" s="2">
        <f t="shared" si="12"/>
        <v>1.4532600157109258E-2</v>
      </c>
      <c r="N360" s="46">
        <f t="shared" si="13"/>
        <v>4.2748091603053437E-3</v>
      </c>
    </row>
    <row r="361" spans="1:14" ht="15" thickBot="1" x14ac:dyDescent="0.35">
      <c r="A361" s="1">
        <v>45419</v>
      </c>
      <c r="B361">
        <v>1094</v>
      </c>
      <c r="C361">
        <v>267.8</v>
      </c>
      <c r="D361">
        <v>118.85</v>
      </c>
      <c r="E361">
        <v>304.3</v>
      </c>
      <c r="F361">
        <v>261.10000000000002</v>
      </c>
      <c r="G361" s="75">
        <v>8330.5</v>
      </c>
      <c r="I361" s="2">
        <f t="shared" si="12"/>
        <v>1.0156971375807941E-2</v>
      </c>
      <c r="J361" s="2">
        <f t="shared" si="12"/>
        <v>9.0429540316504676E-3</v>
      </c>
      <c r="K361" s="2">
        <f t="shared" si="12"/>
        <v>2.7225583405358612E-2</v>
      </c>
      <c r="L361" s="2">
        <f t="shared" si="12"/>
        <v>2.0113979215554811E-2</v>
      </c>
      <c r="M361" s="2">
        <f t="shared" si="12"/>
        <v>1.0840108401084054E-2</v>
      </c>
      <c r="N361" s="46">
        <f t="shared" si="13"/>
        <v>1.3134691395560961E-2</v>
      </c>
    </row>
    <row r="362" spans="1:14" ht="15" thickBot="1" x14ac:dyDescent="0.35">
      <c r="A362" s="1">
        <v>45420</v>
      </c>
      <c r="B362">
        <v>1102</v>
      </c>
      <c r="C362">
        <v>271.2</v>
      </c>
      <c r="D362">
        <v>116.8</v>
      </c>
      <c r="E362">
        <v>307.8</v>
      </c>
      <c r="F362">
        <v>266.10000000000002</v>
      </c>
      <c r="G362" s="75">
        <v>8366</v>
      </c>
      <c r="I362" s="2">
        <f t="shared" si="12"/>
        <v>7.3126142595978062E-3</v>
      </c>
      <c r="J362" s="2">
        <f t="shared" si="12"/>
        <v>1.269604182225533E-2</v>
      </c>
      <c r="K362" s="2">
        <f t="shared" si="12"/>
        <v>-1.7248632730332329E-2</v>
      </c>
      <c r="L362" s="2">
        <f t="shared" si="12"/>
        <v>1.1501807426881366E-2</v>
      </c>
      <c r="M362" s="2">
        <f t="shared" si="12"/>
        <v>1.9149751053236307E-2</v>
      </c>
      <c r="N362" s="46">
        <f t="shared" si="13"/>
        <v>4.2614488926234918E-3</v>
      </c>
    </row>
    <row r="363" spans="1:14" ht="15" thickBot="1" x14ac:dyDescent="0.35">
      <c r="A363" s="1">
        <v>45421</v>
      </c>
      <c r="B363">
        <v>1090</v>
      </c>
      <c r="C363">
        <v>274.2</v>
      </c>
      <c r="D363">
        <v>120.2</v>
      </c>
      <c r="E363">
        <v>310.2</v>
      </c>
      <c r="F363">
        <v>270.60000000000002</v>
      </c>
      <c r="G363" s="75">
        <v>8395</v>
      </c>
      <c r="I363" s="2">
        <f t="shared" si="12"/>
        <v>-1.0889292196007259E-2</v>
      </c>
      <c r="J363" s="2">
        <f t="shared" si="12"/>
        <v>1.1061946902654867E-2</v>
      </c>
      <c r="K363" s="2">
        <f t="shared" si="12"/>
        <v>2.9109589041095941E-2</v>
      </c>
      <c r="L363" s="2">
        <f t="shared" si="12"/>
        <v>7.7972709551656178E-3</v>
      </c>
      <c r="M363" s="2">
        <f t="shared" si="12"/>
        <v>1.6910935738444193E-2</v>
      </c>
      <c r="N363" s="46">
        <f t="shared" si="13"/>
        <v>3.4664116662682285E-3</v>
      </c>
    </row>
    <row r="364" spans="1:14" ht="15" thickBot="1" x14ac:dyDescent="0.35">
      <c r="A364" s="1">
        <v>45422</v>
      </c>
      <c r="B364">
        <v>1107</v>
      </c>
      <c r="C364">
        <v>276</v>
      </c>
      <c r="D364">
        <v>121.9</v>
      </c>
      <c r="E364">
        <v>311.7</v>
      </c>
      <c r="F364">
        <v>272.60000000000002</v>
      </c>
      <c r="G364" s="75">
        <v>8451</v>
      </c>
      <c r="I364" s="2">
        <f t="shared" si="12"/>
        <v>1.5596330275229359E-2</v>
      </c>
      <c r="J364" s="2">
        <f t="shared" si="12"/>
        <v>6.5645514223195162E-3</v>
      </c>
      <c r="K364" s="2">
        <f t="shared" si="12"/>
        <v>1.414309484193014E-2</v>
      </c>
      <c r="L364" s="2">
        <f t="shared" si="12"/>
        <v>4.8355899419729211E-3</v>
      </c>
      <c r="M364" s="2">
        <f t="shared" si="12"/>
        <v>7.3909830007390974E-3</v>
      </c>
      <c r="N364" s="46">
        <f t="shared" si="13"/>
        <v>6.6706372840976769E-3</v>
      </c>
    </row>
    <row r="365" spans="1:14" ht="15" thickBot="1" x14ac:dyDescent="0.35">
      <c r="A365" s="1">
        <v>45425</v>
      </c>
      <c r="B365">
        <v>1111</v>
      </c>
      <c r="C365">
        <v>279</v>
      </c>
      <c r="D365">
        <v>123.1</v>
      </c>
      <c r="E365">
        <v>312.60000000000002</v>
      </c>
      <c r="F365">
        <v>274.60000000000002</v>
      </c>
      <c r="G365" s="75">
        <v>8422</v>
      </c>
      <c r="I365" s="2">
        <f t="shared" si="12"/>
        <v>3.6133694670280035E-3</v>
      </c>
      <c r="J365" s="2">
        <f t="shared" si="12"/>
        <v>1.0869565217391304E-2</v>
      </c>
      <c r="K365" s="2">
        <f t="shared" si="12"/>
        <v>9.8441345365052387E-3</v>
      </c>
      <c r="L365" s="2">
        <f t="shared" si="12"/>
        <v>2.8873917228105042E-3</v>
      </c>
      <c r="M365" s="2">
        <f t="shared" si="12"/>
        <v>7.3367571533382242E-3</v>
      </c>
      <c r="N365" s="46">
        <f t="shared" si="13"/>
        <v>-3.4315465625369777E-3</v>
      </c>
    </row>
    <row r="366" spans="1:14" ht="15" thickBot="1" x14ac:dyDescent="0.35">
      <c r="A366" s="1">
        <v>45426</v>
      </c>
      <c r="B366">
        <v>1130</v>
      </c>
      <c r="C366">
        <v>278.60000000000002</v>
      </c>
      <c r="D366">
        <v>123.15</v>
      </c>
      <c r="E366">
        <v>313.89999999999998</v>
      </c>
      <c r="F366">
        <v>273.89999999999998</v>
      </c>
      <c r="G366" s="75">
        <v>8442</v>
      </c>
      <c r="I366" s="2">
        <f t="shared" si="12"/>
        <v>1.7101710171017102E-2</v>
      </c>
      <c r="J366" s="2">
        <f t="shared" si="12"/>
        <v>-1.4336917562723199E-3</v>
      </c>
      <c r="K366" s="2">
        <f t="shared" si="12"/>
        <v>4.061738424046415E-4</v>
      </c>
      <c r="L366" s="2">
        <f t="shared" si="12"/>
        <v>4.1586692258475831E-3</v>
      </c>
      <c r="M366" s="2">
        <f t="shared" si="12"/>
        <v>-2.549162418062802E-3</v>
      </c>
      <c r="N366" s="46">
        <f t="shared" si="13"/>
        <v>2.3747328425552127E-3</v>
      </c>
    </row>
    <row r="367" spans="1:14" ht="15" thickBot="1" x14ac:dyDescent="0.35">
      <c r="A367" s="1">
        <v>45427</v>
      </c>
      <c r="B367">
        <v>1133</v>
      </c>
      <c r="C367">
        <v>277.2</v>
      </c>
      <c r="D367">
        <v>126.85</v>
      </c>
      <c r="E367">
        <v>310.7</v>
      </c>
      <c r="F367">
        <v>275.8</v>
      </c>
      <c r="G367" s="75">
        <v>8451.5</v>
      </c>
      <c r="I367" s="2">
        <f t="shared" si="12"/>
        <v>2.6548672566371681E-3</v>
      </c>
      <c r="J367" s="2">
        <f t="shared" si="12"/>
        <v>-5.0251256281408259E-3</v>
      </c>
      <c r="K367" s="2">
        <f t="shared" si="12"/>
        <v>3.0044660982541521E-2</v>
      </c>
      <c r="L367" s="2">
        <f t="shared" si="12"/>
        <v>-1.0194329404268839E-2</v>
      </c>
      <c r="M367" s="2">
        <f t="shared" si="12"/>
        <v>6.936838262139592E-3</v>
      </c>
      <c r="N367" s="46">
        <f t="shared" si="13"/>
        <v>1.1253257521914239E-3</v>
      </c>
    </row>
    <row r="368" spans="1:14" ht="15" thickBot="1" x14ac:dyDescent="0.35">
      <c r="A368" s="1">
        <v>45428</v>
      </c>
      <c r="B368">
        <v>1173</v>
      </c>
      <c r="C368">
        <v>282.2</v>
      </c>
      <c r="D368">
        <v>125.45</v>
      </c>
      <c r="E368">
        <v>306.7</v>
      </c>
      <c r="F368">
        <v>278.39999999999998</v>
      </c>
      <c r="G368" s="75">
        <v>8454</v>
      </c>
      <c r="I368" s="2">
        <f t="shared" si="12"/>
        <v>3.5304501323918797E-2</v>
      </c>
      <c r="J368" s="2">
        <f t="shared" si="12"/>
        <v>1.803751803751804E-2</v>
      </c>
      <c r="K368" s="2">
        <f t="shared" si="12"/>
        <v>-1.1036657469452042E-2</v>
      </c>
      <c r="L368" s="2">
        <f t="shared" si="12"/>
        <v>-1.287415513356936E-2</v>
      </c>
      <c r="M368" s="2">
        <f t="shared" si="12"/>
        <v>9.4271211022478821E-3</v>
      </c>
      <c r="N368" s="46">
        <f t="shared" si="13"/>
        <v>2.9580547831745845E-4</v>
      </c>
    </row>
    <row r="369" spans="1:14" ht="15" thickBot="1" x14ac:dyDescent="0.35">
      <c r="A369" s="1">
        <v>45429</v>
      </c>
      <c r="B369">
        <v>1181</v>
      </c>
      <c r="C369">
        <v>283.60000000000002</v>
      </c>
      <c r="D369">
        <v>121.5</v>
      </c>
      <c r="E369">
        <v>310.89999999999998</v>
      </c>
      <c r="F369">
        <v>276.7</v>
      </c>
      <c r="G369" s="75">
        <v>8443</v>
      </c>
      <c r="I369" s="2">
        <f t="shared" si="12"/>
        <v>6.8201193520886615E-3</v>
      </c>
      <c r="J369" s="2">
        <f t="shared" si="12"/>
        <v>4.9610205527995544E-3</v>
      </c>
      <c r="K369" s="2">
        <f t="shared" si="12"/>
        <v>-3.1486648066958972E-2</v>
      </c>
      <c r="L369" s="2">
        <f t="shared" si="12"/>
        <v>1.3694163677861065E-2</v>
      </c>
      <c r="M369" s="2">
        <f t="shared" si="12"/>
        <v>-6.1063218390804194E-3</v>
      </c>
      <c r="N369" s="46">
        <f t="shared" si="13"/>
        <v>-1.3011592145729832E-3</v>
      </c>
    </row>
    <row r="370" spans="1:14" ht="15" thickBot="1" x14ac:dyDescent="0.35">
      <c r="A370" s="1">
        <v>45432</v>
      </c>
      <c r="B370">
        <v>1199</v>
      </c>
      <c r="C370">
        <v>284.60000000000002</v>
      </c>
      <c r="D370">
        <v>123.8</v>
      </c>
      <c r="E370">
        <v>310.39999999999998</v>
      </c>
      <c r="F370">
        <v>276.8</v>
      </c>
      <c r="G370" s="75">
        <v>8446</v>
      </c>
      <c r="I370" s="2">
        <f t="shared" ref="I370:M420" si="14">(B370-B369)/B369</f>
        <v>1.5241320914479255E-2</v>
      </c>
      <c r="J370" s="2">
        <f t="shared" si="14"/>
        <v>3.5260930888575456E-3</v>
      </c>
      <c r="K370" s="2">
        <f t="shared" si="14"/>
        <v>1.8930041152263349E-2</v>
      </c>
      <c r="L370" s="2">
        <f t="shared" si="14"/>
        <v>-1.6082341588935351E-3</v>
      </c>
      <c r="M370" s="2">
        <f t="shared" si="14"/>
        <v>3.614022406939745E-4</v>
      </c>
      <c r="N370" s="46">
        <f t="shared" si="13"/>
        <v>3.5532393698922183E-4</v>
      </c>
    </row>
    <row r="371" spans="1:14" ht="15" thickBot="1" x14ac:dyDescent="0.35">
      <c r="A371" s="1">
        <v>45433</v>
      </c>
      <c r="B371">
        <v>1193</v>
      </c>
      <c r="C371">
        <v>283.39999999999998</v>
      </c>
      <c r="D371">
        <v>120.6</v>
      </c>
      <c r="E371">
        <v>311.89999999999998</v>
      </c>
      <c r="F371">
        <v>273.8</v>
      </c>
      <c r="G371" s="75">
        <v>8437.5</v>
      </c>
      <c r="I371" s="2">
        <f t="shared" si="14"/>
        <v>-5.0041701417848205E-3</v>
      </c>
      <c r="J371" s="2">
        <f t="shared" si="14"/>
        <v>-4.2164441321154086E-3</v>
      </c>
      <c r="K371" s="2">
        <f t="shared" si="14"/>
        <v>-2.5848142164781929E-2</v>
      </c>
      <c r="L371" s="2">
        <f t="shared" si="14"/>
        <v>4.8324742268041239E-3</v>
      </c>
      <c r="M371" s="2">
        <f t="shared" si="14"/>
        <v>-1.0838150289017341E-2</v>
      </c>
      <c r="N371" s="46">
        <f t="shared" si="13"/>
        <v>-1.0063935590812218E-3</v>
      </c>
    </row>
    <row r="372" spans="1:14" ht="15" thickBot="1" x14ac:dyDescent="0.35">
      <c r="A372" s="1">
        <v>45434</v>
      </c>
      <c r="B372">
        <v>1168</v>
      </c>
      <c r="C372">
        <v>283.39999999999998</v>
      </c>
      <c r="D372">
        <v>120.9</v>
      </c>
      <c r="E372">
        <v>312</v>
      </c>
      <c r="F372">
        <v>288</v>
      </c>
      <c r="G372" s="75">
        <v>8387.5</v>
      </c>
      <c r="I372" s="2">
        <f t="shared" si="14"/>
        <v>-2.0955574182732608E-2</v>
      </c>
      <c r="J372" s="2">
        <f t="shared" si="14"/>
        <v>0</v>
      </c>
      <c r="K372" s="2">
        <f t="shared" si="14"/>
        <v>2.4875621890548209E-3</v>
      </c>
      <c r="L372" s="2">
        <f t="shared" si="14"/>
        <v>3.206155819173541E-4</v>
      </c>
      <c r="M372" s="2">
        <f t="shared" si="14"/>
        <v>5.186267348429506E-2</v>
      </c>
      <c r="N372" s="46">
        <f t="shared" si="13"/>
        <v>-5.9259259259259256E-3</v>
      </c>
    </row>
    <row r="373" spans="1:14" ht="15" thickBot="1" x14ac:dyDescent="0.35">
      <c r="A373" s="1">
        <v>45435</v>
      </c>
      <c r="B373">
        <v>1108</v>
      </c>
      <c r="C373">
        <v>277.39999999999998</v>
      </c>
      <c r="D373">
        <v>121.5</v>
      </c>
      <c r="E373">
        <v>312.3</v>
      </c>
      <c r="F373">
        <v>292.60000000000002</v>
      </c>
      <c r="G373" s="75">
        <v>8357</v>
      </c>
      <c r="I373" s="2">
        <f t="shared" si="14"/>
        <v>-5.1369863013698627E-2</v>
      </c>
      <c r="J373" s="2">
        <f t="shared" si="14"/>
        <v>-2.1171489061397319E-2</v>
      </c>
      <c r="K373" s="2">
        <f t="shared" si="14"/>
        <v>4.9627791563274966E-3</v>
      </c>
      <c r="L373" s="2">
        <f t="shared" si="14"/>
        <v>9.6153846153849802E-4</v>
      </c>
      <c r="M373" s="2">
        <f t="shared" si="14"/>
        <v>1.5972222222222301E-2</v>
      </c>
      <c r="N373" s="46">
        <f t="shared" si="13"/>
        <v>-3.6363636363636364E-3</v>
      </c>
    </row>
    <row r="374" spans="1:14" ht="15" thickBot="1" x14ac:dyDescent="0.35">
      <c r="A374" s="1">
        <v>45436</v>
      </c>
      <c r="B374">
        <v>1100</v>
      </c>
      <c r="C374">
        <v>277.2</v>
      </c>
      <c r="D374">
        <v>121.45</v>
      </c>
      <c r="E374">
        <v>315</v>
      </c>
      <c r="F374">
        <v>299.2</v>
      </c>
      <c r="G374" s="75">
        <v>8333.5</v>
      </c>
      <c r="I374" s="2">
        <f t="shared" si="14"/>
        <v>-7.2202166064981952E-3</v>
      </c>
      <c r="J374" s="2">
        <f t="shared" si="14"/>
        <v>-7.2098053352555389E-4</v>
      </c>
      <c r="K374" s="2">
        <f t="shared" si="14"/>
        <v>-4.1152263374483259E-4</v>
      </c>
      <c r="L374" s="2">
        <f t="shared" si="14"/>
        <v>8.6455331412103372E-3</v>
      </c>
      <c r="M374" s="2">
        <f t="shared" si="14"/>
        <v>2.255639097744349E-2</v>
      </c>
      <c r="N374" s="46">
        <f t="shared" si="13"/>
        <v>-2.8120138805791551E-3</v>
      </c>
    </row>
    <row r="375" spans="1:14" ht="15" thickBot="1" x14ac:dyDescent="0.35">
      <c r="A375" s="1">
        <v>45440</v>
      </c>
      <c r="B375">
        <v>1116</v>
      </c>
      <c r="C375">
        <v>279.39999999999998</v>
      </c>
      <c r="D375">
        <v>128.05000000000001</v>
      </c>
      <c r="E375">
        <v>311.10000000000002</v>
      </c>
      <c r="F375">
        <v>302</v>
      </c>
      <c r="G375" s="75">
        <v>8272.5</v>
      </c>
      <c r="I375" s="2">
        <f t="shared" si="14"/>
        <v>1.4545454545454545E-2</v>
      </c>
      <c r="J375" s="2">
        <f t="shared" si="14"/>
        <v>7.9365079365078962E-3</v>
      </c>
      <c r="K375" s="2">
        <f t="shared" si="14"/>
        <v>5.4343351173322424E-2</v>
      </c>
      <c r="L375" s="2">
        <f t="shared" si="14"/>
        <v>-1.2380952380952309E-2</v>
      </c>
      <c r="M375" s="2">
        <f t="shared" si="14"/>
        <v>9.3582887700535151E-3</v>
      </c>
      <c r="N375" s="46">
        <f t="shared" si="13"/>
        <v>-7.3198536029279414E-3</v>
      </c>
    </row>
    <row r="376" spans="1:14" ht="15" thickBot="1" x14ac:dyDescent="0.35">
      <c r="A376" s="1">
        <v>45441</v>
      </c>
      <c r="B376">
        <v>1100</v>
      </c>
      <c r="C376">
        <v>275.39999999999998</v>
      </c>
      <c r="D376">
        <v>126.7</v>
      </c>
      <c r="E376">
        <v>309.10000000000002</v>
      </c>
      <c r="F376">
        <v>302.8</v>
      </c>
      <c r="G376" s="75">
        <v>8194.5</v>
      </c>
      <c r="I376" s="2">
        <f t="shared" si="14"/>
        <v>-1.4336917562724014E-2</v>
      </c>
      <c r="J376" s="2">
        <f t="shared" si="14"/>
        <v>-1.4316392269148177E-2</v>
      </c>
      <c r="K376" s="2">
        <f t="shared" si="14"/>
        <v>-1.0542756735650203E-2</v>
      </c>
      <c r="L376" s="2">
        <f t="shared" si="14"/>
        <v>-6.4288010286081641E-3</v>
      </c>
      <c r="M376" s="2">
        <f t="shared" si="14"/>
        <v>2.649006622516594E-3</v>
      </c>
      <c r="N376" s="46">
        <f t="shared" si="13"/>
        <v>-9.4288304623753403E-3</v>
      </c>
    </row>
    <row r="377" spans="1:14" ht="15" thickBot="1" x14ac:dyDescent="0.35">
      <c r="A377" s="1">
        <v>45442</v>
      </c>
      <c r="B377">
        <v>1170</v>
      </c>
      <c r="C377">
        <v>279</v>
      </c>
      <c r="D377">
        <v>133.80000000000001</v>
      </c>
      <c r="E377">
        <v>311.5</v>
      </c>
      <c r="F377">
        <v>303.89999999999998</v>
      </c>
      <c r="G377" s="75">
        <v>8244.5</v>
      </c>
      <c r="I377" s="2">
        <f t="shared" si="14"/>
        <v>6.363636363636363E-2</v>
      </c>
      <c r="J377" s="2">
        <f t="shared" si="14"/>
        <v>1.3071895424836685E-2</v>
      </c>
      <c r="K377" s="2">
        <f t="shared" si="14"/>
        <v>5.6037884767166604E-2</v>
      </c>
      <c r="L377" s="2">
        <f t="shared" si="14"/>
        <v>7.764477515367121E-3</v>
      </c>
      <c r="M377" s="2">
        <f t="shared" si="14"/>
        <v>3.6327608982825821E-3</v>
      </c>
      <c r="N377" s="46">
        <f t="shared" si="13"/>
        <v>6.1016535481115382E-3</v>
      </c>
    </row>
    <row r="378" spans="1:14" ht="15" thickBot="1" x14ac:dyDescent="0.35">
      <c r="A378" s="1">
        <v>45443</v>
      </c>
      <c r="B378">
        <v>1150</v>
      </c>
      <c r="C378">
        <v>277.2</v>
      </c>
      <c r="D378">
        <v>127.5</v>
      </c>
      <c r="E378">
        <v>311</v>
      </c>
      <c r="F378">
        <v>302</v>
      </c>
      <c r="G378" s="75">
        <v>8286</v>
      </c>
      <c r="I378" s="2">
        <f t="shared" si="14"/>
        <v>-1.7094017094017096E-2</v>
      </c>
      <c r="J378" s="2">
        <f t="shared" si="14"/>
        <v>-6.4516129032258472E-3</v>
      </c>
      <c r="K378" s="2">
        <f t="shared" si="14"/>
        <v>-4.7085201793722053E-2</v>
      </c>
      <c r="L378" s="2">
        <f t="shared" si="14"/>
        <v>-1.6051364365971107E-3</v>
      </c>
      <c r="M378" s="2">
        <f t="shared" si="14"/>
        <v>-6.252056597564914E-3</v>
      </c>
      <c r="N378" s="46">
        <f t="shared" si="13"/>
        <v>5.0336588028382558E-3</v>
      </c>
    </row>
    <row r="379" spans="1:14" ht="15" thickBot="1" x14ac:dyDescent="0.35">
      <c r="A379" s="1">
        <v>45446</v>
      </c>
      <c r="B379">
        <v>1157</v>
      </c>
      <c r="C379">
        <v>279.39999999999998</v>
      </c>
      <c r="D379">
        <v>133.94999999999999</v>
      </c>
      <c r="E379">
        <v>312.10000000000002</v>
      </c>
      <c r="F379">
        <v>306.10000000000002</v>
      </c>
      <c r="G379" s="75">
        <v>8273</v>
      </c>
      <c r="I379" s="2">
        <f t="shared" si="14"/>
        <v>6.0869565217391303E-3</v>
      </c>
      <c r="J379" s="2">
        <f t="shared" si="14"/>
        <v>7.9365079365078962E-3</v>
      </c>
      <c r="K379" s="2">
        <f t="shared" si="14"/>
        <v>5.0588235294117559E-2</v>
      </c>
      <c r="L379" s="2">
        <f t="shared" si="14"/>
        <v>3.5369774919614878E-3</v>
      </c>
      <c r="M379" s="2">
        <f t="shared" si="14"/>
        <v>1.3576158940397426E-2</v>
      </c>
      <c r="N379" s="46">
        <f t="shared" si="13"/>
        <v>-1.5689114168476949E-3</v>
      </c>
    </row>
    <row r="380" spans="1:14" ht="15" thickBot="1" x14ac:dyDescent="0.35">
      <c r="A380" s="1">
        <v>45447</v>
      </c>
      <c r="B380">
        <v>1143</v>
      </c>
      <c r="C380">
        <v>278.60000000000002</v>
      </c>
      <c r="D380">
        <v>132.35</v>
      </c>
      <c r="E380">
        <v>312</v>
      </c>
      <c r="F380">
        <v>311.60000000000002</v>
      </c>
      <c r="G380" s="75">
        <v>8241.5</v>
      </c>
      <c r="I380" s="2">
        <f t="shared" si="14"/>
        <v>-1.2100259291270527E-2</v>
      </c>
      <c r="J380" s="2">
        <f t="shared" si="14"/>
        <v>-2.8632784538294726E-3</v>
      </c>
      <c r="K380" s="2">
        <f t="shared" si="14"/>
        <v>-1.1944755505785699E-2</v>
      </c>
      <c r="L380" s="2">
        <f t="shared" si="14"/>
        <v>-3.2041012496002158E-4</v>
      </c>
      <c r="M380" s="2">
        <f t="shared" si="14"/>
        <v>1.7967984318850046E-2</v>
      </c>
      <c r="N380" s="46">
        <f t="shared" si="13"/>
        <v>-3.8075667835126316E-3</v>
      </c>
    </row>
    <row r="381" spans="1:14" ht="15" thickBot="1" x14ac:dyDescent="0.35">
      <c r="A381" s="1">
        <v>45448</v>
      </c>
      <c r="B381">
        <v>1147</v>
      </c>
      <c r="C381">
        <v>274</v>
      </c>
      <c r="D381">
        <v>126.3</v>
      </c>
      <c r="E381">
        <v>310</v>
      </c>
      <c r="F381">
        <v>309.10000000000002</v>
      </c>
      <c r="G381" s="75">
        <v>8262.5</v>
      </c>
      <c r="I381" s="2">
        <f t="shared" si="14"/>
        <v>3.499562554680665E-3</v>
      </c>
      <c r="J381" s="2">
        <f t="shared" si="14"/>
        <v>-1.6511127063890962E-2</v>
      </c>
      <c r="K381" s="2">
        <f t="shared" si="14"/>
        <v>-4.5712126936154118E-2</v>
      </c>
      <c r="L381" s="2">
        <f t="shared" si="14"/>
        <v>-6.41025641025641E-3</v>
      </c>
      <c r="M381" s="2">
        <f t="shared" si="14"/>
        <v>-8.0231065468549419E-3</v>
      </c>
      <c r="N381" s="46">
        <f t="shared" si="13"/>
        <v>2.5480798398349815E-3</v>
      </c>
    </row>
    <row r="382" spans="1:14" ht="15" thickBot="1" x14ac:dyDescent="0.35">
      <c r="A382" s="1">
        <v>45449</v>
      </c>
      <c r="B382">
        <v>1167</v>
      </c>
      <c r="C382">
        <v>267.60000000000002</v>
      </c>
      <c r="D382">
        <v>128.15</v>
      </c>
      <c r="E382">
        <v>309.60000000000002</v>
      </c>
      <c r="F382">
        <v>310.10000000000002</v>
      </c>
      <c r="G382" s="75">
        <v>8298.5</v>
      </c>
      <c r="I382" s="2">
        <f t="shared" si="14"/>
        <v>1.7436791630340016E-2</v>
      </c>
      <c r="J382" s="2">
        <f t="shared" si="14"/>
        <v>-2.3357664233576561E-2</v>
      </c>
      <c r="K382" s="2">
        <f t="shared" si="14"/>
        <v>1.4647664291369822E-2</v>
      </c>
      <c r="L382" s="2">
        <f t="shared" si="14"/>
        <v>-1.290322580645088E-3</v>
      </c>
      <c r="M382" s="2">
        <f t="shared" si="14"/>
        <v>3.2351989647363311E-3</v>
      </c>
      <c r="N382" s="46">
        <f t="shared" si="13"/>
        <v>4.3570347957639938E-3</v>
      </c>
    </row>
    <row r="383" spans="1:14" ht="15" thickBot="1" x14ac:dyDescent="0.35">
      <c r="A383" s="1">
        <v>45450</v>
      </c>
      <c r="B383">
        <v>1175</v>
      </c>
      <c r="C383">
        <v>263.8</v>
      </c>
      <c r="D383">
        <v>125.5</v>
      </c>
      <c r="E383">
        <v>307.60000000000002</v>
      </c>
      <c r="F383">
        <v>309.3</v>
      </c>
      <c r="G383" s="75">
        <v>8262.5</v>
      </c>
      <c r="I383" s="2">
        <f t="shared" si="14"/>
        <v>6.8551842330762643E-3</v>
      </c>
      <c r="J383" s="2">
        <f t="shared" si="14"/>
        <v>-1.4200298953662224E-2</v>
      </c>
      <c r="K383" s="2">
        <f t="shared" si="14"/>
        <v>-2.0678891923527159E-2</v>
      </c>
      <c r="L383" s="2">
        <f t="shared" si="14"/>
        <v>-6.4599483204134363E-3</v>
      </c>
      <c r="M383" s="2">
        <f t="shared" si="14"/>
        <v>-2.5798129635601782E-3</v>
      </c>
      <c r="N383" s="46">
        <f t="shared" si="13"/>
        <v>-4.3381333976019766E-3</v>
      </c>
    </row>
    <row r="384" spans="1:14" ht="15" thickBot="1" x14ac:dyDescent="0.35">
      <c r="A384" s="1">
        <v>45453</v>
      </c>
      <c r="B384">
        <v>1185</v>
      </c>
      <c r="C384">
        <v>263.2</v>
      </c>
      <c r="D384">
        <v>124.4</v>
      </c>
      <c r="E384">
        <v>305.8</v>
      </c>
      <c r="F384">
        <v>309.60000000000002</v>
      </c>
      <c r="G384" s="75">
        <v>8234.5</v>
      </c>
      <c r="I384" s="2">
        <f t="shared" si="14"/>
        <v>8.5106382978723406E-3</v>
      </c>
      <c r="J384" s="2">
        <f t="shared" si="14"/>
        <v>-2.2744503411676375E-3</v>
      </c>
      <c r="K384" s="2">
        <f t="shared" si="14"/>
        <v>-8.7649402390437801E-3</v>
      </c>
      <c r="L384" s="2">
        <f t="shared" si="14"/>
        <v>-5.8517555266580342E-3</v>
      </c>
      <c r="M384" s="2">
        <f t="shared" si="14"/>
        <v>9.6993210475270408E-4</v>
      </c>
      <c r="N384" s="46">
        <f t="shared" si="13"/>
        <v>-3.3888048411497731E-3</v>
      </c>
    </row>
    <row r="385" spans="1:14" ht="15" thickBot="1" x14ac:dyDescent="0.35">
      <c r="A385" s="1">
        <v>45454</v>
      </c>
      <c r="B385">
        <v>1182</v>
      </c>
      <c r="C385">
        <v>257</v>
      </c>
      <c r="D385">
        <v>123.6</v>
      </c>
      <c r="E385">
        <v>302.3</v>
      </c>
      <c r="F385">
        <v>296.60000000000002</v>
      </c>
      <c r="G385" s="75">
        <v>8149</v>
      </c>
      <c r="I385" s="2">
        <f t="shared" si="14"/>
        <v>-2.5316455696202532E-3</v>
      </c>
      <c r="J385" s="2">
        <f t="shared" si="14"/>
        <v>-2.3556231003039472E-2</v>
      </c>
      <c r="K385" s="2">
        <f t="shared" si="14"/>
        <v>-6.4308681672026633E-3</v>
      </c>
      <c r="L385" s="2">
        <f t="shared" si="14"/>
        <v>-1.144538914323087E-2</v>
      </c>
      <c r="M385" s="2">
        <f t="shared" si="14"/>
        <v>-4.1989664082687332E-2</v>
      </c>
      <c r="N385" s="46">
        <f t="shared" si="13"/>
        <v>-1.0383144088894286E-2</v>
      </c>
    </row>
    <row r="386" spans="1:14" ht="15" thickBot="1" x14ac:dyDescent="0.35">
      <c r="A386" s="1">
        <v>45455</v>
      </c>
      <c r="B386">
        <v>1200</v>
      </c>
      <c r="C386">
        <v>256.39999999999998</v>
      </c>
      <c r="D386">
        <v>124.4</v>
      </c>
      <c r="E386">
        <v>302.10000000000002</v>
      </c>
      <c r="F386">
        <v>302.3</v>
      </c>
      <c r="G386" s="75">
        <v>8236</v>
      </c>
      <c r="I386" s="2">
        <f t="shared" si="14"/>
        <v>1.5228426395939087E-2</v>
      </c>
      <c r="J386" s="2">
        <f t="shared" si="14"/>
        <v>-2.3346303501946409E-3</v>
      </c>
      <c r="K386" s="2">
        <f t="shared" si="14"/>
        <v>6.4724919093852055E-3</v>
      </c>
      <c r="L386" s="2">
        <f t="shared" si="14"/>
        <v>-6.6159444260664442E-4</v>
      </c>
      <c r="M386" s="2">
        <f t="shared" si="14"/>
        <v>1.9217801753202927E-2</v>
      </c>
      <c r="N386" s="46">
        <f t="shared" si="13"/>
        <v>1.0676156583629894E-2</v>
      </c>
    </row>
    <row r="387" spans="1:14" ht="15" thickBot="1" x14ac:dyDescent="0.35">
      <c r="A387" s="1">
        <v>45456</v>
      </c>
      <c r="B387">
        <v>1179</v>
      </c>
      <c r="C387">
        <v>258.2</v>
      </c>
      <c r="D387">
        <v>122.05</v>
      </c>
      <c r="E387">
        <v>302.5</v>
      </c>
      <c r="F387">
        <v>296.89999999999998</v>
      </c>
      <c r="G387" s="75">
        <v>8164.5</v>
      </c>
      <c r="I387" s="2">
        <f t="shared" si="14"/>
        <v>-1.7500000000000002E-2</v>
      </c>
      <c r="J387" s="2">
        <f t="shared" si="14"/>
        <v>7.0202808112324946E-3</v>
      </c>
      <c r="K387" s="2">
        <f t="shared" si="14"/>
        <v>-1.8890675241157624E-2</v>
      </c>
      <c r="L387" s="2">
        <f t="shared" si="14"/>
        <v>1.3240648791790044E-3</v>
      </c>
      <c r="M387" s="2">
        <f t="shared" si="14"/>
        <v>-1.786304995038053E-2</v>
      </c>
      <c r="N387" s="46">
        <f t="shared" si="13"/>
        <v>-8.6813987372510934E-3</v>
      </c>
    </row>
    <row r="388" spans="1:14" ht="15" thickBot="1" x14ac:dyDescent="0.35">
      <c r="A388" s="1">
        <v>45457</v>
      </c>
      <c r="B388">
        <v>1156</v>
      </c>
      <c r="C388">
        <v>258.8</v>
      </c>
      <c r="D388">
        <v>120.75</v>
      </c>
      <c r="E388">
        <v>310.2</v>
      </c>
      <c r="F388">
        <v>295.39999999999998</v>
      </c>
      <c r="G388" s="75">
        <v>8160.5</v>
      </c>
      <c r="I388" s="2">
        <f t="shared" si="14"/>
        <v>-1.9508057675996608E-2</v>
      </c>
      <c r="J388" s="2">
        <f t="shared" si="14"/>
        <v>2.3237800154919551E-3</v>
      </c>
      <c r="K388" s="2">
        <f t="shared" si="14"/>
        <v>-1.0651372388365402E-2</v>
      </c>
      <c r="L388" s="2">
        <f t="shared" si="14"/>
        <v>2.5454545454545417E-2</v>
      </c>
      <c r="M388" s="2">
        <f t="shared" si="14"/>
        <v>-5.0522061300101052E-3</v>
      </c>
      <c r="N388" s="46">
        <f t="shared" si="13"/>
        <v>-4.899258987078204E-4</v>
      </c>
    </row>
    <row r="389" spans="1:14" ht="15" thickBot="1" x14ac:dyDescent="0.35">
      <c r="A389" s="1">
        <v>45460</v>
      </c>
      <c r="B389">
        <v>1183</v>
      </c>
      <c r="C389">
        <v>258.8</v>
      </c>
      <c r="D389">
        <v>120.5</v>
      </c>
      <c r="E389">
        <v>307</v>
      </c>
      <c r="F389">
        <v>295.89999999999998</v>
      </c>
      <c r="G389" s="75">
        <v>8192</v>
      </c>
      <c r="I389" s="2">
        <f t="shared" si="14"/>
        <v>2.3356401384083045E-2</v>
      </c>
      <c r="J389" s="2">
        <f t="shared" si="14"/>
        <v>0</v>
      </c>
      <c r="K389" s="2">
        <f t="shared" si="14"/>
        <v>-2.070393374741201E-3</v>
      </c>
      <c r="L389" s="2">
        <f t="shared" si="14"/>
        <v>-1.0315925209542194E-2</v>
      </c>
      <c r="M389" s="2">
        <f t="shared" si="14"/>
        <v>1.6926201760324984E-3</v>
      </c>
      <c r="N389" s="46">
        <f t="shared" si="13"/>
        <v>3.8600575945101404E-3</v>
      </c>
    </row>
    <row r="390" spans="1:14" ht="15" thickBot="1" x14ac:dyDescent="0.35">
      <c r="A390" s="1">
        <v>45461</v>
      </c>
      <c r="B390">
        <v>1191</v>
      </c>
      <c r="C390">
        <v>260.8</v>
      </c>
      <c r="D390">
        <v>117.85</v>
      </c>
      <c r="E390">
        <v>309.3</v>
      </c>
      <c r="F390">
        <v>300.89999999999998</v>
      </c>
      <c r="G390" s="75">
        <v>8240</v>
      </c>
      <c r="I390" s="2">
        <f t="shared" si="14"/>
        <v>6.762468300929839E-3</v>
      </c>
      <c r="J390" s="2">
        <f t="shared" si="14"/>
        <v>7.7279752704791345E-3</v>
      </c>
      <c r="K390" s="2">
        <f t="shared" si="14"/>
        <v>-2.1991701244813325E-2</v>
      </c>
      <c r="L390" s="2">
        <f t="shared" si="14"/>
        <v>7.4918566775244669E-3</v>
      </c>
      <c r="M390" s="2">
        <f t="shared" si="14"/>
        <v>1.6897600540723218E-2</v>
      </c>
      <c r="N390" s="46">
        <f t="shared" si="13"/>
        <v>5.859375E-3</v>
      </c>
    </row>
    <row r="391" spans="1:14" ht="15" thickBot="1" x14ac:dyDescent="0.35">
      <c r="A391" s="1">
        <v>45462</v>
      </c>
      <c r="B391">
        <v>1178</v>
      </c>
      <c r="C391">
        <v>259.60000000000002</v>
      </c>
      <c r="D391">
        <v>119.8</v>
      </c>
      <c r="E391">
        <v>308.89999999999998</v>
      </c>
      <c r="F391">
        <v>302.60000000000002</v>
      </c>
      <c r="G391" s="75">
        <v>8247</v>
      </c>
      <c r="I391" s="2">
        <f t="shared" si="14"/>
        <v>-1.09151973131822E-2</v>
      </c>
      <c r="J391" s="2">
        <f t="shared" si="14"/>
        <v>-4.6012269938649868E-3</v>
      </c>
      <c r="K391" s="2">
        <f t="shared" si="14"/>
        <v>1.6546457361052209E-2</v>
      </c>
      <c r="L391" s="2">
        <f t="shared" si="14"/>
        <v>-1.293242806337E-3</v>
      </c>
      <c r="M391" s="2">
        <f t="shared" si="14"/>
        <v>5.6497175141244456E-3</v>
      </c>
      <c r="N391" s="46">
        <f t="shared" si="13"/>
        <v>8.4951456310679611E-4</v>
      </c>
    </row>
    <row r="392" spans="1:14" ht="15" thickBot="1" x14ac:dyDescent="0.35">
      <c r="A392" s="1">
        <v>45463</v>
      </c>
      <c r="B392">
        <v>1171</v>
      </c>
      <c r="C392">
        <v>265</v>
      </c>
      <c r="D392">
        <v>125.9</v>
      </c>
      <c r="E392">
        <v>308.89999999999998</v>
      </c>
      <c r="F392">
        <v>303.3</v>
      </c>
      <c r="G392" s="75">
        <v>8317.5</v>
      </c>
      <c r="I392" s="2">
        <f t="shared" si="14"/>
        <v>-5.9422750424448214E-3</v>
      </c>
      <c r="J392" s="2">
        <f t="shared" si="14"/>
        <v>2.0801232665639355E-2</v>
      </c>
      <c r="K392" s="2">
        <f t="shared" si="14"/>
        <v>5.0918196994991727E-2</v>
      </c>
      <c r="L392" s="2">
        <f t="shared" si="14"/>
        <v>0</v>
      </c>
      <c r="M392" s="2">
        <f t="shared" si="14"/>
        <v>2.3132848645075628E-3</v>
      </c>
      <c r="N392" s="46">
        <f t="shared" si="13"/>
        <v>8.5485631138595853E-3</v>
      </c>
    </row>
    <row r="393" spans="1:14" ht="15" thickBot="1" x14ac:dyDescent="0.35">
      <c r="A393" s="1">
        <v>45464</v>
      </c>
      <c r="B393">
        <v>1171</v>
      </c>
      <c r="C393">
        <v>262.39999999999998</v>
      </c>
      <c r="D393">
        <v>126.1</v>
      </c>
      <c r="E393">
        <v>308.60000000000002</v>
      </c>
      <c r="F393">
        <v>298</v>
      </c>
      <c r="G393" s="75">
        <v>8280</v>
      </c>
      <c r="I393" s="2">
        <f t="shared" si="14"/>
        <v>0</v>
      </c>
      <c r="J393" s="2">
        <f t="shared" si="14"/>
        <v>-9.8113207547170667E-3</v>
      </c>
      <c r="K393" s="2">
        <f t="shared" si="14"/>
        <v>1.5885623510721893E-3</v>
      </c>
      <c r="L393" s="2">
        <f t="shared" si="14"/>
        <v>-9.7118808675932195E-4</v>
      </c>
      <c r="M393" s="2">
        <f t="shared" si="14"/>
        <v>-1.7474447741510094E-2</v>
      </c>
      <c r="N393" s="46">
        <f t="shared" si="13"/>
        <v>-4.508566275924256E-3</v>
      </c>
    </row>
    <row r="394" spans="1:14" ht="15" thickBot="1" x14ac:dyDescent="0.35">
      <c r="A394" s="1">
        <v>45467</v>
      </c>
      <c r="B394">
        <v>1191</v>
      </c>
      <c r="C394">
        <v>260.2</v>
      </c>
      <c r="D394">
        <v>129.94999999999999</v>
      </c>
      <c r="E394">
        <v>308.39999999999998</v>
      </c>
      <c r="F394">
        <v>296</v>
      </c>
      <c r="G394" s="75">
        <v>8345.5</v>
      </c>
      <c r="I394" s="2">
        <f t="shared" si="14"/>
        <v>1.7079419299743808E-2</v>
      </c>
      <c r="J394" s="2">
        <f t="shared" si="14"/>
        <v>-8.3841463414633718E-3</v>
      </c>
      <c r="K394" s="2">
        <f t="shared" si="14"/>
        <v>3.0531324345757293E-2</v>
      </c>
      <c r="L394" s="2">
        <f t="shared" si="14"/>
        <v>-6.4808813998718559E-4</v>
      </c>
      <c r="M394" s="2">
        <f t="shared" si="14"/>
        <v>-6.7114093959731542E-3</v>
      </c>
      <c r="N394" s="46">
        <f t="shared" si="13"/>
        <v>7.9106280193236723E-3</v>
      </c>
    </row>
    <row r="395" spans="1:14" ht="15" thickBot="1" x14ac:dyDescent="0.35">
      <c r="A395" s="1">
        <v>45468</v>
      </c>
      <c r="B395">
        <v>1150</v>
      </c>
      <c r="C395">
        <v>259.8</v>
      </c>
      <c r="D395">
        <v>127.05</v>
      </c>
      <c r="E395">
        <v>307.60000000000002</v>
      </c>
      <c r="F395">
        <v>287.7</v>
      </c>
      <c r="G395" s="75">
        <v>8288.5</v>
      </c>
      <c r="I395" s="2">
        <f t="shared" si="14"/>
        <v>-3.4424853064651553E-2</v>
      </c>
      <c r="J395" s="2">
        <f t="shared" si="14"/>
        <v>-1.5372790161413423E-3</v>
      </c>
      <c r="K395" s="2">
        <f t="shared" si="14"/>
        <v>-2.2316275490573235E-2</v>
      </c>
      <c r="L395" s="2">
        <f t="shared" si="14"/>
        <v>-2.5940337224382446E-3</v>
      </c>
      <c r="M395" s="2">
        <f t="shared" si="14"/>
        <v>-2.804054054054058E-2</v>
      </c>
      <c r="N395" s="46">
        <f t="shared" si="13"/>
        <v>-6.8300281588880235E-3</v>
      </c>
    </row>
    <row r="396" spans="1:14" ht="15" thickBot="1" x14ac:dyDescent="0.35">
      <c r="A396" s="1">
        <v>45469</v>
      </c>
      <c r="B396">
        <v>1148</v>
      </c>
      <c r="C396">
        <v>260.2</v>
      </c>
      <c r="D396">
        <v>125.7</v>
      </c>
      <c r="E396">
        <v>307.60000000000002</v>
      </c>
      <c r="F396">
        <v>291.89999999999998</v>
      </c>
      <c r="G396" s="75">
        <v>8270.5</v>
      </c>
      <c r="I396" s="2">
        <f t="shared" si="14"/>
        <v>-1.7391304347826088E-3</v>
      </c>
      <c r="J396" s="2">
        <f t="shared" si="14"/>
        <v>1.5396458814471796E-3</v>
      </c>
      <c r="K396" s="2">
        <f t="shared" si="14"/>
        <v>-1.0625737898465127E-2</v>
      </c>
      <c r="L396" s="2">
        <f t="shared" si="14"/>
        <v>0</v>
      </c>
      <c r="M396" s="2">
        <f t="shared" si="14"/>
        <v>1.4598540145985363E-2</v>
      </c>
      <c r="N396" s="46">
        <f t="shared" si="13"/>
        <v>-2.1716836580804731E-3</v>
      </c>
    </row>
    <row r="397" spans="1:14" ht="15" thickBot="1" x14ac:dyDescent="0.35">
      <c r="A397" s="1">
        <v>45470</v>
      </c>
      <c r="B397">
        <v>1152</v>
      </c>
      <c r="C397">
        <v>257</v>
      </c>
      <c r="D397">
        <v>126.35</v>
      </c>
      <c r="E397">
        <v>306.5</v>
      </c>
      <c r="F397">
        <v>293.89999999999998</v>
      </c>
      <c r="G397" s="75">
        <v>8220</v>
      </c>
      <c r="I397" s="2">
        <f t="shared" si="14"/>
        <v>3.4843205574912892E-3</v>
      </c>
      <c r="J397" s="2">
        <f t="shared" si="14"/>
        <v>-1.2298232129131394E-2</v>
      </c>
      <c r="K397" s="2">
        <f t="shared" si="14"/>
        <v>5.1710421638821915E-3</v>
      </c>
      <c r="L397" s="2">
        <f t="shared" si="14"/>
        <v>-3.5760728218466277E-3</v>
      </c>
      <c r="M397" s="2">
        <f t="shared" si="14"/>
        <v>6.8516615279205209E-3</v>
      </c>
      <c r="N397" s="46">
        <f t="shared" si="13"/>
        <v>-6.1060395381174054E-3</v>
      </c>
    </row>
    <row r="398" spans="1:14" ht="15" thickBot="1" x14ac:dyDescent="0.35">
      <c r="A398" s="1">
        <v>45471</v>
      </c>
      <c r="B398">
        <v>1132</v>
      </c>
      <c r="C398">
        <v>255</v>
      </c>
      <c r="D398">
        <v>119.5</v>
      </c>
      <c r="E398">
        <v>306</v>
      </c>
      <c r="F398">
        <v>286.5</v>
      </c>
      <c r="G398" s="75">
        <v>8212</v>
      </c>
      <c r="I398" s="2">
        <f t="shared" si="14"/>
        <v>-1.7361111111111112E-2</v>
      </c>
      <c r="J398" s="2">
        <f t="shared" si="14"/>
        <v>-7.7821011673151752E-3</v>
      </c>
      <c r="K398" s="2">
        <f t="shared" si="14"/>
        <v>-5.4214483577364421E-2</v>
      </c>
      <c r="L398" s="2">
        <f t="shared" si="14"/>
        <v>-1.6313213703099511E-3</v>
      </c>
      <c r="M398" s="2">
        <f t="shared" si="14"/>
        <v>-2.5178632187818909E-2</v>
      </c>
      <c r="N398" s="46">
        <f t="shared" si="13"/>
        <v>-9.7323600973236014E-4</v>
      </c>
    </row>
    <row r="399" spans="1:14" ht="15" thickBot="1" x14ac:dyDescent="0.35">
      <c r="A399" s="1">
        <v>45474</v>
      </c>
      <c r="B399">
        <v>1132</v>
      </c>
      <c r="C399">
        <v>257.8</v>
      </c>
      <c r="D399">
        <v>119.35</v>
      </c>
      <c r="E399">
        <v>307.3</v>
      </c>
      <c r="F399">
        <v>288.39999999999998</v>
      </c>
      <c r="G399" s="75">
        <v>8213</v>
      </c>
      <c r="I399" s="2">
        <f t="shared" si="14"/>
        <v>0</v>
      </c>
      <c r="J399" s="2">
        <f t="shared" si="14"/>
        <v>1.098039215686279E-2</v>
      </c>
      <c r="K399" s="2">
        <f t="shared" si="14"/>
        <v>-1.25523012552306E-3</v>
      </c>
      <c r="L399" s="2">
        <f t="shared" si="14"/>
        <v>4.2483660130719324E-3</v>
      </c>
      <c r="M399" s="2">
        <f t="shared" si="14"/>
        <v>6.6317626527049815E-3</v>
      </c>
      <c r="N399" s="46">
        <f t="shared" si="13"/>
        <v>1.2177301509985388E-4</v>
      </c>
    </row>
    <row r="400" spans="1:14" ht="15" thickBot="1" x14ac:dyDescent="0.35">
      <c r="A400" s="1">
        <v>45475</v>
      </c>
      <c r="B400">
        <v>1126</v>
      </c>
      <c r="C400">
        <v>250.4</v>
      </c>
      <c r="D400">
        <v>117.6</v>
      </c>
      <c r="E400">
        <v>304.39999999999998</v>
      </c>
      <c r="F400">
        <v>285.10000000000002</v>
      </c>
      <c r="G400" s="75">
        <v>8151</v>
      </c>
      <c r="I400" s="2">
        <f t="shared" si="14"/>
        <v>-5.3003533568904597E-3</v>
      </c>
      <c r="J400" s="2">
        <f t="shared" si="14"/>
        <v>-2.8704422032583419E-2</v>
      </c>
      <c r="K400" s="2">
        <f t="shared" si="14"/>
        <v>-1.466275659824047E-2</v>
      </c>
      <c r="L400" s="2">
        <f t="shared" si="14"/>
        <v>-9.4370322160756068E-3</v>
      </c>
      <c r="M400" s="2">
        <f t="shared" si="14"/>
        <v>-1.1442441054091384E-2</v>
      </c>
      <c r="N400" s="46">
        <f t="shared" si="13"/>
        <v>-7.5490076707658586E-3</v>
      </c>
    </row>
    <row r="401" spans="1:14" ht="15" thickBot="1" x14ac:dyDescent="0.35">
      <c r="A401" s="1">
        <v>45476</v>
      </c>
      <c r="B401">
        <v>1166</v>
      </c>
      <c r="C401">
        <v>254.6</v>
      </c>
      <c r="D401">
        <v>112.9</v>
      </c>
      <c r="E401">
        <v>304.2</v>
      </c>
      <c r="F401">
        <v>288.8</v>
      </c>
      <c r="G401" s="75">
        <v>8205</v>
      </c>
      <c r="I401" s="2">
        <f t="shared" si="14"/>
        <v>3.5523978685612786E-2</v>
      </c>
      <c r="J401" s="2">
        <f t="shared" si="14"/>
        <v>1.6773162939297079E-2</v>
      </c>
      <c r="K401" s="2">
        <f t="shared" si="14"/>
        <v>-3.9965986394557729E-2</v>
      </c>
      <c r="L401" s="2">
        <f t="shared" si="14"/>
        <v>-6.5703022339023867E-4</v>
      </c>
      <c r="M401" s="2">
        <f t="shared" si="14"/>
        <v>1.297790249035422E-2</v>
      </c>
      <c r="N401" s="46">
        <f t="shared" si="13"/>
        <v>6.6249539933750457E-3</v>
      </c>
    </row>
    <row r="402" spans="1:14" ht="15" thickBot="1" x14ac:dyDescent="0.35">
      <c r="A402" s="1">
        <v>45477</v>
      </c>
      <c r="B402">
        <v>1166</v>
      </c>
      <c r="C402">
        <v>256</v>
      </c>
      <c r="D402">
        <v>112.3</v>
      </c>
      <c r="E402">
        <v>307.7</v>
      </c>
      <c r="F402">
        <v>288.3</v>
      </c>
      <c r="G402" s="75">
        <v>8268.5</v>
      </c>
      <c r="I402" s="2">
        <f t="shared" si="14"/>
        <v>0</v>
      </c>
      <c r="J402" s="2">
        <f t="shared" si="14"/>
        <v>5.498821681068365E-3</v>
      </c>
      <c r="K402" s="2">
        <f t="shared" si="14"/>
        <v>-5.3144375553587997E-3</v>
      </c>
      <c r="L402" s="2">
        <f t="shared" si="14"/>
        <v>1.1505588428665352E-2</v>
      </c>
      <c r="M402" s="2">
        <f t="shared" si="14"/>
        <v>-1.7313019390581717E-3</v>
      </c>
      <c r="N402" s="46">
        <f t="shared" si="13"/>
        <v>7.7391834247410116E-3</v>
      </c>
    </row>
    <row r="403" spans="1:14" ht="15" thickBot="1" x14ac:dyDescent="0.35">
      <c r="A403" s="1">
        <v>45478</v>
      </c>
      <c r="B403">
        <v>1190</v>
      </c>
      <c r="C403">
        <v>261.2</v>
      </c>
      <c r="D403">
        <v>113.6</v>
      </c>
      <c r="E403">
        <v>311</v>
      </c>
      <c r="F403">
        <v>295.5</v>
      </c>
      <c r="G403" s="75">
        <v>8219.5</v>
      </c>
      <c r="I403" s="2">
        <f t="shared" si="14"/>
        <v>2.0583190394511151E-2</v>
      </c>
      <c r="J403" s="2">
        <f t="shared" si="14"/>
        <v>2.0312499999999956E-2</v>
      </c>
      <c r="K403" s="2">
        <f t="shared" si="14"/>
        <v>1.1576135351736395E-2</v>
      </c>
      <c r="L403" s="2">
        <f t="shared" si="14"/>
        <v>1.0724731881702995E-2</v>
      </c>
      <c r="M403" s="2">
        <f t="shared" si="14"/>
        <v>2.4973985431841792E-2</v>
      </c>
      <c r="N403" s="46">
        <f t="shared" ref="N403:N466" si="15">(G403-G402)/G402</f>
        <v>-5.9261050976597935E-3</v>
      </c>
    </row>
    <row r="404" spans="1:14" ht="15" thickBot="1" x14ac:dyDescent="0.35">
      <c r="A404" s="1">
        <v>45481</v>
      </c>
      <c r="B404">
        <v>1194</v>
      </c>
      <c r="C404">
        <v>259</v>
      </c>
      <c r="D404">
        <v>113.65</v>
      </c>
      <c r="E404">
        <v>309.39999999999998</v>
      </c>
      <c r="F404">
        <v>297.10000000000002</v>
      </c>
      <c r="G404" s="75">
        <v>8224</v>
      </c>
      <c r="I404" s="2">
        <f t="shared" si="14"/>
        <v>3.3613445378151263E-3</v>
      </c>
      <c r="J404" s="2">
        <f t="shared" si="14"/>
        <v>-8.4226646248085329E-3</v>
      </c>
      <c r="K404" s="2">
        <f t="shared" si="14"/>
        <v>4.4014084507052262E-4</v>
      </c>
      <c r="L404" s="2">
        <f t="shared" si="14"/>
        <v>-5.1446945337621309E-3</v>
      </c>
      <c r="M404" s="2">
        <f t="shared" si="14"/>
        <v>5.4145516074450856E-3</v>
      </c>
      <c r="N404" s="46">
        <f t="shared" si="15"/>
        <v>5.4747855708984735E-4</v>
      </c>
    </row>
    <row r="405" spans="1:14" ht="15" thickBot="1" x14ac:dyDescent="0.35">
      <c r="A405" s="1">
        <v>45482</v>
      </c>
      <c r="B405">
        <v>1158</v>
      </c>
      <c r="C405">
        <v>254.4</v>
      </c>
      <c r="D405">
        <v>111.5</v>
      </c>
      <c r="E405">
        <v>308.39999999999998</v>
      </c>
      <c r="F405">
        <v>290.3</v>
      </c>
      <c r="G405" s="75">
        <v>8160.5</v>
      </c>
      <c r="I405" s="2">
        <f t="shared" si="14"/>
        <v>-3.015075376884422E-2</v>
      </c>
      <c r="J405" s="2">
        <f t="shared" si="14"/>
        <v>-1.7760617760617738E-2</v>
      </c>
      <c r="K405" s="2">
        <f t="shared" si="14"/>
        <v>-1.891772987241536E-2</v>
      </c>
      <c r="L405" s="2">
        <f t="shared" si="14"/>
        <v>-3.2320620555914676E-3</v>
      </c>
      <c r="M405" s="2">
        <f t="shared" si="14"/>
        <v>-2.2887916526422115E-2</v>
      </c>
      <c r="N405" s="46">
        <f t="shared" si="15"/>
        <v>-7.7213035019455256E-3</v>
      </c>
    </row>
    <row r="406" spans="1:14" ht="15" thickBot="1" x14ac:dyDescent="0.35">
      <c r="A406" s="1">
        <v>45483</v>
      </c>
      <c r="B406">
        <v>1182</v>
      </c>
      <c r="C406">
        <v>260.8</v>
      </c>
      <c r="D406">
        <v>111.45</v>
      </c>
      <c r="E406">
        <v>310.60000000000002</v>
      </c>
      <c r="F406">
        <v>296.89999999999998</v>
      </c>
      <c r="G406" s="75">
        <v>8217.5</v>
      </c>
      <c r="I406" s="2">
        <f t="shared" si="14"/>
        <v>2.072538860103627E-2</v>
      </c>
      <c r="J406" s="2">
        <f t="shared" si="14"/>
        <v>2.5157232704402538E-2</v>
      </c>
      <c r="K406" s="2">
        <f t="shared" si="14"/>
        <v>-4.4843049327351713E-4</v>
      </c>
      <c r="L406" s="2">
        <f t="shared" si="14"/>
        <v>7.1335927367057253E-3</v>
      </c>
      <c r="M406" s="2">
        <f t="shared" si="14"/>
        <v>2.2735101619014694E-2</v>
      </c>
      <c r="N406" s="46">
        <f t="shared" si="15"/>
        <v>6.9848661233993014E-3</v>
      </c>
    </row>
    <row r="407" spans="1:14" ht="15" thickBot="1" x14ac:dyDescent="0.35">
      <c r="A407" s="1">
        <v>45484</v>
      </c>
      <c r="B407">
        <v>1213</v>
      </c>
      <c r="C407">
        <v>268</v>
      </c>
      <c r="D407">
        <v>114.2</v>
      </c>
      <c r="E407">
        <v>314</v>
      </c>
      <c r="F407">
        <v>303.5</v>
      </c>
      <c r="G407" s="75">
        <v>8248.5</v>
      </c>
      <c r="I407" s="2">
        <f t="shared" si="14"/>
        <v>2.6226734348561761E-2</v>
      </c>
      <c r="J407" s="2">
        <f t="shared" si="14"/>
        <v>2.7607361963190139E-2</v>
      </c>
      <c r="K407" s="2">
        <f t="shared" si="14"/>
        <v>2.4674742036787798E-2</v>
      </c>
      <c r="L407" s="2">
        <f t="shared" si="14"/>
        <v>1.0946555054732701E-2</v>
      </c>
      <c r="M407" s="2">
        <f t="shared" si="14"/>
        <v>2.2229706972044537E-2</v>
      </c>
      <c r="N407" s="46">
        <f t="shared" si="15"/>
        <v>3.772436872528141E-3</v>
      </c>
    </row>
    <row r="408" spans="1:14" ht="15" thickBot="1" x14ac:dyDescent="0.35">
      <c r="A408" s="1">
        <v>45485</v>
      </c>
      <c r="B408">
        <v>1212</v>
      </c>
      <c r="C408">
        <v>265.2</v>
      </c>
      <c r="D408">
        <v>115.75</v>
      </c>
      <c r="E408">
        <v>318.3</v>
      </c>
      <c r="F408">
        <v>309.60000000000002</v>
      </c>
      <c r="G408" s="75">
        <v>8276</v>
      </c>
      <c r="I408" s="2">
        <f t="shared" si="14"/>
        <v>-8.2440230832646333E-4</v>
      </c>
      <c r="J408" s="2">
        <f t="shared" si="14"/>
        <v>-1.0447761194029893E-2</v>
      </c>
      <c r="K408" s="2">
        <f t="shared" si="14"/>
        <v>1.3572679509632198E-2</v>
      </c>
      <c r="L408" s="2">
        <f t="shared" si="14"/>
        <v>1.3694267515923604E-2</v>
      </c>
      <c r="M408" s="2">
        <f t="shared" si="14"/>
        <v>2.0098846787479481E-2</v>
      </c>
      <c r="N408" s="46">
        <f t="shared" si="15"/>
        <v>3.33393950415227E-3</v>
      </c>
    </row>
    <row r="409" spans="1:14" ht="15" thickBot="1" x14ac:dyDescent="0.35">
      <c r="A409" s="1">
        <v>45488</v>
      </c>
      <c r="B409">
        <v>1214</v>
      </c>
      <c r="C409">
        <v>261.2</v>
      </c>
      <c r="D409">
        <v>114.65</v>
      </c>
      <c r="E409">
        <v>315.7</v>
      </c>
      <c r="F409">
        <v>299.89999999999998</v>
      </c>
      <c r="G409" s="75">
        <v>8200.5</v>
      </c>
      <c r="I409" s="2">
        <f t="shared" si="14"/>
        <v>1.6501650165016502E-3</v>
      </c>
      <c r="J409" s="2">
        <f t="shared" si="14"/>
        <v>-1.5082956259426848E-2</v>
      </c>
      <c r="K409" s="2">
        <f t="shared" si="14"/>
        <v>-9.5032397408206844E-3</v>
      </c>
      <c r="L409" s="2">
        <f t="shared" si="14"/>
        <v>-8.1683945962928769E-3</v>
      </c>
      <c r="M409" s="2">
        <f t="shared" si="14"/>
        <v>-3.1330749354005309E-2</v>
      </c>
      <c r="N409" s="46">
        <f t="shared" si="15"/>
        <v>-9.1227646205896563E-3</v>
      </c>
    </row>
    <row r="410" spans="1:14" ht="15" thickBot="1" x14ac:dyDescent="0.35">
      <c r="A410" s="1">
        <v>45489</v>
      </c>
      <c r="B410">
        <v>1241</v>
      </c>
      <c r="C410">
        <v>266.2</v>
      </c>
      <c r="D410">
        <v>118.7</v>
      </c>
      <c r="E410">
        <v>318.89999999999998</v>
      </c>
      <c r="F410">
        <v>309.3</v>
      </c>
      <c r="G410" s="75">
        <v>8187</v>
      </c>
      <c r="I410" s="2">
        <f t="shared" si="14"/>
        <v>2.2240527182866558E-2</v>
      </c>
      <c r="J410" s="2">
        <f t="shared" si="14"/>
        <v>1.9142419601837674E-2</v>
      </c>
      <c r="K410" s="2">
        <f t="shared" si="14"/>
        <v>3.5324901875272541E-2</v>
      </c>
      <c r="L410" s="2">
        <f t="shared" si="14"/>
        <v>1.0136205258156441E-2</v>
      </c>
      <c r="M410" s="2">
        <f t="shared" si="14"/>
        <v>3.1343781260420256E-2</v>
      </c>
      <c r="N410" s="46">
        <f t="shared" si="15"/>
        <v>-1.6462410828608012E-3</v>
      </c>
    </row>
    <row r="411" spans="1:14" ht="15" thickBot="1" x14ac:dyDescent="0.35">
      <c r="A411" s="1">
        <v>45490</v>
      </c>
      <c r="B411">
        <v>1238</v>
      </c>
      <c r="C411">
        <v>266.2</v>
      </c>
      <c r="D411">
        <v>116.65</v>
      </c>
      <c r="E411">
        <v>321.60000000000002</v>
      </c>
      <c r="F411">
        <v>308.2</v>
      </c>
      <c r="G411" s="75">
        <v>8206.5</v>
      </c>
      <c r="I411" s="2">
        <f t="shared" si="14"/>
        <v>-2.4174053182917004E-3</v>
      </c>
      <c r="J411" s="2">
        <f t="shared" si="14"/>
        <v>0</v>
      </c>
      <c r="K411" s="2">
        <f t="shared" si="14"/>
        <v>-1.7270429654591381E-2</v>
      </c>
      <c r="L411" s="2">
        <f t="shared" si="14"/>
        <v>8.4666039510819871E-3</v>
      </c>
      <c r="M411" s="2">
        <f t="shared" si="14"/>
        <v>-3.5564177174265202E-3</v>
      </c>
      <c r="N411" s="46">
        <f t="shared" si="15"/>
        <v>2.3818248442652986E-3</v>
      </c>
    </row>
    <row r="412" spans="1:14" ht="15" thickBot="1" x14ac:dyDescent="0.35">
      <c r="A412" s="1">
        <v>45491</v>
      </c>
      <c r="B412">
        <v>1277</v>
      </c>
      <c r="C412">
        <v>271</v>
      </c>
      <c r="D412">
        <v>120.9</v>
      </c>
      <c r="E412">
        <v>324.89999999999998</v>
      </c>
      <c r="F412">
        <v>310.5</v>
      </c>
      <c r="G412" s="75">
        <v>8222.5</v>
      </c>
      <c r="I412" s="2">
        <f t="shared" si="14"/>
        <v>3.1502423263327951E-2</v>
      </c>
      <c r="J412" s="2">
        <f t="shared" si="14"/>
        <v>1.8031555221637911E-2</v>
      </c>
      <c r="K412" s="2">
        <f t="shared" si="14"/>
        <v>3.6433776253750536E-2</v>
      </c>
      <c r="L412" s="2">
        <f t="shared" si="14"/>
        <v>1.0261194029850604E-2</v>
      </c>
      <c r="M412" s="2">
        <f t="shared" si="14"/>
        <v>7.4626865671642163E-3</v>
      </c>
      <c r="N412" s="46">
        <f t="shared" si="15"/>
        <v>1.9496740388716262E-3</v>
      </c>
    </row>
    <row r="413" spans="1:14" ht="15" thickBot="1" x14ac:dyDescent="0.35">
      <c r="A413" s="1">
        <v>45492</v>
      </c>
      <c r="B413">
        <v>1275</v>
      </c>
      <c r="C413">
        <v>272.8</v>
      </c>
      <c r="D413">
        <v>117.15</v>
      </c>
      <c r="E413">
        <v>326</v>
      </c>
      <c r="F413">
        <v>319.8</v>
      </c>
      <c r="G413" s="75">
        <v>8154</v>
      </c>
      <c r="I413" s="2">
        <f t="shared" si="14"/>
        <v>-1.5661707126076742E-3</v>
      </c>
      <c r="J413" s="2">
        <f t="shared" si="14"/>
        <v>6.6420664206642485E-3</v>
      </c>
      <c r="K413" s="2">
        <f t="shared" si="14"/>
        <v>-3.1017369727047144E-2</v>
      </c>
      <c r="L413" s="2">
        <f t="shared" si="14"/>
        <v>3.3856571252693837E-3</v>
      </c>
      <c r="M413" s="2">
        <f t="shared" si="14"/>
        <v>2.9951690821256077E-2</v>
      </c>
      <c r="N413" s="46">
        <f t="shared" si="15"/>
        <v>-8.3307996351474605E-3</v>
      </c>
    </row>
    <row r="414" spans="1:14" ht="15" thickBot="1" x14ac:dyDescent="0.35">
      <c r="A414" s="1">
        <v>45495</v>
      </c>
      <c r="B414">
        <v>1281</v>
      </c>
      <c r="C414">
        <v>273.39999999999998</v>
      </c>
      <c r="D414">
        <v>117.9</v>
      </c>
      <c r="E414">
        <v>326.2</v>
      </c>
      <c r="F414">
        <v>320</v>
      </c>
      <c r="G414" s="75">
        <v>8216.5</v>
      </c>
      <c r="I414" s="2">
        <f t="shared" si="14"/>
        <v>4.7058823529411761E-3</v>
      </c>
      <c r="J414" s="2">
        <f t="shared" si="14"/>
        <v>2.1994134897359453E-3</v>
      </c>
      <c r="K414" s="2">
        <f t="shared" si="14"/>
        <v>6.4020486555697821E-3</v>
      </c>
      <c r="L414" s="2">
        <f t="shared" si="14"/>
        <v>6.1349693251530255E-4</v>
      </c>
      <c r="M414" s="2">
        <f t="shared" si="14"/>
        <v>6.2539086929327276E-4</v>
      </c>
      <c r="N414" s="46">
        <f t="shared" si="15"/>
        <v>7.66494971792985E-3</v>
      </c>
    </row>
    <row r="415" spans="1:14" ht="15" thickBot="1" x14ac:dyDescent="0.35">
      <c r="A415" s="1">
        <v>45496</v>
      </c>
      <c r="B415">
        <v>1276</v>
      </c>
      <c r="C415">
        <v>272.8</v>
      </c>
      <c r="D415">
        <v>119.85</v>
      </c>
      <c r="E415">
        <v>325.89999999999998</v>
      </c>
      <c r="F415">
        <v>325.60000000000002</v>
      </c>
      <c r="G415" s="75">
        <v>8168.5</v>
      </c>
      <c r="I415" s="2">
        <f t="shared" si="14"/>
        <v>-3.9032006245120999E-3</v>
      </c>
      <c r="J415" s="2">
        <f t="shared" si="14"/>
        <v>-2.1945866861739793E-3</v>
      </c>
      <c r="K415" s="2">
        <f t="shared" si="14"/>
        <v>1.6539440203562242E-2</v>
      </c>
      <c r="L415" s="2">
        <f t="shared" si="14"/>
        <v>-9.1968117719194167E-4</v>
      </c>
      <c r="M415" s="2">
        <f t="shared" si="14"/>
        <v>1.7500000000000071E-2</v>
      </c>
      <c r="N415" s="46">
        <f t="shared" si="15"/>
        <v>-5.8419034868861441E-3</v>
      </c>
    </row>
    <row r="416" spans="1:14" ht="15" thickBot="1" x14ac:dyDescent="0.35">
      <c r="A416" s="1">
        <v>45497</v>
      </c>
      <c r="B416">
        <v>1261</v>
      </c>
      <c r="C416">
        <v>273.60000000000002</v>
      </c>
      <c r="D416">
        <v>121.4</v>
      </c>
      <c r="E416">
        <v>327.2</v>
      </c>
      <c r="F416">
        <v>325.7</v>
      </c>
      <c r="G416" s="75">
        <v>8158</v>
      </c>
      <c r="I416" s="2">
        <f t="shared" si="14"/>
        <v>-1.1755485893416929E-2</v>
      </c>
      <c r="J416" s="2">
        <f t="shared" si="14"/>
        <v>2.9325513196481355E-3</v>
      </c>
      <c r="K416" s="2">
        <f t="shared" si="14"/>
        <v>1.2932832707551202E-2</v>
      </c>
      <c r="L416" s="2">
        <f t="shared" si="14"/>
        <v>3.9889536667689829E-3</v>
      </c>
      <c r="M416" s="2">
        <f t="shared" si="14"/>
        <v>3.0712530712520233E-4</v>
      </c>
      <c r="N416" s="46">
        <f t="shared" si="15"/>
        <v>-1.2854257207565649E-3</v>
      </c>
    </row>
    <row r="417" spans="1:14" ht="15" thickBot="1" x14ac:dyDescent="0.35">
      <c r="A417" s="1">
        <v>45498</v>
      </c>
      <c r="B417">
        <v>1271</v>
      </c>
      <c r="C417">
        <v>270</v>
      </c>
      <c r="D417">
        <v>119.3</v>
      </c>
      <c r="E417">
        <v>325.60000000000002</v>
      </c>
      <c r="F417">
        <v>323.3</v>
      </c>
      <c r="G417" s="75">
        <v>8188</v>
      </c>
      <c r="I417" s="2">
        <f t="shared" si="14"/>
        <v>7.9302141157811257E-3</v>
      </c>
      <c r="J417" s="2">
        <f t="shared" si="14"/>
        <v>-1.3157894736842188E-2</v>
      </c>
      <c r="K417" s="2">
        <f t="shared" si="14"/>
        <v>-1.7298187808896279E-2</v>
      </c>
      <c r="L417" s="2">
        <f t="shared" si="14"/>
        <v>-4.8899755501221453E-3</v>
      </c>
      <c r="M417" s="2">
        <f t="shared" si="14"/>
        <v>-7.3687442431684905E-3</v>
      </c>
      <c r="N417" s="46">
        <f t="shared" si="15"/>
        <v>3.6773719048786469E-3</v>
      </c>
    </row>
    <row r="418" spans="1:14" ht="15" thickBot="1" x14ac:dyDescent="0.35">
      <c r="A418" s="1">
        <v>45499</v>
      </c>
      <c r="B418">
        <v>1300</v>
      </c>
      <c r="C418">
        <v>274.60000000000002</v>
      </c>
      <c r="D418">
        <v>123.2</v>
      </c>
      <c r="E418">
        <v>327.10000000000002</v>
      </c>
      <c r="F418">
        <v>325.7</v>
      </c>
      <c r="G418" s="75">
        <v>8294</v>
      </c>
      <c r="I418" s="2">
        <f t="shared" si="14"/>
        <v>2.2816679779701022E-2</v>
      </c>
      <c r="J418" s="2">
        <f t="shared" si="14"/>
        <v>1.7037037037037121E-2</v>
      </c>
      <c r="K418" s="2">
        <f t="shared" si="14"/>
        <v>3.2690695725062918E-2</v>
      </c>
      <c r="L418" s="2">
        <f t="shared" si="14"/>
        <v>4.6068796068796068E-3</v>
      </c>
      <c r="M418" s="2">
        <f t="shared" si="14"/>
        <v>7.4234457160531307E-3</v>
      </c>
      <c r="N418" s="46">
        <f t="shared" si="15"/>
        <v>1.2945774303859306E-2</v>
      </c>
    </row>
    <row r="419" spans="1:14" ht="15" thickBot="1" x14ac:dyDescent="0.35">
      <c r="A419" s="1">
        <v>45502</v>
      </c>
      <c r="B419">
        <v>1292</v>
      </c>
      <c r="C419">
        <v>274</v>
      </c>
      <c r="D419">
        <v>128.30000000000001</v>
      </c>
      <c r="E419">
        <v>330.9</v>
      </c>
      <c r="F419">
        <v>325.39999999999998</v>
      </c>
      <c r="G419" s="75">
        <v>8300</v>
      </c>
      <c r="I419" s="2">
        <f t="shared" si="14"/>
        <v>-6.1538461538461538E-3</v>
      </c>
      <c r="J419" s="2">
        <f t="shared" si="14"/>
        <v>-2.1849963583394855E-3</v>
      </c>
      <c r="K419" s="2">
        <f t="shared" si="14"/>
        <v>4.1396103896103965E-2</v>
      </c>
      <c r="L419" s="2">
        <f t="shared" si="14"/>
        <v>1.1617242433506434E-2</v>
      </c>
      <c r="M419" s="2">
        <f t="shared" si="14"/>
        <v>-9.210930303961049E-4</v>
      </c>
      <c r="N419" s="46">
        <f t="shared" si="15"/>
        <v>7.2341451651796482E-4</v>
      </c>
    </row>
    <row r="420" spans="1:14" ht="15" thickBot="1" x14ac:dyDescent="0.35">
      <c r="A420" s="1">
        <v>45503</v>
      </c>
      <c r="B420">
        <v>1297</v>
      </c>
      <c r="C420">
        <v>277.60000000000002</v>
      </c>
      <c r="D420">
        <v>129.5</v>
      </c>
      <c r="E420">
        <v>331.7</v>
      </c>
      <c r="F420">
        <v>331.3</v>
      </c>
      <c r="G420" s="75">
        <v>8286.5</v>
      </c>
      <c r="I420" s="2">
        <f t="shared" si="14"/>
        <v>3.869969040247678E-3</v>
      </c>
      <c r="J420" s="2">
        <f t="shared" si="14"/>
        <v>1.3138686131386945E-2</v>
      </c>
      <c r="K420" s="2">
        <f t="shared" si="14"/>
        <v>9.3530787217458184E-3</v>
      </c>
      <c r="L420" s="2">
        <f t="shared" si="14"/>
        <v>2.4176488365065321E-3</v>
      </c>
      <c r="M420" s="2">
        <f t="shared" si="14"/>
        <v>1.8131530424093531E-2</v>
      </c>
      <c r="N420" s="46">
        <f t="shared" si="15"/>
        <v>-1.6265060240963855E-3</v>
      </c>
    </row>
    <row r="421" spans="1:14" ht="15" thickBot="1" x14ac:dyDescent="0.35">
      <c r="A421" s="1">
        <v>45504</v>
      </c>
      <c r="B421">
        <v>1320</v>
      </c>
      <c r="C421">
        <v>275.39999999999998</v>
      </c>
      <c r="D421">
        <v>131.6</v>
      </c>
      <c r="E421">
        <v>331.6</v>
      </c>
      <c r="F421">
        <v>328.3</v>
      </c>
      <c r="G421" s="75">
        <v>8357.5</v>
      </c>
      <c r="I421" s="2">
        <f t="shared" ref="I421:M471" si="16">(B421-B420)/B420</f>
        <v>1.7733230531996914E-2</v>
      </c>
      <c r="J421" s="2">
        <f t="shared" si="16"/>
        <v>-7.9250720461096734E-3</v>
      </c>
      <c r="K421" s="2">
        <f t="shared" si="16"/>
        <v>1.6216216216216172E-2</v>
      </c>
      <c r="L421" s="2">
        <f t="shared" si="16"/>
        <v>-3.0147723846839279E-4</v>
      </c>
      <c r="M421" s="2">
        <f t="shared" si="16"/>
        <v>-9.0552369453667375E-3</v>
      </c>
      <c r="N421" s="46">
        <f t="shared" si="15"/>
        <v>8.5681530199722446E-3</v>
      </c>
    </row>
    <row r="422" spans="1:14" ht="15" thickBot="1" x14ac:dyDescent="0.35">
      <c r="A422" s="1">
        <v>45505</v>
      </c>
      <c r="B422">
        <v>1312</v>
      </c>
      <c r="C422">
        <v>275.8</v>
      </c>
      <c r="D422">
        <v>132.44999999999999</v>
      </c>
      <c r="E422">
        <v>330.1</v>
      </c>
      <c r="F422">
        <v>331.2</v>
      </c>
      <c r="G422" s="75">
        <v>8275</v>
      </c>
      <c r="I422" s="2">
        <f t="shared" si="16"/>
        <v>-6.0606060606060606E-3</v>
      </c>
      <c r="J422" s="2">
        <f t="shared" si="16"/>
        <v>1.4524328249819686E-3</v>
      </c>
      <c r="K422" s="2">
        <f t="shared" si="16"/>
        <v>6.4589665653495007E-3</v>
      </c>
      <c r="L422" s="2">
        <f t="shared" si="16"/>
        <v>-4.5235223160434252E-3</v>
      </c>
      <c r="M422" s="2">
        <f t="shared" si="16"/>
        <v>8.8333840999085499E-3</v>
      </c>
      <c r="N422" s="46">
        <f t="shared" si="15"/>
        <v>-9.8713730182470837E-3</v>
      </c>
    </row>
    <row r="423" spans="1:14" ht="15" thickBot="1" x14ac:dyDescent="0.35">
      <c r="A423" s="1">
        <v>45506</v>
      </c>
      <c r="B423">
        <v>1248</v>
      </c>
      <c r="C423">
        <v>273.8</v>
      </c>
      <c r="D423">
        <v>123.75</v>
      </c>
      <c r="E423">
        <v>326.7</v>
      </c>
      <c r="F423">
        <v>317.10000000000002</v>
      </c>
      <c r="G423" s="75">
        <v>8162.5</v>
      </c>
      <c r="I423" s="2">
        <f t="shared" si="16"/>
        <v>-4.878048780487805E-2</v>
      </c>
      <c r="J423" s="2">
        <f t="shared" si="16"/>
        <v>-7.2516316171138502E-3</v>
      </c>
      <c r="K423" s="2">
        <f t="shared" si="16"/>
        <v>-6.5685164212910457E-2</v>
      </c>
      <c r="L423" s="2">
        <f t="shared" si="16"/>
        <v>-1.0299909118449057E-2</v>
      </c>
      <c r="M423" s="2">
        <f t="shared" si="16"/>
        <v>-4.257246376811584E-2</v>
      </c>
      <c r="N423" s="46">
        <f t="shared" si="15"/>
        <v>-1.3595166163141994E-2</v>
      </c>
    </row>
    <row r="424" spans="1:14" ht="15" thickBot="1" x14ac:dyDescent="0.35">
      <c r="A424" s="1">
        <v>45509</v>
      </c>
      <c r="B424">
        <v>1244</v>
      </c>
      <c r="C424">
        <v>265.60000000000002</v>
      </c>
      <c r="D424">
        <v>120</v>
      </c>
      <c r="E424">
        <v>321.10000000000002</v>
      </c>
      <c r="F424">
        <v>310.8</v>
      </c>
      <c r="G424" s="75">
        <v>7993</v>
      </c>
      <c r="I424" s="2">
        <f t="shared" si="16"/>
        <v>-3.205128205128205E-3</v>
      </c>
      <c r="J424" s="2">
        <f t="shared" si="16"/>
        <v>-2.9948867786705583E-2</v>
      </c>
      <c r="K424" s="2">
        <f t="shared" si="16"/>
        <v>-3.0303030303030304E-2</v>
      </c>
      <c r="L424" s="2">
        <f t="shared" si="16"/>
        <v>-1.7141108050198854E-2</v>
      </c>
      <c r="M424" s="2">
        <f t="shared" si="16"/>
        <v>-1.9867549668874208E-2</v>
      </c>
      <c r="N424" s="46">
        <f t="shared" si="15"/>
        <v>-2.0765696784073508E-2</v>
      </c>
    </row>
    <row r="425" spans="1:14" ht="15" thickBot="1" x14ac:dyDescent="0.35">
      <c r="A425" s="1">
        <v>45510</v>
      </c>
      <c r="B425">
        <v>1249</v>
      </c>
      <c r="C425">
        <v>266.2</v>
      </c>
      <c r="D425">
        <v>123.4</v>
      </c>
      <c r="E425">
        <v>320.2</v>
      </c>
      <c r="F425">
        <v>313.10000000000002</v>
      </c>
      <c r="G425" s="75">
        <v>8013.5</v>
      </c>
      <c r="I425" s="2">
        <f t="shared" si="16"/>
        <v>4.0192926045016075E-3</v>
      </c>
      <c r="J425" s="2">
        <f t="shared" si="16"/>
        <v>2.2590361445781848E-3</v>
      </c>
      <c r="K425" s="2">
        <f t="shared" si="16"/>
        <v>2.833333333333338E-2</v>
      </c>
      <c r="L425" s="2">
        <f t="shared" si="16"/>
        <v>-2.8028651510433947E-3</v>
      </c>
      <c r="M425" s="2">
        <f t="shared" si="16"/>
        <v>7.4002574002574369E-3</v>
      </c>
      <c r="N425" s="46">
        <f t="shared" si="15"/>
        <v>2.5647441511322407E-3</v>
      </c>
    </row>
    <row r="426" spans="1:14" ht="15" thickBot="1" x14ac:dyDescent="0.35">
      <c r="A426" s="1">
        <v>45511</v>
      </c>
      <c r="B426">
        <v>1216</v>
      </c>
      <c r="C426">
        <v>271.39999999999998</v>
      </c>
      <c r="D426">
        <v>125.95</v>
      </c>
      <c r="E426">
        <v>329.3</v>
      </c>
      <c r="F426">
        <v>320.5</v>
      </c>
      <c r="G426" s="75">
        <v>8158.5</v>
      </c>
      <c r="I426" s="2">
        <f t="shared" si="16"/>
        <v>-2.6421136909527621E-2</v>
      </c>
      <c r="J426" s="2">
        <f t="shared" si="16"/>
        <v>1.9534184823440982E-2</v>
      </c>
      <c r="K426" s="2">
        <f t="shared" si="16"/>
        <v>2.0664505672609378E-2</v>
      </c>
      <c r="L426" s="2">
        <f t="shared" si="16"/>
        <v>2.8419737663960096E-2</v>
      </c>
      <c r="M426" s="2">
        <f t="shared" si="16"/>
        <v>2.3634621526668721E-2</v>
      </c>
      <c r="N426" s="46">
        <f t="shared" si="15"/>
        <v>1.8094465589318025E-2</v>
      </c>
    </row>
    <row r="427" spans="1:14" ht="15" thickBot="1" x14ac:dyDescent="0.35">
      <c r="A427" s="1">
        <v>45512</v>
      </c>
      <c r="B427">
        <v>1183</v>
      </c>
      <c r="C427">
        <v>268.2</v>
      </c>
      <c r="D427">
        <v>122.6</v>
      </c>
      <c r="E427">
        <v>329</v>
      </c>
      <c r="F427">
        <v>316.8</v>
      </c>
      <c r="G427" s="75">
        <v>8150</v>
      </c>
      <c r="I427" s="2">
        <f t="shared" si="16"/>
        <v>-2.7138157894736843E-2</v>
      </c>
      <c r="J427" s="2">
        <f t="shared" si="16"/>
        <v>-1.1790714812085441E-2</v>
      </c>
      <c r="K427" s="2">
        <f t="shared" si="16"/>
        <v>-2.6597856292179502E-2</v>
      </c>
      <c r="L427" s="2">
        <f t="shared" si="16"/>
        <v>-9.1102338293352978E-4</v>
      </c>
      <c r="M427" s="2">
        <f t="shared" si="16"/>
        <v>-1.1544461778471104E-2</v>
      </c>
      <c r="N427" s="46">
        <f t="shared" si="15"/>
        <v>-1.0418581847153276E-3</v>
      </c>
    </row>
    <row r="428" spans="1:14" ht="15" thickBot="1" x14ac:dyDescent="0.35">
      <c r="A428" s="1">
        <v>45513</v>
      </c>
      <c r="B428">
        <v>1198</v>
      </c>
      <c r="C428">
        <v>267.8</v>
      </c>
      <c r="D428">
        <v>125.45</v>
      </c>
      <c r="E428">
        <v>330.5</v>
      </c>
      <c r="F428">
        <v>318.8</v>
      </c>
      <c r="G428" s="75">
        <v>8179</v>
      </c>
      <c r="I428" s="2">
        <f t="shared" si="16"/>
        <v>1.2679628064243449E-2</v>
      </c>
      <c r="J428" s="2">
        <f t="shared" si="16"/>
        <v>-1.4914243102161719E-3</v>
      </c>
      <c r="K428" s="2">
        <f t="shared" si="16"/>
        <v>2.3246329526916874E-2</v>
      </c>
      <c r="L428" s="2">
        <f t="shared" si="16"/>
        <v>4.559270516717325E-3</v>
      </c>
      <c r="M428" s="2">
        <f t="shared" si="16"/>
        <v>6.313131313131313E-3</v>
      </c>
      <c r="N428" s="46">
        <f t="shared" si="15"/>
        <v>3.5582822085889572E-3</v>
      </c>
    </row>
    <row r="429" spans="1:14" ht="15" thickBot="1" x14ac:dyDescent="0.35">
      <c r="A429" s="1">
        <v>45516</v>
      </c>
      <c r="B429">
        <v>1215</v>
      </c>
      <c r="C429">
        <v>269.60000000000002</v>
      </c>
      <c r="D429">
        <v>120.35</v>
      </c>
      <c r="E429">
        <v>333.5</v>
      </c>
      <c r="F429">
        <v>323.2</v>
      </c>
      <c r="G429" s="75">
        <v>8214.5</v>
      </c>
      <c r="I429" s="2">
        <f t="shared" si="16"/>
        <v>1.4190317195325543E-2</v>
      </c>
      <c r="J429" s="2">
        <f t="shared" si="16"/>
        <v>6.7214339058999676E-3</v>
      </c>
      <c r="K429" s="2">
        <f t="shared" si="16"/>
        <v>-4.0653646871263521E-2</v>
      </c>
      <c r="L429" s="2">
        <f t="shared" si="16"/>
        <v>9.0771558245083209E-3</v>
      </c>
      <c r="M429" s="2">
        <f t="shared" si="16"/>
        <v>1.3801756587201936E-2</v>
      </c>
      <c r="N429" s="46">
        <f t="shared" si="15"/>
        <v>4.3403839100134489E-3</v>
      </c>
    </row>
    <row r="430" spans="1:14" ht="15" thickBot="1" x14ac:dyDescent="0.35">
      <c r="A430" s="1">
        <v>45517</v>
      </c>
      <c r="B430">
        <v>1219</v>
      </c>
      <c r="C430">
        <v>274.2</v>
      </c>
      <c r="D430">
        <v>121.65</v>
      </c>
      <c r="E430">
        <v>335</v>
      </c>
      <c r="F430">
        <v>317.5</v>
      </c>
      <c r="G430" s="75">
        <v>8241</v>
      </c>
      <c r="I430" s="2">
        <f t="shared" si="16"/>
        <v>3.2921810699588477E-3</v>
      </c>
      <c r="J430" s="2">
        <f t="shared" si="16"/>
        <v>1.7062314540059218E-2</v>
      </c>
      <c r="K430" s="2">
        <f t="shared" si="16"/>
        <v>1.0801828001661915E-2</v>
      </c>
      <c r="L430" s="2">
        <f t="shared" si="16"/>
        <v>4.4977511244377807E-3</v>
      </c>
      <c r="M430" s="2">
        <f t="shared" si="16"/>
        <v>-1.7636138613861353E-2</v>
      </c>
      <c r="N430" s="46">
        <f t="shared" si="15"/>
        <v>3.2260027999269584E-3</v>
      </c>
    </row>
    <row r="431" spans="1:14" ht="15" thickBot="1" x14ac:dyDescent="0.35">
      <c r="A431" s="1">
        <v>45518</v>
      </c>
      <c r="B431">
        <v>1215</v>
      </c>
      <c r="C431">
        <v>279</v>
      </c>
      <c r="D431">
        <v>122.95</v>
      </c>
      <c r="E431">
        <v>340.6</v>
      </c>
      <c r="F431">
        <v>327</v>
      </c>
      <c r="G431" s="75">
        <v>8282</v>
      </c>
      <c r="I431" s="2">
        <f t="shared" si="16"/>
        <v>-3.2813781788351109E-3</v>
      </c>
      <c r="J431" s="2">
        <f t="shared" si="16"/>
        <v>1.7505470459518641E-2</v>
      </c>
      <c r="K431" s="2">
        <f t="shared" si="16"/>
        <v>1.0686395396629651E-2</v>
      </c>
      <c r="L431" s="2">
        <f t="shared" si="16"/>
        <v>1.6716417910447829E-2</v>
      </c>
      <c r="M431" s="2">
        <f t="shared" si="16"/>
        <v>2.9921259842519685E-2</v>
      </c>
      <c r="N431" s="46">
        <f t="shared" si="15"/>
        <v>4.9751243781094526E-3</v>
      </c>
    </row>
    <row r="432" spans="1:14" ht="15" thickBot="1" x14ac:dyDescent="0.35">
      <c r="A432" s="1">
        <v>45519</v>
      </c>
      <c r="B432">
        <v>1225</v>
      </c>
      <c r="C432">
        <v>281.2</v>
      </c>
      <c r="D432">
        <v>126.5</v>
      </c>
      <c r="E432">
        <v>341.2</v>
      </c>
      <c r="F432">
        <v>331.1</v>
      </c>
      <c r="G432" s="75">
        <v>8372</v>
      </c>
      <c r="I432" s="2">
        <f t="shared" si="16"/>
        <v>8.23045267489712E-3</v>
      </c>
      <c r="J432" s="2">
        <f t="shared" si="16"/>
        <v>7.8853046594981671E-3</v>
      </c>
      <c r="K432" s="2">
        <f t="shared" si="16"/>
        <v>2.8873525823505466E-2</v>
      </c>
      <c r="L432" s="2">
        <f t="shared" si="16"/>
        <v>1.7615971814444094E-3</v>
      </c>
      <c r="M432" s="2">
        <f t="shared" si="16"/>
        <v>1.2538226299694259E-2</v>
      </c>
      <c r="N432" s="46">
        <f t="shared" si="15"/>
        <v>1.0866940352571842E-2</v>
      </c>
    </row>
    <row r="433" spans="1:14" ht="15" thickBot="1" x14ac:dyDescent="0.35">
      <c r="A433" s="1">
        <v>45520</v>
      </c>
      <c r="B433">
        <v>1210</v>
      </c>
      <c r="C433">
        <v>280.60000000000002</v>
      </c>
      <c r="D433">
        <v>126.85</v>
      </c>
      <c r="E433">
        <v>341.2</v>
      </c>
      <c r="F433">
        <v>329.1</v>
      </c>
      <c r="G433" s="75">
        <v>8337.5</v>
      </c>
      <c r="I433" s="2">
        <f t="shared" si="16"/>
        <v>-1.2244897959183673E-2</v>
      </c>
      <c r="J433" s="2">
        <f t="shared" si="16"/>
        <v>-2.1337126600283283E-3</v>
      </c>
      <c r="K433" s="2">
        <f t="shared" si="16"/>
        <v>2.766798418972287E-3</v>
      </c>
      <c r="L433" s="2">
        <f t="shared" si="16"/>
        <v>0</v>
      </c>
      <c r="M433" s="2">
        <f t="shared" si="16"/>
        <v>-6.040471156750226E-3</v>
      </c>
      <c r="N433" s="46">
        <f t="shared" si="15"/>
        <v>-4.120879120879121E-3</v>
      </c>
    </row>
    <row r="434" spans="1:14" ht="15" thickBot="1" x14ac:dyDescent="0.35">
      <c r="A434" s="1">
        <v>45523</v>
      </c>
      <c r="B434">
        <v>1229</v>
      </c>
      <c r="C434">
        <v>284.2</v>
      </c>
      <c r="D434">
        <v>128.85</v>
      </c>
      <c r="E434">
        <v>341.4</v>
      </c>
      <c r="F434">
        <v>331</v>
      </c>
      <c r="G434" s="75">
        <v>8390</v>
      </c>
      <c r="I434" s="2">
        <f t="shared" si="16"/>
        <v>1.5702479338842976E-2</v>
      </c>
      <c r="J434" s="2">
        <f t="shared" si="16"/>
        <v>1.2829650748396171E-2</v>
      </c>
      <c r="K434" s="2">
        <f t="shared" si="16"/>
        <v>1.5766653527788728E-2</v>
      </c>
      <c r="L434" s="2">
        <f t="shared" si="16"/>
        <v>5.8616647127780958E-4</v>
      </c>
      <c r="M434" s="2">
        <f t="shared" si="16"/>
        <v>5.7733211789728874E-3</v>
      </c>
      <c r="N434" s="46">
        <f t="shared" si="15"/>
        <v>6.2968515742128934E-3</v>
      </c>
    </row>
    <row r="435" spans="1:14" ht="15" thickBot="1" x14ac:dyDescent="0.35">
      <c r="A435" s="1">
        <v>45524</v>
      </c>
      <c r="B435">
        <v>1217</v>
      </c>
      <c r="C435">
        <v>279.39999999999998</v>
      </c>
      <c r="D435">
        <v>123.2</v>
      </c>
      <c r="E435">
        <v>338.8</v>
      </c>
      <c r="F435">
        <v>324.60000000000002</v>
      </c>
      <c r="G435" s="75">
        <v>8296</v>
      </c>
      <c r="I435" s="2">
        <f t="shared" si="16"/>
        <v>-9.7640358014646055E-3</v>
      </c>
      <c r="J435" s="2">
        <f t="shared" si="16"/>
        <v>-1.6889514426460282E-2</v>
      </c>
      <c r="K435" s="2">
        <f t="shared" si="16"/>
        <v>-4.3849437330228884E-2</v>
      </c>
      <c r="L435" s="2">
        <f t="shared" si="16"/>
        <v>-7.6157000585822089E-3</v>
      </c>
      <c r="M435" s="2">
        <f t="shared" si="16"/>
        <v>-1.93353474320241E-2</v>
      </c>
      <c r="N435" s="46">
        <f t="shared" si="15"/>
        <v>-1.1203814064362336E-2</v>
      </c>
    </row>
    <row r="436" spans="1:14" ht="15" thickBot="1" x14ac:dyDescent="0.35">
      <c r="A436" s="1">
        <v>45525</v>
      </c>
      <c r="B436">
        <v>1234</v>
      </c>
      <c r="C436">
        <v>279.8</v>
      </c>
      <c r="D436">
        <v>128.15</v>
      </c>
      <c r="E436">
        <v>339.8</v>
      </c>
      <c r="F436">
        <v>328.2</v>
      </c>
      <c r="G436" s="75">
        <v>8305</v>
      </c>
      <c r="I436" s="2">
        <f t="shared" si="16"/>
        <v>1.3968775677896467E-2</v>
      </c>
      <c r="J436" s="2">
        <f t="shared" si="16"/>
        <v>1.4316392269149397E-3</v>
      </c>
      <c r="K436" s="2">
        <f t="shared" si="16"/>
        <v>4.0178571428571452E-2</v>
      </c>
      <c r="L436" s="2">
        <f t="shared" si="16"/>
        <v>2.9515938606847697E-3</v>
      </c>
      <c r="M436" s="2">
        <f t="shared" si="16"/>
        <v>1.1090573012938896E-2</v>
      </c>
      <c r="N436" s="46">
        <f t="shared" si="15"/>
        <v>1.0848601735776277E-3</v>
      </c>
    </row>
    <row r="437" spans="1:14" ht="15" thickBot="1" x14ac:dyDescent="0.35">
      <c r="A437" s="1">
        <v>45526</v>
      </c>
      <c r="B437">
        <v>1245</v>
      </c>
      <c r="C437">
        <v>283.2</v>
      </c>
      <c r="D437">
        <v>141.85</v>
      </c>
      <c r="E437">
        <v>346.6</v>
      </c>
      <c r="F437">
        <v>332.6</v>
      </c>
      <c r="G437" s="75">
        <v>8299.5</v>
      </c>
      <c r="I437" s="2">
        <f t="shared" si="16"/>
        <v>8.9141004862236632E-3</v>
      </c>
      <c r="J437" s="2">
        <f t="shared" si="16"/>
        <v>1.2151536812008496E-2</v>
      </c>
      <c r="K437" s="2">
        <f t="shared" si="16"/>
        <v>0.10690596956691369</v>
      </c>
      <c r="L437" s="2">
        <f t="shared" si="16"/>
        <v>2.001177163037084E-2</v>
      </c>
      <c r="M437" s="2">
        <f t="shared" si="16"/>
        <v>1.3406459475929416E-2</v>
      </c>
      <c r="N437" s="46">
        <f t="shared" si="15"/>
        <v>-6.6225165562913907E-4</v>
      </c>
    </row>
    <row r="438" spans="1:14" ht="15" thickBot="1" x14ac:dyDescent="0.35">
      <c r="A438" s="1">
        <v>45527</v>
      </c>
      <c r="B438">
        <v>1264</v>
      </c>
      <c r="C438">
        <v>287.60000000000002</v>
      </c>
      <c r="D438">
        <v>149.25</v>
      </c>
      <c r="E438">
        <v>349.1</v>
      </c>
      <c r="F438">
        <v>336.8</v>
      </c>
      <c r="G438" s="75">
        <v>8352.5</v>
      </c>
      <c r="I438" s="2">
        <f t="shared" si="16"/>
        <v>1.5261044176706828E-2</v>
      </c>
      <c r="J438" s="2">
        <f t="shared" si="16"/>
        <v>1.5536723163841928E-2</v>
      </c>
      <c r="K438" s="2">
        <f t="shared" si="16"/>
        <v>5.2167782869228102E-2</v>
      </c>
      <c r="L438" s="2">
        <f t="shared" si="16"/>
        <v>7.2129255626081938E-3</v>
      </c>
      <c r="M438" s="2">
        <f t="shared" si="16"/>
        <v>1.2627781118460578E-2</v>
      </c>
      <c r="N438" s="46">
        <f t="shared" si="15"/>
        <v>6.3859268630640396E-3</v>
      </c>
    </row>
    <row r="439" spans="1:14" ht="15" thickBot="1" x14ac:dyDescent="0.35">
      <c r="A439" s="1">
        <v>45531</v>
      </c>
      <c r="B439">
        <v>1274</v>
      </c>
      <c r="C439">
        <v>288</v>
      </c>
      <c r="D439">
        <v>143.1</v>
      </c>
      <c r="E439">
        <v>351.7</v>
      </c>
      <c r="F439">
        <v>338</v>
      </c>
      <c r="G439" s="75">
        <v>8373.5</v>
      </c>
      <c r="I439" s="2">
        <f t="shared" si="16"/>
        <v>7.9113924050632917E-3</v>
      </c>
      <c r="J439" s="2">
        <f t="shared" si="16"/>
        <v>1.3908205841445661E-3</v>
      </c>
      <c r="K439" s="2">
        <f t="shared" si="16"/>
        <v>-4.120603015075381E-2</v>
      </c>
      <c r="L439" s="2">
        <f t="shared" si="16"/>
        <v>7.447722715554184E-3</v>
      </c>
      <c r="M439" s="2">
        <f t="shared" si="16"/>
        <v>3.5629453681709877E-3</v>
      </c>
      <c r="N439" s="46">
        <f t="shared" si="15"/>
        <v>2.5142173002095183E-3</v>
      </c>
    </row>
    <row r="440" spans="1:14" ht="15" thickBot="1" x14ac:dyDescent="0.35">
      <c r="A440" s="1">
        <v>45532</v>
      </c>
      <c r="B440">
        <v>1258</v>
      </c>
      <c r="C440">
        <v>288.8</v>
      </c>
      <c r="D440">
        <v>137.30000000000001</v>
      </c>
      <c r="E440">
        <v>348.3</v>
      </c>
      <c r="F440">
        <v>338.7</v>
      </c>
      <c r="G440" s="75">
        <v>8362</v>
      </c>
      <c r="I440" s="2">
        <f t="shared" si="16"/>
        <v>-1.2558869701726845E-2</v>
      </c>
      <c r="J440" s="2">
        <f t="shared" si="16"/>
        <v>2.7777777777778173E-3</v>
      </c>
      <c r="K440" s="2">
        <f t="shared" si="16"/>
        <v>-4.0531097134870603E-2</v>
      </c>
      <c r="L440" s="2">
        <f t="shared" si="16"/>
        <v>-9.667330110889898E-3</v>
      </c>
      <c r="M440" s="2">
        <f t="shared" si="16"/>
        <v>2.0710059171597296E-3</v>
      </c>
      <c r="N440" s="46">
        <f t="shared" si="15"/>
        <v>-1.3733803069206425E-3</v>
      </c>
    </row>
    <row r="441" spans="1:14" ht="15" thickBot="1" x14ac:dyDescent="0.35">
      <c r="A441" s="1">
        <v>45533</v>
      </c>
      <c r="B441">
        <v>1282</v>
      </c>
      <c r="C441">
        <v>290.2</v>
      </c>
      <c r="D441">
        <v>138.05000000000001</v>
      </c>
      <c r="E441">
        <v>352.5</v>
      </c>
      <c r="F441">
        <v>340.4</v>
      </c>
      <c r="G441" s="75">
        <v>8401.5</v>
      </c>
      <c r="I441" s="2">
        <f t="shared" si="16"/>
        <v>1.9077901430842606E-2</v>
      </c>
      <c r="J441" s="2">
        <f t="shared" si="16"/>
        <v>4.8476454293628016E-3</v>
      </c>
      <c r="K441" s="2">
        <f t="shared" si="16"/>
        <v>5.4624908958485069E-3</v>
      </c>
      <c r="L441" s="2">
        <f t="shared" si="16"/>
        <v>1.2058570198105049E-2</v>
      </c>
      <c r="M441" s="2">
        <f t="shared" si="16"/>
        <v>5.019191024505429E-3</v>
      </c>
      <c r="N441" s="46">
        <f t="shared" si="15"/>
        <v>4.7237502989715381E-3</v>
      </c>
    </row>
    <row r="442" spans="1:14" ht="15" thickBot="1" x14ac:dyDescent="0.35">
      <c r="A442" s="1">
        <v>45534</v>
      </c>
      <c r="B442">
        <v>1283</v>
      </c>
      <c r="C442">
        <v>292.39999999999998</v>
      </c>
      <c r="D442">
        <v>137.94999999999999</v>
      </c>
      <c r="E442">
        <v>353.7</v>
      </c>
      <c r="F442">
        <v>342.2</v>
      </c>
      <c r="G442" s="75">
        <v>8387.5</v>
      </c>
      <c r="I442" s="2">
        <f t="shared" si="16"/>
        <v>7.8003120124804995E-4</v>
      </c>
      <c r="J442" s="2">
        <f t="shared" si="16"/>
        <v>7.5809786354238068E-3</v>
      </c>
      <c r="K442" s="2">
        <f t="shared" si="16"/>
        <v>-7.2437522636742294E-4</v>
      </c>
      <c r="L442" s="2">
        <f t="shared" si="16"/>
        <v>3.404255319148904E-3</v>
      </c>
      <c r="M442" s="2">
        <f t="shared" si="16"/>
        <v>5.2878965922444517E-3</v>
      </c>
      <c r="N442" s="46">
        <f t="shared" si="15"/>
        <v>-1.6663691007558173E-3</v>
      </c>
    </row>
    <row r="443" spans="1:14" ht="15" thickBot="1" x14ac:dyDescent="0.35">
      <c r="A443" s="1">
        <v>45537</v>
      </c>
      <c r="B443">
        <v>1283</v>
      </c>
      <c r="C443">
        <v>296</v>
      </c>
      <c r="D443">
        <v>134.85</v>
      </c>
      <c r="E443">
        <v>356.1</v>
      </c>
      <c r="F443">
        <v>339.9</v>
      </c>
      <c r="G443" s="75">
        <v>8379.5</v>
      </c>
      <c r="I443" s="2">
        <f t="shared" si="16"/>
        <v>0</v>
      </c>
      <c r="J443" s="2">
        <f t="shared" si="16"/>
        <v>1.231190150478804E-2</v>
      </c>
      <c r="K443" s="2">
        <f t="shared" si="16"/>
        <v>-2.2471910112359512E-2</v>
      </c>
      <c r="L443" s="2">
        <f t="shared" si="16"/>
        <v>6.7854113655641344E-3</v>
      </c>
      <c r="M443" s="2">
        <f t="shared" si="16"/>
        <v>-6.7212156633547964E-3</v>
      </c>
      <c r="N443" s="46">
        <f t="shared" si="15"/>
        <v>-9.5380029806259314E-4</v>
      </c>
    </row>
    <row r="444" spans="1:14" ht="15" thickBot="1" x14ac:dyDescent="0.35">
      <c r="A444" s="1">
        <v>45538</v>
      </c>
      <c r="B444">
        <v>1312</v>
      </c>
      <c r="C444">
        <v>298.39999999999998</v>
      </c>
      <c r="D444">
        <v>133.55000000000001</v>
      </c>
      <c r="E444">
        <v>361.7</v>
      </c>
      <c r="F444">
        <v>341.9</v>
      </c>
      <c r="G444" s="75">
        <v>8314</v>
      </c>
      <c r="I444" s="2">
        <f t="shared" si="16"/>
        <v>2.260327357755261E-2</v>
      </c>
      <c r="J444" s="2">
        <f t="shared" si="16"/>
        <v>8.1081081081080305E-3</v>
      </c>
      <c r="K444" s="2">
        <f t="shared" si="16"/>
        <v>-9.6403411197625733E-3</v>
      </c>
      <c r="L444" s="2">
        <f t="shared" si="16"/>
        <v>1.572591968548151E-2</v>
      </c>
      <c r="M444" s="2">
        <f t="shared" si="16"/>
        <v>5.884083553986467E-3</v>
      </c>
      <c r="N444" s="46">
        <f t="shared" si="15"/>
        <v>-7.8166955068918187E-3</v>
      </c>
    </row>
    <row r="445" spans="1:14" ht="15" thickBot="1" x14ac:dyDescent="0.35">
      <c r="A445" s="1">
        <v>45539</v>
      </c>
      <c r="B445">
        <v>1290</v>
      </c>
      <c r="C445">
        <v>296.39999999999998</v>
      </c>
      <c r="D445">
        <v>133.19999999999999</v>
      </c>
      <c r="E445">
        <v>362.9</v>
      </c>
      <c r="F445">
        <v>344.7</v>
      </c>
      <c r="G445" s="75">
        <v>8280.5</v>
      </c>
      <c r="I445" s="2">
        <f t="shared" si="16"/>
        <v>-1.676829268292683E-2</v>
      </c>
      <c r="J445" s="2">
        <f t="shared" si="16"/>
        <v>-6.7024128686327079E-3</v>
      </c>
      <c r="K445" s="2">
        <f t="shared" si="16"/>
        <v>-2.620741295395153E-3</v>
      </c>
      <c r="L445" s="2">
        <f t="shared" si="16"/>
        <v>3.3176665745092305E-3</v>
      </c>
      <c r="M445" s="2">
        <f t="shared" si="16"/>
        <v>8.189529102076664E-3</v>
      </c>
      <c r="N445" s="46">
        <f t="shared" si="15"/>
        <v>-4.0293480875631463E-3</v>
      </c>
    </row>
    <row r="446" spans="1:14" ht="15" thickBot="1" x14ac:dyDescent="0.35">
      <c r="A446" s="1">
        <v>45540</v>
      </c>
      <c r="B446">
        <v>1275</v>
      </c>
      <c r="C446">
        <v>297.2</v>
      </c>
      <c r="D446">
        <v>134.25</v>
      </c>
      <c r="E446">
        <v>366.2</v>
      </c>
      <c r="F446">
        <v>345.9</v>
      </c>
      <c r="G446" s="75">
        <v>8269</v>
      </c>
      <c r="I446" s="2">
        <f t="shared" si="16"/>
        <v>-1.1627906976744186E-2</v>
      </c>
      <c r="J446" s="2">
        <f t="shared" si="16"/>
        <v>2.6990553306343165E-3</v>
      </c>
      <c r="K446" s="2">
        <f t="shared" si="16"/>
        <v>7.8828828828829689E-3</v>
      </c>
      <c r="L446" s="2">
        <f t="shared" si="16"/>
        <v>9.0934141636814861E-3</v>
      </c>
      <c r="M446" s="2">
        <f t="shared" si="16"/>
        <v>3.4812880765883046E-3</v>
      </c>
      <c r="N446" s="46">
        <f t="shared" si="15"/>
        <v>-1.3888050238512167E-3</v>
      </c>
    </row>
    <row r="447" spans="1:14" ht="15" thickBot="1" x14ac:dyDescent="0.35">
      <c r="A447" s="1">
        <v>45541</v>
      </c>
      <c r="B447">
        <v>1245</v>
      </c>
      <c r="C447">
        <v>296.39999999999998</v>
      </c>
      <c r="D447">
        <v>133.6</v>
      </c>
      <c r="E447">
        <v>366.6</v>
      </c>
      <c r="F447">
        <v>347.7</v>
      </c>
      <c r="G447" s="75">
        <v>8183.5</v>
      </c>
      <c r="I447" s="2">
        <f t="shared" si="16"/>
        <v>-2.3529411764705882E-2</v>
      </c>
      <c r="J447" s="2">
        <f t="shared" si="16"/>
        <v>-2.6917900403768888E-3</v>
      </c>
      <c r="K447" s="2">
        <f t="shared" si="16"/>
        <v>-4.8417132216015324E-3</v>
      </c>
      <c r="L447" s="2">
        <f t="shared" si="16"/>
        <v>1.0922992900055546E-3</v>
      </c>
      <c r="M447" s="2">
        <f t="shared" si="16"/>
        <v>5.2038161318300417E-3</v>
      </c>
      <c r="N447" s="46">
        <f t="shared" si="15"/>
        <v>-1.0339823436933123E-2</v>
      </c>
    </row>
    <row r="448" spans="1:14" ht="15" thickBot="1" x14ac:dyDescent="0.35">
      <c r="A448" s="1">
        <v>45544</v>
      </c>
      <c r="B448">
        <v>1230</v>
      </c>
      <c r="C448">
        <v>299.8</v>
      </c>
      <c r="D448">
        <v>135.85</v>
      </c>
      <c r="E448">
        <v>368.7</v>
      </c>
      <c r="F448">
        <v>352.8</v>
      </c>
      <c r="G448" s="75">
        <v>8281.4</v>
      </c>
      <c r="I448" s="2">
        <f t="shared" si="16"/>
        <v>-1.2048192771084338E-2</v>
      </c>
      <c r="J448" s="2">
        <f t="shared" si="16"/>
        <v>1.1470985155195797E-2</v>
      </c>
      <c r="K448" s="2">
        <f t="shared" si="16"/>
        <v>1.6841317365269462E-2</v>
      </c>
      <c r="L448" s="2">
        <f t="shared" si="16"/>
        <v>5.7283142389524437E-3</v>
      </c>
      <c r="M448" s="2">
        <f t="shared" si="16"/>
        <v>1.4667817083692905E-2</v>
      </c>
      <c r="N448" s="46">
        <f t="shared" si="15"/>
        <v>1.1963096474613508E-2</v>
      </c>
    </row>
    <row r="449" spans="1:14" ht="15" thickBot="1" x14ac:dyDescent="0.35">
      <c r="A449" s="1">
        <v>45545</v>
      </c>
      <c r="B449">
        <v>1227</v>
      </c>
      <c r="C449">
        <v>299.2</v>
      </c>
      <c r="D449">
        <v>140.5</v>
      </c>
      <c r="E449">
        <v>367.6</v>
      </c>
      <c r="F449">
        <v>356.6</v>
      </c>
      <c r="G449" s="75">
        <v>8225.5</v>
      </c>
      <c r="I449" s="2">
        <f t="shared" si="16"/>
        <v>-2.4390243902439024E-3</v>
      </c>
      <c r="J449" s="2">
        <f t="shared" si="16"/>
        <v>-2.0013342228152858E-3</v>
      </c>
      <c r="K449" s="2">
        <f t="shared" si="16"/>
        <v>3.4228928965771115E-2</v>
      </c>
      <c r="L449" s="2">
        <f t="shared" si="16"/>
        <v>-2.9834553837807592E-3</v>
      </c>
      <c r="M449" s="2">
        <f t="shared" si="16"/>
        <v>1.0770975056689374E-2</v>
      </c>
      <c r="N449" s="46">
        <f t="shared" si="15"/>
        <v>-6.7500664138913273E-3</v>
      </c>
    </row>
    <row r="450" spans="1:14" ht="15" thickBot="1" x14ac:dyDescent="0.35">
      <c r="A450" s="1">
        <v>45546</v>
      </c>
      <c r="B450">
        <v>1360</v>
      </c>
      <c r="C450">
        <v>299</v>
      </c>
      <c r="D450">
        <v>139.80000000000001</v>
      </c>
      <c r="E450">
        <v>366.7</v>
      </c>
      <c r="F450">
        <v>351.7</v>
      </c>
      <c r="G450" s="75">
        <v>8206.5</v>
      </c>
      <c r="I450" s="2">
        <f t="shared" si="16"/>
        <v>0.10839445802770986</v>
      </c>
      <c r="J450" s="2">
        <f t="shared" si="16"/>
        <v>-6.6844919786092458E-4</v>
      </c>
      <c r="K450" s="2">
        <f t="shared" si="16"/>
        <v>-4.9822064056938694E-3</v>
      </c>
      <c r="L450" s="2">
        <f t="shared" si="16"/>
        <v>-2.4483133841132591E-3</v>
      </c>
      <c r="M450" s="2">
        <f t="shared" si="16"/>
        <v>-1.3740886146943449E-2</v>
      </c>
      <c r="N450" s="46">
        <f t="shared" si="15"/>
        <v>-2.3098899762932345E-3</v>
      </c>
    </row>
    <row r="451" spans="1:14" ht="15" thickBot="1" x14ac:dyDescent="0.35">
      <c r="A451" s="1">
        <v>45547</v>
      </c>
      <c r="B451">
        <v>1357</v>
      </c>
      <c r="C451">
        <v>295.8</v>
      </c>
      <c r="D451">
        <v>144.9</v>
      </c>
      <c r="E451">
        <v>369</v>
      </c>
      <c r="F451">
        <v>351.8</v>
      </c>
      <c r="G451" s="75">
        <v>8247.5</v>
      </c>
      <c r="I451" s="2">
        <f t="shared" si="16"/>
        <v>-2.2058823529411764E-3</v>
      </c>
      <c r="J451" s="2">
        <f t="shared" si="16"/>
        <v>-1.0702341137123707E-2</v>
      </c>
      <c r="K451" s="2">
        <f t="shared" si="16"/>
        <v>3.6480686695278923E-2</v>
      </c>
      <c r="L451" s="2">
        <f t="shared" si="16"/>
        <v>6.2721570766294289E-3</v>
      </c>
      <c r="M451" s="2">
        <f t="shared" si="16"/>
        <v>2.843332385556518E-4</v>
      </c>
      <c r="N451" s="46">
        <f t="shared" si="15"/>
        <v>4.9960397246085423E-3</v>
      </c>
    </row>
    <row r="452" spans="1:14" ht="15" thickBot="1" x14ac:dyDescent="0.35">
      <c r="A452" s="1">
        <v>45548</v>
      </c>
      <c r="B452">
        <v>1391</v>
      </c>
      <c r="C452">
        <v>289.8</v>
      </c>
      <c r="D452">
        <v>148.9</v>
      </c>
      <c r="E452">
        <v>364.5</v>
      </c>
      <c r="F452">
        <v>351.2</v>
      </c>
      <c r="G452" s="75">
        <v>8278</v>
      </c>
      <c r="I452" s="2">
        <f t="shared" si="16"/>
        <v>2.5055268975681652E-2</v>
      </c>
      <c r="J452" s="2">
        <f t="shared" si="16"/>
        <v>-2.0283975659229209E-2</v>
      </c>
      <c r="K452" s="2">
        <f t="shared" si="16"/>
        <v>2.7605244996549344E-2</v>
      </c>
      <c r="L452" s="2">
        <f t="shared" si="16"/>
        <v>-1.2195121951219513E-2</v>
      </c>
      <c r="M452" s="2">
        <f t="shared" si="16"/>
        <v>-1.7055144968732879E-3</v>
      </c>
      <c r="N452" s="46">
        <f t="shared" si="15"/>
        <v>3.6980903304031526E-3</v>
      </c>
    </row>
    <row r="453" spans="1:14" ht="15" thickBot="1" x14ac:dyDescent="0.35">
      <c r="A453" s="1">
        <v>45551</v>
      </c>
      <c r="B453">
        <v>1385</v>
      </c>
      <c r="C453">
        <v>294.60000000000002</v>
      </c>
      <c r="D453">
        <v>154.30000000000001</v>
      </c>
      <c r="E453">
        <v>370.6</v>
      </c>
      <c r="F453">
        <v>361.4</v>
      </c>
      <c r="G453" s="75">
        <v>8337.5</v>
      </c>
      <c r="I453" s="2">
        <f t="shared" si="16"/>
        <v>-4.3134435657800141E-3</v>
      </c>
      <c r="J453" s="2">
        <f t="shared" si="16"/>
        <v>1.6563146997929646E-2</v>
      </c>
      <c r="K453" s="2">
        <f t="shared" si="16"/>
        <v>3.6265950302216292E-2</v>
      </c>
      <c r="L453" s="2">
        <f t="shared" si="16"/>
        <v>1.6735253772290872E-2</v>
      </c>
      <c r="M453" s="2">
        <f t="shared" si="16"/>
        <v>2.9043280182232314E-2</v>
      </c>
      <c r="N453" s="46">
        <f t="shared" si="15"/>
        <v>7.1877265039864699E-3</v>
      </c>
    </row>
    <row r="454" spans="1:14" ht="15" thickBot="1" x14ac:dyDescent="0.35">
      <c r="A454" s="1">
        <v>45552</v>
      </c>
      <c r="B454">
        <v>1409</v>
      </c>
      <c r="C454">
        <v>299</v>
      </c>
      <c r="D454">
        <v>159.69999999999999</v>
      </c>
      <c r="E454">
        <v>369.2</v>
      </c>
      <c r="F454">
        <v>370.3</v>
      </c>
      <c r="G454" s="75">
        <v>8378.5</v>
      </c>
      <c r="I454" s="2">
        <f t="shared" si="16"/>
        <v>1.7328519855595668E-2</v>
      </c>
      <c r="J454" s="2">
        <f t="shared" si="16"/>
        <v>1.4935505770536242E-2</v>
      </c>
      <c r="K454" s="2">
        <f t="shared" si="16"/>
        <v>3.4996759559299914E-2</v>
      </c>
      <c r="L454" s="2">
        <f t="shared" si="16"/>
        <v>-3.7776578521317703E-3</v>
      </c>
      <c r="M454" s="2">
        <f t="shared" si="16"/>
        <v>2.4626452684006737E-2</v>
      </c>
      <c r="N454" s="46">
        <f t="shared" si="15"/>
        <v>4.9175412293853077E-3</v>
      </c>
    </row>
    <row r="455" spans="1:14" ht="15" thickBot="1" x14ac:dyDescent="0.35">
      <c r="A455" s="1">
        <v>45553</v>
      </c>
      <c r="B455">
        <v>1428</v>
      </c>
      <c r="C455">
        <v>297.2</v>
      </c>
      <c r="D455">
        <v>150.19999999999999</v>
      </c>
      <c r="E455">
        <v>368.4</v>
      </c>
      <c r="F455">
        <v>367.4</v>
      </c>
      <c r="G455" s="75">
        <v>8312.5</v>
      </c>
      <c r="I455" s="2">
        <f t="shared" si="16"/>
        <v>1.3484740951029099E-2</v>
      </c>
      <c r="J455" s="2">
        <f t="shared" si="16"/>
        <v>-6.020066889632145E-3</v>
      </c>
      <c r="K455" s="2">
        <f t="shared" si="16"/>
        <v>-5.9486537257357551E-2</v>
      </c>
      <c r="L455" s="2">
        <f t="shared" si="16"/>
        <v>-2.1668472372698032E-3</v>
      </c>
      <c r="M455" s="2">
        <f t="shared" si="16"/>
        <v>-7.8314879827168088E-3</v>
      </c>
      <c r="N455" s="46">
        <f t="shared" si="15"/>
        <v>-7.8773050068628031E-3</v>
      </c>
    </row>
    <row r="456" spans="1:14" ht="15" thickBot="1" x14ac:dyDescent="0.35">
      <c r="A456" s="1">
        <v>45554</v>
      </c>
      <c r="B456">
        <v>1431</v>
      </c>
      <c r="C456">
        <v>293.2</v>
      </c>
      <c r="D456">
        <v>156.5</v>
      </c>
      <c r="E456">
        <v>365.5</v>
      </c>
      <c r="F456">
        <v>369.2</v>
      </c>
      <c r="G456" s="75">
        <v>8390.5</v>
      </c>
      <c r="I456" s="2">
        <f t="shared" si="16"/>
        <v>2.1008403361344537E-3</v>
      </c>
      <c r="J456" s="2">
        <f t="shared" si="16"/>
        <v>-1.3458950201884253E-2</v>
      </c>
      <c r="K456" s="2">
        <f t="shared" si="16"/>
        <v>4.1944074567243757E-2</v>
      </c>
      <c r="L456" s="2">
        <f t="shared" si="16"/>
        <v>-7.8718783930509708E-3</v>
      </c>
      <c r="M456" s="2">
        <f t="shared" si="16"/>
        <v>4.8992923244420561E-3</v>
      </c>
      <c r="N456" s="46">
        <f t="shared" si="15"/>
        <v>9.3834586466165406E-3</v>
      </c>
    </row>
    <row r="457" spans="1:14" ht="15" thickBot="1" x14ac:dyDescent="0.35">
      <c r="A457" s="1">
        <v>45555</v>
      </c>
      <c r="B457">
        <v>1400</v>
      </c>
      <c r="C457">
        <v>292.60000000000002</v>
      </c>
      <c r="D457">
        <v>152.05000000000001</v>
      </c>
      <c r="E457">
        <v>363.4</v>
      </c>
      <c r="F457">
        <v>369.5</v>
      </c>
      <c r="G457" s="75">
        <v>8282.5</v>
      </c>
      <c r="I457" s="2">
        <f t="shared" si="16"/>
        <v>-2.1663172606568831E-2</v>
      </c>
      <c r="J457" s="2">
        <f t="shared" si="16"/>
        <v>-2.0463847203273052E-3</v>
      </c>
      <c r="K457" s="2">
        <f t="shared" si="16"/>
        <v>-2.8434504792332196E-2</v>
      </c>
      <c r="L457" s="2">
        <f t="shared" si="16"/>
        <v>-5.7455540355677778E-3</v>
      </c>
      <c r="M457" s="2">
        <f t="shared" si="16"/>
        <v>8.1256771397619548E-4</v>
      </c>
      <c r="N457" s="46">
        <f t="shared" si="15"/>
        <v>-1.287170013705977E-2</v>
      </c>
    </row>
    <row r="458" spans="1:14" ht="15" thickBot="1" x14ac:dyDescent="0.35">
      <c r="A458" s="1">
        <v>45558</v>
      </c>
      <c r="B458">
        <v>1429</v>
      </c>
      <c r="C458">
        <v>294.60000000000002</v>
      </c>
      <c r="D458">
        <v>154.1</v>
      </c>
      <c r="E458">
        <v>365.9</v>
      </c>
      <c r="F458">
        <v>376</v>
      </c>
      <c r="G458" s="75">
        <v>8311</v>
      </c>
      <c r="I458" s="2">
        <f t="shared" si="16"/>
        <v>2.0714285714285713E-2</v>
      </c>
      <c r="J458" s="2">
        <f t="shared" si="16"/>
        <v>6.8352699931647299E-3</v>
      </c>
      <c r="K458" s="2">
        <f t="shared" si="16"/>
        <v>1.3482407102926556E-2</v>
      </c>
      <c r="L458" s="2">
        <f t="shared" si="16"/>
        <v>6.8794716565767754E-3</v>
      </c>
      <c r="M458" s="2">
        <f t="shared" si="16"/>
        <v>1.7591339648173207E-2</v>
      </c>
      <c r="N458" s="46">
        <f t="shared" si="15"/>
        <v>3.4409900392393601E-3</v>
      </c>
    </row>
    <row r="459" spans="1:14" ht="15" thickBot="1" x14ac:dyDescent="0.35">
      <c r="A459" s="1">
        <v>45559</v>
      </c>
      <c r="B459">
        <v>1438</v>
      </c>
      <c r="C459">
        <v>292.8</v>
      </c>
      <c r="D459">
        <v>153.25</v>
      </c>
      <c r="E459">
        <v>364.3</v>
      </c>
      <c r="F459">
        <v>375.4</v>
      </c>
      <c r="G459" s="75">
        <v>8333.5</v>
      </c>
      <c r="I459" s="2">
        <f t="shared" si="16"/>
        <v>6.298110566829951E-3</v>
      </c>
      <c r="J459" s="2">
        <f t="shared" si="16"/>
        <v>-6.10997963340126E-3</v>
      </c>
      <c r="K459" s="2">
        <f t="shared" si="16"/>
        <v>-5.5158987670343562E-3</v>
      </c>
      <c r="L459" s="2">
        <f t="shared" si="16"/>
        <v>-4.3727794479365015E-3</v>
      </c>
      <c r="M459" s="2">
        <f t="shared" si="16"/>
        <v>-1.5957446808511242E-3</v>
      </c>
      <c r="N459" s="46">
        <f t="shared" si="15"/>
        <v>2.7072554445915051E-3</v>
      </c>
    </row>
    <row r="460" spans="1:14" ht="15" thickBot="1" x14ac:dyDescent="0.35">
      <c r="A460" s="1">
        <v>45560</v>
      </c>
      <c r="B460">
        <v>1445</v>
      </c>
      <c r="C460">
        <v>296</v>
      </c>
      <c r="D460">
        <v>153.9</v>
      </c>
      <c r="E460">
        <v>365.9</v>
      </c>
      <c r="F460">
        <v>376.4</v>
      </c>
      <c r="G460" s="75">
        <v>8318</v>
      </c>
      <c r="I460" s="2">
        <f t="shared" si="16"/>
        <v>4.8678720445062586E-3</v>
      </c>
      <c r="J460" s="2">
        <f t="shared" si="16"/>
        <v>1.092896174863384E-2</v>
      </c>
      <c r="K460" s="2">
        <f t="shared" si="16"/>
        <v>4.2414355628059095E-3</v>
      </c>
      <c r="L460" s="2">
        <f t="shared" si="16"/>
        <v>4.3919846280537078E-3</v>
      </c>
      <c r="M460" s="2">
        <f t="shared" si="16"/>
        <v>2.6638252530633991E-3</v>
      </c>
      <c r="N460" s="46">
        <f t="shared" si="15"/>
        <v>-1.8599628007439852E-3</v>
      </c>
    </row>
    <row r="461" spans="1:14" ht="15" thickBot="1" x14ac:dyDescent="0.35">
      <c r="A461" s="1">
        <v>45561</v>
      </c>
      <c r="B461">
        <v>1480</v>
      </c>
      <c r="C461">
        <v>293.60000000000002</v>
      </c>
      <c r="D461">
        <v>154.1</v>
      </c>
      <c r="E461">
        <v>358.5</v>
      </c>
      <c r="F461">
        <v>374</v>
      </c>
      <c r="G461" s="75">
        <v>8335.5</v>
      </c>
      <c r="I461" s="2">
        <f t="shared" si="16"/>
        <v>2.4221453287197232E-2</v>
      </c>
      <c r="J461" s="2">
        <f t="shared" si="16"/>
        <v>-8.1081081081080305E-3</v>
      </c>
      <c r="K461" s="2">
        <f t="shared" si="16"/>
        <v>1.299545159194208E-3</v>
      </c>
      <c r="L461" s="2">
        <f t="shared" si="16"/>
        <v>-2.0224104946706688E-2</v>
      </c>
      <c r="M461" s="2">
        <f t="shared" si="16"/>
        <v>-6.3761955366630641E-3</v>
      </c>
      <c r="N461" s="46">
        <f t="shared" si="15"/>
        <v>2.1038711228660734E-3</v>
      </c>
    </row>
    <row r="462" spans="1:14" ht="15" thickBot="1" x14ac:dyDescent="0.35">
      <c r="A462" s="1">
        <v>45562</v>
      </c>
      <c r="B462">
        <v>1497</v>
      </c>
      <c r="C462">
        <v>299.8</v>
      </c>
      <c r="D462">
        <v>155.55000000000001</v>
      </c>
      <c r="E462">
        <v>360.7</v>
      </c>
      <c r="F462">
        <v>376</v>
      </c>
      <c r="G462" s="75">
        <v>8376</v>
      </c>
      <c r="I462" s="2">
        <f t="shared" si="16"/>
        <v>1.1486486486486487E-2</v>
      </c>
      <c r="J462" s="2">
        <f t="shared" si="16"/>
        <v>2.1117166212534018E-2</v>
      </c>
      <c r="K462" s="2">
        <f t="shared" si="16"/>
        <v>9.4094743672940764E-3</v>
      </c>
      <c r="L462" s="2">
        <f t="shared" si="16"/>
        <v>6.1366806136680298E-3</v>
      </c>
      <c r="M462" s="2">
        <f t="shared" si="16"/>
        <v>5.3475935828877002E-3</v>
      </c>
      <c r="N462" s="46">
        <f t="shared" si="15"/>
        <v>4.8587367284506026E-3</v>
      </c>
    </row>
    <row r="463" spans="1:14" ht="15" thickBot="1" x14ac:dyDescent="0.35">
      <c r="A463" s="1">
        <v>45565</v>
      </c>
      <c r="B463">
        <v>1458</v>
      </c>
      <c r="C463">
        <v>295.39999999999998</v>
      </c>
      <c r="D463">
        <v>154.05000000000001</v>
      </c>
      <c r="E463">
        <v>358.7</v>
      </c>
      <c r="F463">
        <v>372.6</v>
      </c>
      <c r="G463" s="75">
        <v>8288.5</v>
      </c>
      <c r="I463" s="2">
        <f t="shared" si="16"/>
        <v>-2.6052104208416832E-2</v>
      </c>
      <c r="J463" s="2">
        <f t="shared" si="16"/>
        <v>-1.4676450967311655E-2</v>
      </c>
      <c r="K463" s="2">
        <f t="shared" si="16"/>
        <v>-9.643201542912247E-3</v>
      </c>
      <c r="L463" s="2">
        <f t="shared" si="16"/>
        <v>-5.5447740504574444E-3</v>
      </c>
      <c r="M463" s="2">
        <f t="shared" si="16"/>
        <v>-9.0425531914893019E-3</v>
      </c>
      <c r="N463" s="46">
        <f t="shared" si="15"/>
        <v>-1.0446513849092646E-2</v>
      </c>
    </row>
    <row r="464" spans="1:14" ht="15" thickBot="1" x14ac:dyDescent="0.35">
      <c r="A464" s="1">
        <v>45566</v>
      </c>
      <c r="B464">
        <v>1437</v>
      </c>
      <c r="C464">
        <v>294.39999999999998</v>
      </c>
      <c r="D464">
        <v>149.5</v>
      </c>
      <c r="E464">
        <v>359.5</v>
      </c>
      <c r="F464">
        <v>377.1</v>
      </c>
      <c r="G464" s="75">
        <v>8327</v>
      </c>
      <c r="I464" s="2">
        <f t="shared" si="16"/>
        <v>-1.4403292181069959E-2</v>
      </c>
      <c r="J464" s="2">
        <f t="shared" si="16"/>
        <v>-3.3852403520649968E-3</v>
      </c>
      <c r="K464" s="2">
        <f t="shared" si="16"/>
        <v>-2.9535864978903027E-2</v>
      </c>
      <c r="L464" s="2">
        <f t="shared" si="16"/>
        <v>2.2302759966546177E-3</v>
      </c>
      <c r="M464" s="2">
        <f t="shared" si="16"/>
        <v>1.2077294685990338E-2</v>
      </c>
      <c r="N464" s="46">
        <f t="shared" si="15"/>
        <v>4.6449900464499002E-3</v>
      </c>
    </row>
    <row r="465" spans="1:14" ht="15" thickBot="1" x14ac:dyDescent="0.35">
      <c r="A465" s="1">
        <v>45567</v>
      </c>
      <c r="B465">
        <v>1412</v>
      </c>
      <c r="C465">
        <v>289.2</v>
      </c>
      <c r="D465">
        <v>140.35</v>
      </c>
      <c r="E465">
        <v>354.9</v>
      </c>
      <c r="F465">
        <v>368.4</v>
      </c>
      <c r="G465" s="75">
        <v>8342.5</v>
      </c>
      <c r="I465" s="2">
        <f t="shared" si="16"/>
        <v>-1.7397355601948505E-2</v>
      </c>
      <c r="J465" s="2">
        <f t="shared" si="16"/>
        <v>-1.7663043478260834E-2</v>
      </c>
      <c r="K465" s="2">
        <f t="shared" si="16"/>
        <v>-6.1204013377926463E-2</v>
      </c>
      <c r="L465" s="2">
        <f t="shared" si="16"/>
        <v>-1.2795549374130801E-2</v>
      </c>
      <c r="M465" s="2">
        <f t="shared" si="16"/>
        <v>-2.3070803500397891E-2</v>
      </c>
      <c r="N465" s="46">
        <f t="shared" si="15"/>
        <v>1.8614146751531164E-3</v>
      </c>
    </row>
    <row r="466" spans="1:14" ht="15" thickBot="1" x14ac:dyDescent="0.35">
      <c r="A466" s="1">
        <v>45568</v>
      </c>
      <c r="B466">
        <v>1412</v>
      </c>
      <c r="C466">
        <v>292.8</v>
      </c>
      <c r="D466">
        <v>142.44999999999999</v>
      </c>
      <c r="E466">
        <v>364</v>
      </c>
      <c r="F466">
        <v>370.3</v>
      </c>
      <c r="G466" s="75">
        <v>8323</v>
      </c>
      <c r="I466" s="2">
        <f t="shared" si="16"/>
        <v>0</v>
      </c>
      <c r="J466" s="2">
        <f t="shared" si="16"/>
        <v>1.2448132780083066E-2</v>
      </c>
      <c r="K466" s="2">
        <f t="shared" si="16"/>
        <v>1.4962593516209436E-2</v>
      </c>
      <c r="L466" s="2">
        <f t="shared" si="16"/>
        <v>2.5641025641025706E-2</v>
      </c>
      <c r="M466" s="2">
        <f t="shared" si="16"/>
        <v>5.1574375678611131E-3</v>
      </c>
      <c r="N466" s="46">
        <f t="shared" si="15"/>
        <v>-2.3374288282888823E-3</v>
      </c>
    </row>
    <row r="467" spans="1:14" ht="15" thickBot="1" x14ac:dyDescent="0.35">
      <c r="A467" s="1">
        <v>45569</v>
      </c>
      <c r="B467">
        <v>1439</v>
      </c>
      <c r="C467">
        <v>291</v>
      </c>
      <c r="D467">
        <v>138.65</v>
      </c>
      <c r="E467">
        <v>362.2</v>
      </c>
      <c r="F467">
        <v>369.7</v>
      </c>
      <c r="G467" s="75">
        <v>8330</v>
      </c>
      <c r="I467" s="2">
        <f t="shared" si="16"/>
        <v>1.9121813031161474E-2</v>
      </c>
      <c r="J467" s="2">
        <f t="shared" si="16"/>
        <v>-6.1475409836065963E-3</v>
      </c>
      <c r="K467" s="2">
        <f t="shared" si="16"/>
        <v>-2.667602667602656E-2</v>
      </c>
      <c r="L467" s="2">
        <f t="shared" si="16"/>
        <v>-4.9450549450549761E-3</v>
      </c>
      <c r="M467" s="2">
        <f t="shared" si="16"/>
        <v>-1.6203078584931751E-3</v>
      </c>
      <c r="N467" s="46">
        <f t="shared" ref="N467:N507" si="17">(G467-G466)/G466</f>
        <v>8.4104289318755253E-4</v>
      </c>
    </row>
    <row r="468" spans="1:14" ht="15" thickBot="1" x14ac:dyDescent="0.35">
      <c r="A468" s="1">
        <v>45572</v>
      </c>
      <c r="B468">
        <v>1425</v>
      </c>
      <c r="C468">
        <v>292.2</v>
      </c>
      <c r="D468">
        <v>134.30000000000001</v>
      </c>
      <c r="E468">
        <v>359.8</v>
      </c>
      <c r="F468">
        <v>367.8</v>
      </c>
      <c r="G468" s="75">
        <v>8344.5</v>
      </c>
      <c r="I468" s="2">
        <f t="shared" si="16"/>
        <v>-9.7289784572619879E-3</v>
      </c>
      <c r="J468" s="2">
        <f t="shared" si="16"/>
        <v>4.1237113402061466E-3</v>
      </c>
      <c r="K468" s="2">
        <f t="shared" si="16"/>
        <v>-3.1373963216732741E-2</v>
      </c>
      <c r="L468" s="2">
        <f t="shared" si="16"/>
        <v>-6.6261733848701748E-3</v>
      </c>
      <c r="M468" s="2">
        <f t="shared" si="16"/>
        <v>-5.1393021368676692E-3</v>
      </c>
      <c r="N468" s="46">
        <f t="shared" si="17"/>
        <v>1.7406962785114046E-3</v>
      </c>
    </row>
    <row r="469" spans="1:14" ht="15" thickBot="1" x14ac:dyDescent="0.35">
      <c r="A469" s="1">
        <v>45573</v>
      </c>
      <c r="B469">
        <v>1406</v>
      </c>
      <c r="C469">
        <v>291.8</v>
      </c>
      <c r="D469">
        <v>131.80000000000001</v>
      </c>
      <c r="E469">
        <v>360.4</v>
      </c>
      <c r="F469">
        <v>371.9</v>
      </c>
      <c r="G469" s="75">
        <v>8232.5</v>
      </c>
      <c r="I469" s="2">
        <f t="shared" si="16"/>
        <v>-1.3333333333333334E-2</v>
      </c>
      <c r="J469" s="2">
        <f t="shared" si="16"/>
        <v>-1.3689253935659728E-3</v>
      </c>
      <c r="K469" s="2">
        <f t="shared" si="16"/>
        <v>-1.8615040953090096E-2</v>
      </c>
      <c r="L469" s="2">
        <f t="shared" si="16"/>
        <v>1.6675931072817284E-3</v>
      </c>
      <c r="M469" s="2">
        <f t="shared" si="16"/>
        <v>1.1147362697117906E-2</v>
      </c>
      <c r="N469" s="46">
        <f t="shared" si="17"/>
        <v>-1.3422014500569237E-2</v>
      </c>
    </row>
    <row r="470" spans="1:14" ht="15" thickBot="1" x14ac:dyDescent="0.35">
      <c r="A470" s="1">
        <v>45574</v>
      </c>
      <c r="B470">
        <v>1410</v>
      </c>
      <c r="C470">
        <v>292.8</v>
      </c>
      <c r="D470">
        <v>132.35</v>
      </c>
      <c r="E470">
        <v>364.3</v>
      </c>
      <c r="F470">
        <v>382.9</v>
      </c>
      <c r="G470" s="75">
        <v>8286.5</v>
      </c>
      <c r="I470" s="2">
        <f t="shared" si="16"/>
        <v>2.8449502133712661E-3</v>
      </c>
      <c r="J470" s="2">
        <f t="shared" si="16"/>
        <v>3.4270047978067169E-3</v>
      </c>
      <c r="K470" s="2">
        <f t="shared" si="16"/>
        <v>4.1729893778450905E-3</v>
      </c>
      <c r="L470" s="2">
        <f t="shared" si="16"/>
        <v>1.0821309655937942E-2</v>
      </c>
      <c r="M470" s="2">
        <f t="shared" si="16"/>
        <v>2.9577843506318906E-2</v>
      </c>
      <c r="N470" s="46">
        <f t="shared" si="17"/>
        <v>6.5593683571211663E-3</v>
      </c>
    </row>
    <row r="471" spans="1:14" ht="15" thickBot="1" x14ac:dyDescent="0.35">
      <c r="A471" s="1">
        <v>45575</v>
      </c>
      <c r="B471">
        <v>1395</v>
      </c>
      <c r="C471">
        <v>288</v>
      </c>
      <c r="D471">
        <v>130.5</v>
      </c>
      <c r="E471">
        <v>359.4</v>
      </c>
      <c r="F471">
        <v>379.9</v>
      </c>
      <c r="G471" s="75">
        <v>8276.5</v>
      </c>
      <c r="I471" s="2">
        <f t="shared" si="16"/>
        <v>-1.0638297872340425E-2</v>
      </c>
      <c r="J471" s="2">
        <f t="shared" si="16"/>
        <v>-1.6393442622950859E-2</v>
      </c>
      <c r="K471" s="2">
        <f t="shared" si="16"/>
        <v>-1.3978088401964446E-2</v>
      </c>
      <c r="L471" s="2">
        <f t="shared" si="16"/>
        <v>-1.3450452923414862E-2</v>
      </c>
      <c r="M471" s="2">
        <f t="shared" si="16"/>
        <v>-7.8349438495690787E-3</v>
      </c>
      <c r="N471" s="46">
        <f t="shared" si="17"/>
        <v>-1.2067821154890484E-3</v>
      </c>
    </row>
    <row r="472" spans="1:14" ht="15" thickBot="1" x14ac:dyDescent="0.35">
      <c r="A472" s="1">
        <v>45576</v>
      </c>
      <c r="B472">
        <v>1400</v>
      </c>
      <c r="C472">
        <v>271</v>
      </c>
      <c r="D472">
        <v>131.1</v>
      </c>
      <c r="E472">
        <v>357.2</v>
      </c>
      <c r="F472">
        <v>380.1</v>
      </c>
      <c r="G472" s="75">
        <v>8294</v>
      </c>
      <c r="I472" s="2">
        <f t="shared" ref="I472:M507" si="18">(B472-B471)/B471</f>
        <v>3.5842293906810036E-3</v>
      </c>
      <c r="J472" s="2">
        <f t="shared" si="18"/>
        <v>-5.9027777777777776E-2</v>
      </c>
      <c r="K472" s="2">
        <f t="shared" si="18"/>
        <v>4.5977011494252439E-3</v>
      </c>
      <c r="L472" s="2">
        <f t="shared" si="18"/>
        <v>-6.1213132999443209E-3</v>
      </c>
      <c r="M472" s="2">
        <f t="shared" si="18"/>
        <v>5.2645433008698475E-4</v>
      </c>
      <c r="N472" s="46">
        <f t="shared" si="17"/>
        <v>2.1144203467649367E-3</v>
      </c>
    </row>
    <row r="473" spans="1:14" ht="15" thickBot="1" x14ac:dyDescent="0.35">
      <c r="A473" s="1">
        <v>45579</v>
      </c>
      <c r="B473">
        <v>1395</v>
      </c>
      <c r="C473">
        <v>274.60000000000002</v>
      </c>
      <c r="D473">
        <v>129.85</v>
      </c>
      <c r="E473">
        <v>356.5</v>
      </c>
      <c r="F473">
        <v>382.6</v>
      </c>
      <c r="G473" s="75">
        <v>8324.5</v>
      </c>
      <c r="I473" s="2">
        <f t="shared" si="18"/>
        <v>-3.5714285714285713E-3</v>
      </c>
      <c r="J473" s="2">
        <f t="shared" si="18"/>
        <v>1.3284132841328497E-2</v>
      </c>
      <c r="K473" s="2">
        <f t="shared" si="18"/>
        <v>-9.5347063310450043E-3</v>
      </c>
      <c r="L473" s="2">
        <f t="shared" si="18"/>
        <v>-1.9596864501679415E-3</v>
      </c>
      <c r="M473" s="2">
        <f t="shared" si="18"/>
        <v>6.5772165219679024E-3</v>
      </c>
      <c r="N473" s="46">
        <f t="shared" si="17"/>
        <v>3.6773571256329875E-3</v>
      </c>
    </row>
    <row r="474" spans="1:14" ht="15" thickBot="1" x14ac:dyDescent="0.35">
      <c r="A474" s="1">
        <v>45580</v>
      </c>
      <c r="B474">
        <v>1379</v>
      </c>
      <c r="C474">
        <v>277.2</v>
      </c>
      <c r="D474">
        <v>132.9</v>
      </c>
      <c r="E474">
        <v>356.6</v>
      </c>
      <c r="F474">
        <v>386.7</v>
      </c>
      <c r="G474" s="75">
        <v>8293.5</v>
      </c>
      <c r="I474" s="2">
        <f t="shared" si="18"/>
        <v>-1.1469534050179211E-2</v>
      </c>
      <c r="J474" s="2">
        <f t="shared" si="18"/>
        <v>9.4683175528039541E-3</v>
      </c>
      <c r="K474" s="2">
        <f t="shared" si="18"/>
        <v>2.3488640739314684E-2</v>
      </c>
      <c r="L474" s="2">
        <f t="shared" si="18"/>
        <v>2.8050490883596839E-4</v>
      </c>
      <c r="M474" s="2">
        <f t="shared" si="18"/>
        <v>1.0716152639832634E-2</v>
      </c>
      <c r="N474" s="46">
        <f t="shared" si="17"/>
        <v>-3.7239473842272811E-3</v>
      </c>
    </row>
    <row r="475" spans="1:14" ht="15" thickBot="1" x14ac:dyDescent="0.35">
      <c r="A475" s="1">
        <v>45581</v>
      </c>
      <c r="B475">
        <v>1380</v>
      </c>
      <c r="C475">
        <v>274.60000000000002</v>
      </c>
      <c r="D475">
        <v>136.35</v>
      </c>
      <c r="E475">
        <v>355.1</v>
      </c>
      <c r="F475">
        <v>393.4</v>
      </c>
      <c r="G475" s="75">
        <v>8371</v>
      </c>
      <c r="I475" s="2">
        <f t="shared" si="18"/>
        <v>7.2516316171138508E-4</v>
      </c>
      <c r="J475" s="2">
        <f t="shared" si="18"/>
        <v>-9.3795093795092568E-3</v>
      </c>
      <c r="K475" s="2">
        <f t="shared" si="18"/>
        <v>2.595936794582384E-2</v>
      </c>
      <c r="L475" s="2">
        <f t="shared" si="18"/>
        <v>-4.2063937184520471E-3</v>
      </c>
      <c r="M475" s="2">
        <f t="shared" si="18"/>
        <v>1.7326092578225986E-2</v>
      </c>
      <c r="N475" s="46">
        <f t="shared" si="17"/>
        <v>9.3446675107011507E-3</v>
      </c>
    </row>
    <row r="476" spans="1:14" ht="15" thickBot="1" x14ac:dyDescent="0.35">
      <c r="A476" s="1">
        <v>45582</v>
      </c>
      <c r="B476">
        <v>1385</v>
      </c>
      <c r="C476">
        <v>278.8</v>
      </c>
      <c r="D476">
        <v>138.1</v>
      </c>
      <c r="E476">
        <v>362.1</v>
      </c>
      <c r="F476">
        <v>390.8</v>
      </c>
      <c r="G476" s="75">
        <v>8427.5</v>
      </c>
      <c r="I476" s="2">
        <f t="shared" si="18"/>
        <v>3.6231884057971015E-3</v>
      </c>
      <c r="J476" s="2">
        <f t="shared" si="18"/>
        <v>1.5294974508375777E-2</v>
      </c>
      <c r="K476" s="2">
        <f t="shared" si="18"/>
        <v>1.2834616795012835E-2</v>
      </c>
      <c r="L476" s="2">
        <f t="shared" si="18"/>
        <v>1.9712756969867642E-2</v>
      </c>
      <c r="M476" s="2">
        <f t="shared" si="18"/>
        <v>-6.6090493136755617E-3</v>
      </c>
      <c r="N476" s="46">
        <f t="shared" si="17"/>
        <v>6.7494922948273806E-3</v>
      </c>
    </row>
    <row r="477" spans="1:14" ht="15" thickBot="1" x14ac:dyDescent="0.35">
      <c r="A477" s="1">
        <v>45583</v>
      </c>
      <c r="B477">
        <v>1400</v>
      </c>
      <c r="C477">
        <v>279.60000000000002</v>
      </c>
      <c r="D477">
        <v>136.6</v>
      </c>
      <c r="E477">
        <v>361.8</v>
      </c>
      <c r="F477">
        <v>385.9</v>
      </c>
      <c r="G477" s="75">
        <v>8391</v>
      </c>
      <c r="I477" s="2">
        <f t="shared" si="18"/>
        <v>1.0830324909747292E-2</v>
      </c>
      <c r="J477" s="2">
        <f t="shared" si="18"/>
        <v>2.8694404591105139E-3</v>
      </c>
      <c r="K477" s="2">
        <f t="shared" si="18"/>
        <v>-1.0861694424330196E-2</v>
      </c>
      <c r="L477" s="2">
        <f t="shared" si="18"/>
        <v>-8.2850041425023852E-4</v>
      </c>
      <c r="M477" s="2">
        <f t="shared" si="18"/>
        <v>-1.2538382804503669E-2</v>
      </c>
      <c r="N477" s="46">
        <f t="shared" si="17"/>
        <v>-4.3310590329279147E-3</v>
      </c>
    </row>
    <row r="478" spans="1:14" ht="15" thickBot="1" x14ac:dyDescent="0.35">
      <c r="A478" s="1">
        <v>45586</v>
      </c>
      <c r="B478">
        <v>1397</v>
      </c>
      <c r="C478">
        <v>277.8</v>
      </c>
      <c r="D478">
        <v>133.94999999999999</v>
      </c>
      <c r="E478">
        <v>357.2</v>
      </c>
      <c r="F478">
        <v>383.1</v>
      </c>
      <c r="G478" s="75">
        <v>8357</v>
      </c>
      <c r="I478" s="2">
        <f t="shared" si="18"/>
        <v>-2.142857142857143E-3</v>
      </c>
      <c r="J478" s="2">
        <f t="shared" si="18"/>
        <v>-6.4377682403433875E-3</v>
      </c>
      <c r="K478" s="2">
        <f t="shared" si="18"/>
        <v>-1.9399707174231375E-2</v>
      </c>
      <c r="L478" s="2">
        <f t="shared" si="18"/>
        <v>-1.2714206744057552E-2</v>
      </c>
      <c r="M478" s="2">
        <f t="shared" si="18"/>
        <v>-7.2557657424201991E-3</v>
      </c>
      <c r="N478" s="46">
        <f t="shared" si="17"/>
        <v>-4.0519604337981166E-3</v>
      </c>
    </row>
    <row r="479" spans="1:14" ht="15" thickBot="1" x14ac:dyDescent="0.35">
      <c r="A479" s="1">
        <v>45587</v>
      </c>
      <c r="B479">
        <v>1422</v>
      </c>
      <c r="C479">
        <v>276.39999999999998</v>
      </c>
      <c r="D479">
        <v>134.1</v>
      </c>
      <c r="E479">
        <v>356.1</v>
      </c>
      <c r="F479">
        <v>380.3</v>
      </c>
      <c r="G479" s="75">
        <v>8342.5</v>
      </c>
      <c r="I479" s="2">
        <f t="shared" si="18"/>
        <v>1.789549033643522E-2</v>
      </c>
      <c r="J479" s="2">
        <f t="shared" si="18"/>
        <v>-5.0395968322535425E-3</v>
      </c>
      <c r="K479" s="2">
        <f t="shared" si="18"/>
        <v>1.1198208286674557E-3</v>
      </c>
      <c r="L479" s="2">
        <f t="shared" si="18"/>
        <v>-3.0795072788352908E-3</v>
      </c>
      <c r="M479" s="2">
        <f t="shared" si="18"/>
        <v>-7.308796658835842E-3</v>
      </c>
      <c r="N479" s="46">
        <f t="shared" si="17"/>
        <v>-1.7350723943999043E-3</v>
      </c>
    </row>
    <row r="480" spans="1:14" ht="15" thickBot="1" x14ac:dyDescent="0.35">
      <c r="A480" s="1">
        <v>45588</v>
      </c>
      <c r="B480">
        <v>1400</v>
      </c>
      <c r="C480">
        <v>275.60000000000002</v>
      </c>
      <c r="D480">
        <v>134.5</v>
      </c>
      <c r="E480">
        <v>353.6</v>
      </c>
      <c r="F480">
        <v>379.6</v>
      </c>
      <c r="G480" s="75">
        <v>8285.5</v>
      </c>
      <c r="I480" s="2">
        <f t="shared" si="18"/>
        <v>-1.5471167369901548E-2</v>
      </c>
      <c r="J480" s="2">
        <f t="shared" si="18"/>
        <v>-2.8943560057885479E-3</v>
      </c>
      <c r="K480" s="2">
        <f t="shared" si="18"/>
        <v>2.9828486204325558E-3</v>
      </c>
      <c r="L480" s="2">
        <f t="shared" si="18"/>
        <v>-7.020499859590002E-3</v>
      </c>
      <c r="M480" s="2">
        <f t="shared" si="18"/>
        <v>-1.8406521167499044E-3</v>
      </c>
      <c r="N480" s="46">
        <f t="shared" si="17"/>
        <v>-6.8324842673059636E-3</v>
      </c>
    </row>
    <row r="481" spans="1:14" ht="15" thickBot="1" x14ac:dyDescent="0.35">
      <c r="A481" s="1">
        <v>45589</v>
      </c>
      <c r="B481">
        <v>1390</v>
      </c>
      <c r="C481">
        <v>273.8</v>
      </c>
      <c r="D481">
        <v>133.19999999999999</v>
      </c>
      <c r="E481">
        <v>356.6</v>
      </c>
      <c r="F481">
        <v>378.2</v>
      </c>
      <c r="G481" s="75">
        <v>8300</v>
      </c>
      <c r="I481" s="2">
        <f t="shared" si="18"/>
        <v>-7.1428571428571426E-3</v>
      </c>
      <c r="J481" s="2">
        <f t="shared" si="18"/>
        <v>-6.5312046444122324E-3</v>
      </c>
      <c r="K481" s="2">
        <f t="shared" si="18"/>
        <v>-9.6654275092937642E-3</v>
      </c>
      <c r="L481" s="2">
        <f t="shared" si="18"/>
        <v>8.4841628959276012E-3</v>
      </c>
      <c r="M481" s="2">
        <f t="shared" si="18"/>
        <v>-3.6880927291887094E-3</v>
      </c>
      <c r="N481" s="46">
        <f t="shared" si="17"/>
        <v>1.7500452597912016E-3</v>
      </c>
    </row>
    <row r="482" spans="1:14" ht="15" thickBot="1" x14ac:dyDescent="0.35">
      <c r="A482" s="1">
        <v>45590</v>
      </c>
      <c r="B482">
        <v>1397</v>
      </c>
      <c r="C482">
        <v>272.8</v>
      </c>
      <c r="D482">
        <v>131.94999999999999</v>
      </c>
      <c r="E482">
        <v>352.8</v>
      </c>
      <c r="F482">
        <v>378.3</v>
      </c>
      <c r="G482" s="75">
        <v>8277</v>
      </c>
      <c r="I482" s="2">
        <f t="shared" si="18"/>
        <v>5.0359712230215823E-3</v>
      </c>
      <c r="J482" s="2">
        <f t="shared" si="18"/>
        <v>-3.6523009495982466E-3</v>
      </c>
      <c r="K482" s="2">
        <f t="shared" si="18"/>
        <v>-9.3843843843843845E-3</v>
      </c>
      <c r="L482" s="2">
        <f t="shared" si="18"/>
        <v>-1.0656197420078551E-2</v>
      </c>
      <c r="M482" s="2">
        <f t="shared" si="18"/>
        <v>2.6441036488636366E-4</v>
      </c>
      <c r="N482" s="46">
        <f t="shared" si="17"/>
        <v>-2.7710843373493976E-3</v>
      </c>
    </row>
    <row r="483" spans="1:14" ht="15" thickBot="1" x14ac:dyDescent="0.35">
      <c r="A483" s="1">
        <v>45593</v>
      </c>
      <c r="B483">
        <v>1406</v>
      </c>
      <c r="C483">
        <v>272.39999999999998</v>
      </c>
      <c r="D483">
        <v>133</v>
      </c>
      <c r="E483">
        <v>353.6</v>
      </c>
      <c r="F483">
        <v>383</v>
      </c>
      <c r="G483" s="75">
        <v>8319.5</v>
      </c>
      <c r="I483" s="2">
        <f t="shared" si="18"/>
        <v>6.442376521116679E-3</v>
      </c>
      <c r="J483" s="2">
        <f t="shared" si="18"/>
        <v>-1.4662756598241718E-3</v>
      </c>
      <c r="K483" s="2">
        <f t="shared" si="18"/>
        <v>7.9575596816976995E-3</v>
      </c>
      <c r="L483" s="2">
        <f t="shared" si="18"/>
        <v>2.2675736961451569E-3</v>
      </c>
      <c r="M483" s="2">
        <f t="shared" si="18"/>
        <v>1.2424002114723734E-2</v>
      </c>
      <c r="N483" s="46">
        <f t="shared" si="17"/>
        <v>5.1347106439531233E-3</v>
      </c>
    </row>
    <row r="484" spans="1:14" ht="15" thickBot="1" x14ac:dyDescent="0.35">
      <c r="A484" s="1">
        <v>45594</v>
      </c>
      <c r="B484">
        <v>1386</v>
      </c>
      <c r="C484">
        <v>267.8</v>
      </c>
      <c r="D484">
        <v>128.1</v>
      </c>
      <c r="E484">
        <v>348.2</v>
      </c>
      <c r="F484">
        <v>376.4</v>
      </c>
      <c r="G484" s="75">
        <v>8243.5</v>
      </c>
      <c r="I484" s="2">
        <f t="shared" si="18"/>
        <v>-1.422475106685633E-2</v>
      </c>
      <c r="J484" s="2">
        <f t="shared" si="18"/>
        <v>-1.6886930983847158E-2</v>
      </c>
      <c r="K484" s="2">
        <f t="shared" si="18"/>
        <v>-3.684210526315794E-2</v>
      </c>
      <c r="L484" s="2">
        <f t="shared" si="18"/>
        <v>-1.5271493212669778E-2</v>
      </c>
      <c r="M484" s="2">
        <f t="shared" si="18"/>
        <v>-1.7232375979112331E-2</v>
      </c>
      <c r="N484" s="46">
        <f t="shared" si="17"/>
        <v>-9.1351643728589463E-3</v>
      </c>
    </row>
    <row r="485" spans="1:14" ht="15" thickBot="1" x14ac:dyDescent="0.35">
      <c r="A485" s="1">
        <v>45595</v>
      </c>
      <c r="B485">
        <v>1388</v>
      </c>
      <c r="C485">
        <v>264.39999999999998</v>
      </c>
      <c r="D485">
        <v>127.05</v>
      </c>
      <c r="E485">
        <v>347.4</v>
      </c>
      <c r="F485">
        <v>378.8</v>
      </c>
      <c r="G485" s="75">
        <v>8183</v>
      </c>
      <c r="I485" s="2">
        <f t="shared" si="18"/>
        <v>1.443001443001443E-3</v>
      </c>
      <c r="J485" s="2">
        <f t="shared" si="18"/>
        <v>-1.2696041822255541E-2</v>
      </c>
      <c r="K485" s="2">
        <f t="shared" si="18"/>
        <v>-8.1967213114753877E-3</v>
      </c>
      <c r="L485" s="2">
        <f t="shared" si="18"/>
        <v>-2.297530155083318E-3</v>
      </c>
      <c r="M485" s="2">
        <f t="shared" si="18"/>
        <v>6.376195536663215E-3</v>
      </c>
      <c r="N485" s="46">
        <f t="shared" si="17"/>
        <v>-7.3391156668890642E-3</v>
      </c>
    </row>
    <row r="486" spans="1:14" ht="15" thickBot="1" x14ac:dyDescent="0.35">
      <c r="A486" s="1">
        <v>45596</v>
      </c>
      <c r="B486">
        <v>1320</v>
      </c>
      <c r="C486">
        <v>266.2</v>
      </c>
      <c r="D486">
        <v>124</v>
      </c>
      <c r="E486">
        <v>342.2</v>
      </c>
      <c r="F486">
        <v>375.8</v>
      </c>
      <c r="G486" s="75">
        <v>8127</v>
      </c>
      <c r="I486" s="2">
        <f t="shared" si="18"/>
        <v>-4.8991354466858789E-2</v>
      </c>
      <c r="J486" s="2">
        <f t="shared" si="18"/>
        <v>6.8078668683812845E-3</v>
      </c>
      <c r="K486" s="2">
        <f t="shared" si="18"/>
        <v>-2.4006296733569438E-2</v>
      </c>
      <c r="L486" s="2">
        <f t="shared" si="18"/>
        <v>-1.4968336211859496E-2</v>
      </c>
      <c r="M486" s="2">
        <f t="shared" si="18"/>
        <v>-7.9197465681098197E-3</v>
      </c>
      <c r="N486" s="46">
        <f t="shared" si="17"/>
        <v>-6.8434559452523521E-3</v>
      </c>
    </row>
    <row r="487" spans="1:14" ht="15" thickBot="1" x14ac:dyDescent="0.35">
      <c r="A487" s="1">
        <v>45597</v>
      </c>
      <c r="B487">
        <v>1322</v>
      </c>
      <c r="C487">
        <v>264.8</v>
      </c>
      <c r="D487">
        <v>123.6</v>
      </c>
      <c r="E487">
        <v>348</v>
      </c>
      <c r="F487">
        <v>380.8</v>
      </c>
      <c r="G487" s="75">
        <v>8198</v>
      </c>
      <c r="I487" s="2">
        <f t="shared" si="18"/>
        <v>1.5151515151515152E-3</v>
      </c>
      <c r="J487" s="2">
        <f t="shared" si="18"/>
        <v>-5.2592036063109594E-3</v>
      </c>
      <c r="K487" s="2">
        <f t="shared" si="18"/>
        <v>-3.2258064516129492E-3</v>
      </c>
      <c r="L487" s="2">
        <f t="shared" si="18"/>
        <v>1.6949152542372916E-2</v>
      </c>
      <c r="M487" s="2">
        <f t="shared" si="18"/>
        <v>1.3304949441192123E-2</v>
      </c>
      <c r="N487" s="46">
        <f t="shared" si="17"/>
        <v>8.7363110618924565E-3</v>
      </c>
    </row>
    <row r="488" spans="1:14" ht="15" thickBot="1" x14ac:dyDescent="0.35">
      <c r="A488" s="1">
        <v>45600</v>
      </c>
      <c r="B488">
        <v>1325</v>
      </c>
      <c r="C488">
        <v>265.8</v>
      </c>
      <c r="D488">
        <v>124.65</v>
      </c>
      <c r="E488">
        <v>351.8</v>
      </c>
      <c r="F488">
        <v>382.2</v>
      </c>
      <c r="G488" s="75">
        <v>8209</v>
      </c>
      <c r="I488" s="2">
        <f t="shared" si="18"/>
        <v>2.2692889561270802E-3</v>
      </c>
      <c r="J488" s="2">
        <f t="shared" si="18"/>
        <v>3.7764350453172203E-3</v>
      </c>
      <c r="K488" s="2">
        <f t="shared" si="18"/>
        <v>8.4951456310680528E-3</v>
      </c>
      <c r="L488" s="2">
        <f t="shared" si="18"/>
        <v>1.091954022988509E-2</v>
      </c>
      <c r="M488" s="2">
        <f t="shared" si="18"/>
        <v>3.6764705882352342E-3</v>
      </c>
      <c r="N488" s="46">
        <f t="shared" si="17"/>
        <v>1.3417906806538181E-3</v>
      </c>
    </row>
    <row r="489" spans="1:14" ht="15" thickBot="1" x14ac:dyDescent="0.35">
      <c r="A489" s="1">
        <v>45601</v>
      </c>
      <c r="B489">
        <v>1305</v>
      </c>
      <c r="C489">
        <v>266</v>
      </c>
      <c r="D489">
        <v>123.1</v>
      </c>
      <c r="E489">
        <v>353.9</v>
      </c>
      <c r="F489">
        <v>383.5</v>
      </c>
      <c r="G489" s="75">
        <v>8190.5</v>
      </c>
      <c r="I489" s="2">
        <f t="shared" si="18"/>
        <v>-1.509433962264151E-2</v>
      </c>
      <c r="J489" s="2">
        <f t="shared" si="18"/>
        <v>7.5244544770499853E-4</v>
      </c>
      <c r="K489" s="2">
        <f t="shared" si="18"/>
        <v>-1.2434817488969204E-2</v>
      </c>
      <c r="L489" s="2">
        <f t="shared" si="18"/>
        <v>5.9693007390561846E-3</v>
      </c>
      <c r="M489" s="2">
        <f t="shared" si="18"/>
        <v>3.4013605442177169E-3</v>
      </c>
      <c r="N489" s="46">
        <f t="shared" si="17"/>
        <v>-2.2536240711414301E-3</v>
      </c>
    </row>
    <row r="490" spans="1:14" ht="15" thickBot="1" x14ac:dyDescent="0.35">
      <c r="A490" s="1">
        <v>45602</v>
      </c>
      <c r="B490">
        <v>1305</v>
      </c>
      <c r="C490">
        <v>267.8</v>
      </c>
      <c r="D490">
        <v>122.95</v>
      </c>
      <c r="E490">
        <v>357.3</v>
      </c>
      <c r="F490">
        <v>398.2</v>
      </c>
      <c r="G490" s="75">
        <v>8174</v>
      </c>
      <c r="I490" s="2">
        <f t="shared" si="18"/>
        <v>0</v>
      </c>
      <c r="J490" s="2">
        <f t="shared" si="18"/>
        <v>6.7669172932331252E-3</v>
      </c>
      <c r="K490" s="2">
        <f t="shared" si="18"/>
        <v>-1.2185215272135783E-3</v>
      </c>
      <c r="L490" s="2">
        <f t="shared" si="18"/>
        <v>9.6072336818311226E-3</v>
      </c>
      <c r="M490" s="2">
        <f t="shared" si="18"/>
        <v>3.8331160365058639E-2</v>
      </c>
      <c r="N490" s="46">
        <f t="shared" si="17"/>
        <v>-2.0145290275318966E-3</v>
      </c>
    </row>
    <row r="491" spans="1:14" ht="15" thickBot="1" x14ac:dyDescent="0.35">
      <c r="A491" s="1">
        <v>45603</v>
      </c>
      <c r="B491">
        <v>1336</v>
      </c>
      <c r="C491">
        <v>256.8</v>
      </c>
      <c r="D491">
        <v>124</v>
      </c>
      <c r="E491">
        <v>348.5</v>
      </c>
      <c r="F491">
        <v>393.2</v>
      </c>
      <c r="G491" s="75">
        <v>8172.5</v>
      </c>
      <c r="I491" s="2">
        <f t="shared" si="18"/>
        <v>2.375478927203065E-2</v>
      </c>
      <c r="J491" s="2">
        <f t="shared" si="18"/>
        <v>-4.1075429424943986E-2</v>
      </c>
      <c r="K491" s="2">
        <f t="shared" si="18"/>
        <v>8.5400569337128682E-3</v>
      </c>
      <c r="L491" s="2">
        <f t="shared" si="18"/>
        <v>-2.4629163168206021E-2</v>
      </c>
      <c r="M491" s="2">
        <f t="shared" si="18"/>
        <v>-1.2556504269211451E-2</v>
      </c>
      <c r="N491" s="46">
        <f t="shared" si="17"/>
        <v>-1.8350868607780769E-4</v>
      </c>
    </row>
    <row r="492" spans="1:14" ht="15" thickBot="1" x14ac:dyDescent="0.35">
      <c r="A492" s="1">
        <v>45604</v>
      </c>
      <c r="B492">
        <v>1319</v>
      </c>
      <c r="C492">
        <v>249.2</v>
      </c>
      <c r="D492">
        <v>120.75</v>
      </c>
      <c r="E492">
        <v>345.2</v>
      </c>
      <c r="F492">
        <v>374.5</v>
      </c>
      <c r="G492" s="75">
        <v>8084.5</v>
      </c>
      <c r="I492" s="2">
        <f t="shared" si="18"/>
        <v>-1.2724550898203593E-2</v>
      </c>
      <c r="J492" s="2">
        <f t="shared" si="18"/>
        <v>-2.9595015576324074E-2</v>
      </c>
      <c r="K492" s="2">
        <f t="shared" si="18"/>
        <v>-2.620967741935484E-2</v>
      </c>
      <c r="L492" s="2">
        <f t="shared" si="18"/>
        <v>-9.4691535150645944E-3</v>
      </c>
      <c r="M492" s="2">
        <f t="shared" si="18"/>
        <v>-4.7558494404882981E-2</v>
      </c>
      <c r="N492" s="46">
        <f t="shared" si="17"/>
        <v>-1.0767818904863873E-2</v>
      </c>
    </row>
    <row r="493" spans="1:14" ht="15" thickBot="1" x14ac:dyDescent="0.35">
      <c r="A493" s="1">
        <v>45607</v>
      </c>
      <c r="B493">
        <v>1325</v>
      </c>
      <c r="C493">
        <v>243.4</v>
      </c>
      <c r="D493">
        <v>119.65</v>
      </c>
      <c r="E493">
        <v>343.9</v>
      </c>
      <c r="F493">
        <v>367.9</v>
      </c>
      <c r="G493" s="75">
        <v>8142.5</v>
      </c>
      <c r="I493" s="2">
        <f t="shared" si="18"/>
        <v>4.5489006823351023E-3</v>
      </c>
      <c r="J493" s="2">
        <f t="shared" si="18"/>
        <v>-2.3274478330658037E-2</v>
      </c>
      <c r="K493" s="2">
        <f t="shared" si="18"/>
        <v>-9.1097308488612364E-3</v>
      </c>
      <c r="L493" s="2">
        <f t="shared" si="18"/>
        <v>-3.7659327925840423E-3</v>
      </c>
      <c r="M493" s="2">
        <f t="shared" si="18"/>
        <v>-1.7623497997329835E-2</v>
      </c>
      <c r="N493" s="46">
        <f t="shared" si="17"/>
        <v>7.1742222771971056E-3</v>
      </c>
    </row>
    <row r="494" spans="1:14" ht="15" thickBot="1" x14ac:dyDescent="0.35">
      <c r="A494" s="1">
        <v>45608</v>
      </c>
      <c r="B494">
        <v>1300</v>
      </c>
      <c r="C494">
        <v>241.8</v>
      </c>
      <c r="D494">
        <v>117.25</v>
      </c>
      <c r="E494">
        <v>341.8</v>
      </c>
      <c r="F494">
        <v>365.2</v>
      </c>
      <c r="G494" s="75">
        <v>8040.5</v>
      </c>
      <c r="I494" s="2">
        <f t="shared" si="18"/>
        <v>-1.8867924528301886E-2</v>
      </c>
      <c r="J494" s="2">
        <f t="shared" si="18"/>
        <v>-6.5735414954806665E-3</v>
      </c>
      <c r="K494" s="2">
        <f t="shared" si="18"/>
        <v>-2.0058503969912291E-2</v>
      </c>
      <c r="L494" s="2">
        <f t="shared" si="18"/>
        <v>-6.1064262867111547E-3</v>
      </c>
      <c r="M494" s="2">
        <f t="shared" si="18"/>
        <v>-7.3389508018482982E-3</v>
      </c>
      <c r="N494" s="46">
        <f t="shared" si="17"/>
        <v>-1.2526865213386551E-2</v>
      </c>
    </row>
    <row r="495" spans="1:14" ht="15" thickBot="1" x14ac:dyDescent="0.35">
      <c r="A495" s="1">
        <v>45609</v>
      </c>
      <c r="B495">
        <v>1301</v>
      </c>
      <c r="C495">
        <v>243.2</v>
      </c>
      <c r="D495">
        <v>116.3</v>
      </c>
      <c r="E495">
        <v>340.2</v>
      </c>
      <c r="F495">
        <v>364.2</v>
      </c>
      <c r="G495" s="75">
        <v>8046.5</v>
      </c>
      <c r="I495" s="2">
        <f t="shared" si="18"/>
        <v>7.6923076923076923E-4</v>
      </c>
      <c r="J495" s="2">
        <f t="shared" si="18"/>
        <v>5.7899090157153728E-3</v>
      </c>
      <c r="K495" s="2">
        <f t="shared" si="18"/>
        <v>-8.102345415778275E-3</v>
      </c>
      <c r="L495" s="2">
        <f t="shared" si="18"/>
        <v>-4.6811000585138167E-3</v>
      </c>
      <c r="M495" s="2">
        <f t="shared" si="18"/>
        <v>-2.7382256297918948E-3</v>
      </c>
      <c r="N495" s="46">
        <f t="shared" si="17"/>
        <v>7.4622224986008331E-4</v>
      </c>
    </row>
    <row r="496" spans="1:14" ht="15" thickBot="1" x14ac:dyDescent="0.35">
      <c r="A496" s="1">
        <v>45610</v>
      </c>
      <c r="B496">
        <v>1260</v>
      </c>
      <c r="C496">
        <v>239.6</v>
      </c>
      <c r="D496">
        <v>117</v>
      </c>
      <c r="E496">
        <v>341.9</v>
      </c>
      <c r="F496">
        <v>367.5</v>
      </c>
      <c r="G496" s="75">
        <v>8094.5</v>
      </c>
      <c r="I496" s="2">
        <f t="shared" si="18"/>
        <v>-3.1514219830899311E-2</v>
      </c>
      <c r="J496" s="2">
        <f t="shared" si="18"/>
        <v>-1.4802631578947345E-2</v>
      </c>
      <c r="K496" s="2">
        <f t="shared" si="18"/>
        <v>6.0189165950129226E-3</v>
      </c>
      <c r="L496" s="2">
        <f t="shared" si="18"/>
        <v>4.9970605526160746E-3</v>
      </c>
      <c r="M496" s="2">
        <f t="shared" si="18"/>
        <v>9.060955518945665E-3</v>
      </c>
      <c r="N496" s="46">
        <f t="shared" si="17"/>
        <v>5.9653265394892189E-3</v>
      </c>
    </row>
    <row r="497" spans="1:14" ht="15" thickBot="1" x14ac:dyDescent="0.35">
      <c r="A497" s="1">
        <v>45611</v>
      </c>
      <c r="B497">
        <v>1259</v>
      </c>
      <c r="C497">
        <v>244.6</v>
      </c>
      <c r="D497">
        <v>118.4</v>
      </c>
      <c r="E497">
        <v>345.7</v>
      </c>
      <c r="F497">
        <v>368.2</v>
      </c>
      <c r="G497" s="75">
        <v>8089.5</v>
      </c>
      <c r="I497" s="2">
        <f t="shared" si="18"/>
        <v>-7.9365079365079365E-4</v>
      </c>
      <c r="J497" s="2">
        <f t="shared" si="18"/>
        <v>2.0868113522537562E-2</v>
      </c>
      <c r="K497" s="2">
        <f t="shared" si="18"/>
        <v>1.1965811965812015E-2</v>
      </c>
      <c r="L497" s="2">
        <f t="shared" si="18"/>
        <v>1.1114360924246889E-2</v>
      </c>
      <c r="M497" s="2">
        <f t="shared" si="18"/>
        <v>1.9047619047618738E-3</v>
      </c>
      <c r="N497" s="46">
        <f t="shared" si="17"/>
        <v>-6.1770337883748226E-4</v>
      </c>
    </row>
    <row r="498" spans="1:14" ht="15" thickBot="1" x14ac:dyDescent="0.35">
      <c r="A498" s="1">
        <v>45614</v>
      </c>
      <c r="B498">
        <v>1259</v>
      </c>
      <c r="C498">
        <v>245</v>
      </c>
      <c r="D498">
        <v>116</v>
      </c>
      <c r="E498">
        <v>347.9</v>
      </c>
      <c r="F498">
        <v>367.5</v>
      </c>
      <c r="G498" s="75">
        <v>8125</v>
      </c>
      <c r="I498" s="2">
        <f t="shared" si="18"/>
        <v>0</v>
      </c>
      <c r="J498" s="2">
        <f t="shared" si="18"/>
        <v>1.6353229762878401E-3</v>
      </c>
      <c r="K498" s="2">
        <f t="shared" si="18"/>
        <v>-2.0270270270270316E-2</v>
      </c>
      <c r="L498" s="2">
        <f t="shared" si="18"/>
        <v>6.3638993346832188E-3</v>
      </c>
      <c r="M498" s="2">
        <f t="shared" si="18"/>
        <v>-1.9011406844106156E-3</v>
      </c>
      <c r="N498" s="46">
        <f t="shared" si="17"/>
        <v>4.388404722170715E-3</v>
      </c>
    </row>
    <row r="499" spans="1:14" ht="15" thickBot="1" x14ac:dyDescent="0.35">
      <c r="A499" s="1">
        <v>45615</v>
      </c>
      <c r="B499">
        <v>1267</v>
      </c>
      <c r="C499">
        <v>248.4</v>
      </c>
      <c r="D499">
        <v>116.8</v>
      </c>
      <c r="E499">
        <v>347.9</v>
      </c>
      <c r="F499">
        <v>372</v>
      </c>
      <c r="G499" s="75">
        <v>8122</v>
      </c>
      <c r="I499" s="2">
        <f t="shared" si="18"/>
        <v>6.354249404289118E-3</v>
      </c>
      <c r="J499" s="2">
        <f t="shared" si="18"/>
        <v>1.3877551020408186E-2</v>
      </c>
      <c r="K499" s="2">
        <f t="shared" si="18"/>
        <v>6.8965517241379067E-3</v>
      </c>
      <c r="L499" s="2">
        <f t="shared" si="18"/>
        <v>0</v>
      </c>
      <c r="M499" s="2">
        <f t="shared" si="18"/>
        <v>1.2244897959183673E-2</v>
      </c>
      <c r="N499" s="46">
        <f t="shared" si="17"/>
        <v>-3.6923076923076921E-4</v>
      </c>
    </row>
    <row r="500" spans="1:14" ht="15" thickBot="1" x14ac:dyDescent="0.35">
      <c r="A500" s="1">
        <v>45616</v>
      </c>
      <c r="B500">
        <v>1265</v>
      </c>
      <c r="C500">
        <v>246</v>
      </c>
      <c r="D500">
        <v>112.95</v>
      </c>
      <c r="E500">
        <v>348.6</v>
      </c>
      <c r="F500">
        <v>363</v>
      </c>
      <c r="G500" s="75">
        <v>8103.5</v>
      </c>
      <c r="I500" s="2">
        <f t="shared" si="18"/>
        <v>-1.5785319652722968E-3</v>
      </c>
      <c r="J500" s="2">
        <f t="shared" si="18"/>
        <v>-9.6618357487922926E-3</v>
      </c>
      <c r="K500" s="2">
        <f t="shared" si="18"/>
        <v>-3.2962328767123239E-2</v>
      </c>
      <c r="L500" s="2">
        <f t="shared" si="18"/>
        <v>2.0120724346077766E-3</v>
      </c>
      <c r="M500" s="2">
        <f t="shared" si="18"/>
        <v>-2.4193548387096774E-2</v>
      </c>
      <c r="N500" s="46">
        <f t="shared" si="17"/>
        <v>-2.2777640975129277E-3</v>
      </c>
    </row>
    <row r="501" spans="1:14" ht="15" thickBot="1" x14ac:dyDescent="0.35">
      <c r="A501" s="1">
        <v>45617</v>
      </c>
      <c r="B501">
        <v>1241</v>
      </c>
      <c r="C501">
        <v>246.8</v>
      </c>
      <c r="D501">
        <v>95.44</v>
      </c>
      <c r="E501">
        <v>350.9</v>
      </c>
      <c r="F501">
        <v>371.9</v>
      </c>
      <c r="G501" s="75">
        <v>8176</v>
      </c>
      <c r="I501" s="2">
        <f t="shared" si="18"/>
        <v>-1.8972332015810278E-2</v>
      </c>
      <c r="J501" s="2">
        <f t="shared" si="18"/>
        <v>3.2520325203252497E-3</v>
      </c>
      <c r="K501" s="2">
        <f t="shared" si="18"/>
        <v>-0.15502434705621962</v>
      </c>
      <c r="L501" s="2">
        <f t="shared" si="18"/>
        <v>6.5978198508317683E-3</v>
      </c>
      <c r="M501" s="2">
        <f t="shared" si="18"/>
        <v>2.451790633608809E-2</v>
      </c>
      <c r="N501" s="46">
        <f t="shared" si="17"/>
        <v>8.9467514037144449E-3</v>
      </c>
    </row>
    <row r="502" spans="1:14" ht="15" thickBot="1" x14ac:dyDescent="0.35">
      <c r="A502" s="1">
        <v>45618</v>
      </c>
      <c r="B502">
        <v>1253</v>
      </c>
      <c r="C502">
        <v>253.8</v>
      </c>
      <c r="D502">
        <v>93.46</v>
      </c>
      <c r="E502">
        <v>353.4</v>
      </c>
      <c r="F502">
        <v>379</v>
      </c>
      <c r="G502" s="75">
        <v>8289.5</v>
      </c>
      <c r="I502" s="2">
        <f t="shared" si="18"/>
        <v>9.6696212731668015E-3</v>
      </c>
      <c r="J502" s="2">
        <f t="shared" si="18"/>
        <v>2.8363047001620744E-2</v>
      </c>
      <c r="K502" s="2">
        <f t="shared" si="18"/>
        <v>-2.0746018440905324E-2</v>
      </c>
      <c r="L502" s="2">
        <f t="shared" si="18"/>
        <v>7.1245369051011692E-3</v>
      </c>
      <c r="M502" s="2">
        <f t="shared" si="18"/>
        <v>1.9091153535896809E-2</v>
      </c>
      <c r="N502" s="46">
        <f t="shared" si="17"/>
        <v>1.3882093933463796E-2</v>
      </c>
    </row>
    <row r="503" spans="1:14" ht="15" thickBot="1" x14ac:dyDescent="0.35">
      <c r="A503" s="1">
        <v>45621</v>
      </c>
      <c r="B503">
        <v>1258</v>
      </c>
      <c r="C503">
        <v>253.2</v>
      </c>
      <c r="D503">
        <v>102.8</v>
      </c>
      <c r="E503">
        <v>352.2</v>
      </c>
      <c r="F503">
        <v>379.2</v>
      </c>
      <c r="G503" s="75">
        <v>8320</v>
      </c>
      <c r="I503" s="2">
        <f t="shared" si="18"/>
        <v>3.9904229848363925E-3</v>
      </c>
      <c r="J503" s="2">
        <f t="shared" si="18"/>
        <v>-2.3640661938535172E-3</v>
      </c>
      <c r="K503" s="2">
        <f t="shared" si="18"/>
        <v>9.9935801412368977E-2</v>
      </c>
      <c r="L503" s="2">
        <f t="shared" si="18"/>
        <v>-3.395585738539866E-3</v>
      </c>
      <c r="M503" s="2">
        <f t="shared" si="18"/>
        <v>5.2770448548809671E-4</v>
      </c>
      <c r="N503" s="46">
        <f t="shared" si="17"/>
        <v>3.6793533988780987E-3</v>
      </c>
    </row>
    <row r="504" spans="1:14" ht="15" thickBot="1" x14ac:dyDescent="0.35">
      <c r="A504" s="1">
        <v>45622</v>
      </c>
      <c r="B504">
        <v>1243</v>
      </c>
      <c r="C504">
        <v>252.4</v>
      </c>
      <c r="D504">
        <v>101.15</v>
      </c>
      <c r="E504">
        <v>350.4</v>
      </c>
      <c r="F504">
        <v>375.9</v>
      </c>
      <c r="G504" s="75">
        <v>8282</v>
      </c>
      <c r="I504" s="2">
        <f t="shared" si="18"/>
        <v>-1.192368839427663E-2</v>
      </c>
      <c r="J504" s="2">
        <f t="shared" si="18"/>
        <v>-3.1595576619272629E-3</v>
      </c>
      <c r="K504" s="2">
        <f t="shared" si="18"/>
        <v>-1.6050583657587467E-2</v>
      </c>
      <c r="L504" s="2">
        <f t="shared" si="18"/>
        <v>-5.1107325383305266E-3</v>
      </c>
      <c r="M504" s="2">
        <f t="shared" si="18"/>
        <v>-8.702531645569651E-3</v>
      </c>
      <c r="N504" s="46">
        <f t="shared" si="17"/>
        <v>-4.5673076923076926E-3</v>
      </c>
    </row>
    <row r="505" spans="1:14" ht="15" thickBot="1" x14ac:dyDescent="0.35">
      <c r="A505" s="1">
        <v>45623</v>
      </c>
      <c r="B505">
        <v>1241</v>
      </c>
      <c r="C505">
        <v>253.4</v>
      </c>
      <c r="D505">
        <v>101.65</v>
      </c>
      <c r="E505">
        <v>357.9</v>
      </c>
      <c r="F505">
        <v>384.3</v>
      </c>
      <c r="G505" s="75">
        <v>8297.5</v>
      </c>
      <c r="I505" s="2">
        <f t="shared" si="18"/>
        <v>-1.6090104585679806E-3</v>
      </c>
      <c r="J505" s="2">
        <f t="shared" si="18"/>
        <v>3.9619651347068147E-3</v>
      </c>
      <c r="K505" s="2">
        <f t="shared" si="18"/>
        <v>4.9431537320810673E-3</v>
      </c>
      <c r="L505" s="2">
        <f t="shared" si="18"/>
        <v>2.1404109589041098E-2</v>
      </c>
      <c r="M505" s="2">
        <f t="shared" si="18"/>
        <v>2.234636871508389E-2</v>
      </c>
      <c r="N505" s="46">
        <f t="shared" si="17"/>
        <v>1.8715286162762617E-3</v>
      </c>
    </row>
    <row r="506" spans="1:14" ht="15" thickBot="1" x14ac:dyDescent="0.35">
      <c r="A506" s="1">
        <v>45624</v>
      </c>
      <c r="B506">
        <v>1245</v>
      </c>
      <c r="C506">
        <v>261.2</v>
      </c>
      <c r="D506">
        <v>103.4</v>
      </c>
      <c r="E506">
        <v>366.2</v>
      </c>
      <c r="F506">
        <v>383.7</v>
      </c>
      <c r="G506" s="75">
        <v>8300</v>
      </c>
      <c r="I506" s="2">
        <f t="shared" si="18"/>
        <v>3.2232070910556002E-3</v>
      </c>
      <c r="J506" s="2">
        <f t="shared" si="18"/>
        <v>3.0781373322809717E-2</v>
      </c>
      <c r="K506" s="2">
        <f t="shared" si="18"/>
        <v>1.721593703885883E-2</v>
      </c>
      <c r="L506" s="2">
        <f t="shared" si="18"/>
        <v>2.3190835428890784E-2</v>
      </c>
      <c r="M506" s="2">
        <f t="shared" si="18"/>
        <v>-1.5612802498048992E-3</v>
      </c>
      <c r="N506" s="46">
        <f t="shared" si="17"/>
        <v>3.0129557095510696E-4</v>
      </c>
    </row>
    <row r="507" spans="1:14" ht="15" thickBot="1" x14ac:dyDescent="0.35">
      <c r="A507" s="1">
        <v>45625</v>
      </c>
      <c r="B507">
        <v>1230</v>
      </c>
      <c r="C507">
        <v>261.2</v>
      </c>
      <c r="D507">
        <v>101.8</v>
      </c>
      <c r="E507">
        <v>366.4</v>
      </c>
      <c r="F507">
        <v>382.7</v>
      </c>
      <c r="G507" s="75">
        <v>8308.5</v>
      </c>
      <c r="I507" s="2">
        <f t="shared" si="18"/>
        <v>-1.2048192771084338E-2</v>
      </c>
      <c r="J507" s="2">
        <f t="shared" si="18"/>
        <v>0</v>
      </c>
      <c r="K507" s="2">
        <f>(D507-D506)/D506</f>
        <v>-1.5473887814313428E-2</v>
      </c>
      <c r="L507" s="2">
        <f t="shared" si="18"/>
        <v>5.4614964500269969E-4</v>
      </c>
      <c r="M507" s="2">
        <f t="shared" si="18"/>
        <v>-2.6062027625749283E-3</v>
      </c>
      <c r="N507" s="46">
        <f t="shared" si="17"/>
        <v>1.0240963855421687E-3</v>
      </c>
    </row>
  </sheetData>
  <mergeCells count="2">
    <mergeCell ref="I1:N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B4679-9314-42DF-9ACE-F75F08B71DE5}">
  <dimension ref="A1:Z507"/>
  <sheetViews>
    <sheetView topLeftCell="K1" zoomScale="86" zoomScaleNormal="59" workbookViewId="0">
      <selection activeCell="X60" sqref="X60"/>
    </sheetView>
  </sheetViews>
  <sheetFormatPr defaultRowHeight="14.4" x14ac:dyDescent="0.3"/>
  <cols>
    <col min="1" max="1" width="10.5546875" customWidth="1"/>
    <col min="2" max="3" width="9" bestFit="1" customWidth="1"/>
    <col min="4" max="4" width="12.6640625" customWidth="1"/>
    <col min="5" max="6" width="9" bestFit="1" customWidth="1"/>
    <col min="9" max="13" width="9" bestFit="1" customWidth="1"/>
    <col min="15" max="15" width="14.44140625" customWidth="1"/>
    <col min="16" max="16" width="15.21875" customWidth="1"/>
    <col min="17" max="17" width="10.6640625" customWidth="1"/>
    <col min="18" max="20" width="9" bestFit="1" customWidth="1"/>
    <col min="21" max="22" width="12" bestFit="1" customWidth="1"/>
    <col min="23" max="23" width="9" bestFit="1" customWidth="1"/>
    <col min="24" max="24" width="11.77734375" customWidth="1"/>
    <col min="25" max="25" width="18.33203125" customWidth="1"/>
    <col min="26" max="26" width="15.44140625" customWidth="1"/>
  </cols>
  <sheetData>
    <row r="1" spans="1:25" ht="15" thickBot="1" x14ac:dyDescent="0.35">
      <c r="A1" s="29" t="s">
        <v>0</v>
      </c>
      <c r="B1" s="29" t="s">
        <v>1</v>
      </c>
      <c r="C1" s="29" t="s">
        <v>2</v>
      </c>
      <c r="D1" s="29" t="s">
        <v>12</v>
      </c>
      <c r="E1" s="29" t="s">
        <v>4</v>
      </c>
      <c r="F1" s="29" t="s">
        <v>22</v>
      </c>
      <c r="G1" s="30"/>
      <c r="I1" s="93" t="s">
        <v>6</v>
      </c>
      <c r="J1" s="95"/>
      <c r="K1" s="95"/>
      <c r="L1" s="95"/>
      <c r="M1" s="94"/>
      <c r="O1" s="17" t="s">
        <v>7</v>
      </c>
      <c r="P1" s="18" t="s">
        <v>8</v>
      </c>
      <c r="Q1" s="19" t="s">
        <v>25</v>
      </c>
      <c r="T1" s="93" t="s">
        <v>11</v>
      </c>
      <c r="U1" s="95"/>
      <c r="V1" s="95"/>
      <c r="W1" s="95"/>
      <c r="X1" s="95"/>
      <c r="Y1" s="94"/>
    </row>
    <row r="2" spans="1:25" ht="15" thickBot="1" x14ac:dyDescent="0.35">
      <c r="A2" s="1">
        <v>44895</v>
      </c>
      <c r="B2">
        <v>1413</v>
      </c>
      <c r="C2">
        <v>222.6</v>
      </c>
      <c r="D2">
        <v>125.92</v>
      </c>
      <c r="E2">
        <v>227.5</v>
      </c>
      <c r="F2">
        <v>120.55</v>
      </c>
      <c r="I2" s="28" t="s">
        <v>1</v>
      </c>
      <c r="J2" s="28" t="s">
        <v>2</v>
      </c>
      <c r="K2" s="28" t="s">
        <v>3</v>
      </c>
      <c r="L2" s="28" t="s">
        <v>4</v>
      </c>
      <c r="M2" s="28" t="s">
        <v>5</v>
      </c>
      <c r="O2" s="20" t="s">
        <v>1</v>
      </c>
      <c r="P2" s="13">
        <f>AVERAGE(I3:I507)</f>
        <v>-1.2072214308532066E-4</v>
      </c>
      <c r="Q2" s="10">
        <f>SQRT(VAR(I3:I507))</f>
        <v>1.7569198084884642E-2</v>
      </c>
      <c r="T2" s="91"/>
      <c r="U2" s="103"/>
      <c r="V2" s="103"/>
      <c r="W2" s="103"/>
      <c r="X2" s="103"/>
      <c r="Y2" s="92"/>
    </row>
    <row r="3" spans="1:25" x14ac:dyDescent="0.3">
      <c r="A3" s="1">
        <v>44896</v>
      </c>
      <c r="B3">
        <v>1407</v>
      </c>
      <c r="C3">
        <v>222</v>
      </c>
      <c r="D3">
        <v>127.86799999999999</v>
      </c>
      <c r="E3">
        <v>228.7</v>
      </c>
      <c r="F3">
        <v>122.55</v>
      </c>
      <c r="I3" s="2">
        <f>(B3-B2)/B2</f>
        <v>-4.246284501061571E-3</v>
      </c>
      <c r="J3" s="2">
        <f>(C3-C2)/C2</f>
        <v>-2.695417789757387E-3</v>
      </c>
      <c r="K3" s="2">
        <f t="shared" ref="K3:M18" si="0">(D3-D2)/D2</f>
        <v>1.54701397712833E-2</v>
      </c>
      <c r="L3" s="2">
        <f t="shared" si="0"/>
        <v>5.2747252747252244E-3</v>
      </c>
      <c r="M3" s="2">
        <f t="shared" si="0"/>
        <v>1.6590626296142681E-2</v>
      </c>
      <c r="O3" s="21" t="s">
        <v>2</v>
      </c>
      <c r="P3" s="14">
        <f>AVERAGE(J3:J507)</f>
        <v>4.1035203996559963E-4</v>
      </c>
      <c r="Q3" s="7">
        <f>SQRT(VAR(J3:J507))</f>
        <v>1.3682657472720735E-2</v>
      </c>
      <c r="T3" s="6"/>
      <c r="U3" s="33" t="s">
        <v>1</v>
      </c>
      <c r="V3" s="33" t="s">
        <v>2</v>
      </c>
      <c r="W3" s="33" t="s">
        <v>3</v>
      </c>
      <c r="X3" s="33" t="s">
        <v>4</v>
      </c>
      <c r="Y3" s="27" t="s">
        <v>5</v>
      </c>
    </row>
    <row r="4" spans="1:25" x14ac:dyDescent="0.3">
      <c r="A4" s="1">
        <v>44897</v>
      </c>
      <c r="B4">
        <v>1442.5</v>
      </c>
      <c r="C4">
        <v>223.9</v>
      </c>
      <c r="D4">
        <v>128.667</v>
      </c>
      <c r="E4">
        <v>228.5</v>
      </c>
      <c r="F4">
        <v>123.15</v>
      </c>
      <c r="I4" s="2">
        <f t="shared" ref="I4:M63" si="1">(B4-B3)/B3</f>
        <v>2.523098791755508E-2</v>
      </c>
      <c r="J4" s="2">
        <f t="shared" si="1"/>
        <v>8.5585585585585839E-3</v>
      </c>
      <c r="K4" s="2">
        <f t="shared" si="0"/>
        <v>6.2486314011324694E-3</v>
      </c>
      <c r="L4" s="2">
        <f t="shared" si="0"/>
        <v>-8.7450808919977547E-4</v>
      </c>
      <c r="M4" s="2">
        <f t="shared" si="0"/>
        <v>4.8959608323134113E-3</v>
      </c>
      <c r="O4" s="21" t="s">
        <v>12</v>
      </c>
      <c r="P4" s="14">
        <f>AVERAGE(K3:K507)</f>
        <v>-1.2500396402918615E-5</v>
      </c>
      <c r="Q4" s="7">
        <f>SQRT(VAR(K3:K507))</f>
        <v>2.8321630610488775E-2</v>
      </c>
      <c r="T4" s="31" t="s">
        <v>1</v>
      </c>
      <c r="U4" s="2"/>
      <c r="V4" s="2"/>
      <c r="W4" s="2"/>
      <c r="X4" s="2"/>
      <c r="Y4" s="7"/>
    </row>
    <row r="5" spans="1:25" x14ac:dyDescent="0.3">
      <c r="A5" s="1">
        <v>44900</v>
      </c>
      <c r="B5">
        <v>1453</v>
      </c>
      <c r="C5">
        <v>225.4</v>
      </c>
      <c r="D5">
        <v>128.517</v>
      </c>
      <c r="E5">
        <v>230.1</v>
      </c>
      <c r="F5">
        <v>122.25</v>
      </c>
      <c r="I5" s="2">
        <f t="shared" si="1"/>
        <v>7.2790294627383019E-3</v>
      </c>
      <c r="J5" s="2">
        <f t="shared" si="1"/>
        <v>6.6994193836534162E-3</v>
      </c>
      <c r="K5" s="2">
        <f t="shared" si="0"/>
        <v>-1.1658000886008509E-3</v>
      </c>
      <c r="L5" s="2">
        <f t="shared" si="0"/>
        <v>7.0021881838074149E-3</v>
      </c>
      <c r="M5" s="2">
        <f t="shared" si="0"/>
        <v>-7.3081607795371954E-3</v>
      </c>
      <c r="O5" s="21" t="s">
        <v>4</v>
      </c>
      <c r="P5" s="14">
        <f>AVERAGE(L3:L507)</f>
        <v>1.0001419318712073E-3</v>
      </c>
      <c r="Q5" s="7">
        <f>SQRT(VAR(L3:L507))</f>
        <v>1.0591004530451226E-2</v>
      </c>
      <c r="T5" s="31" t="s">
        <v>2</v>
      </c>
      <c r="U5" s="2"/>
      <c r="V5" s="2"/>
      <c r="W5" s="2"/>
      <c r="X5" s="2"/>
      <c r="Y5" s="7"/>
    </row>
    <row r="6" spans="1:25" ht="15" thickBot="1" x14ac:dyDescent="0.35">
      <c r="A6" s="1">
        <v>44901</v>
      </c>
      <c r="B6">
        <v>1465</v>
      </c>
      <c r="C6">
        <v>226.4</v>
      </c>
      <c r="D6">
        <v>126.32</v>
      </c>
      <c r="E6">
        <v>229</v>
      </c>
      <c r="F6">
        <v>121.45</v>
      </c>
      <c r="I6" s="2">
        <f t="shared" si="1"/>
        <v>8.2587749483826571E-3</v>
      </c>
      <c r="J6" s="2">
        <f t="shared" si="1"/>
        <v>4.4365572315882874E-3</v>
      </c>
      <c r="K6" s="2">
        <f t="shared" si="0"/>
        <v>-1.7095014667320298E-2</v>
      </c>
      <c r="L6" s="2">
        <f t="shared" si="0"/>
        <v>-4.7805302042589932E-3</v>
      </c>
      <c r="M6" s="2">
        <f t="shared" si="0"/>
        <v>-6.5439672801635759E-3</v>
      </c>
      <c r="O6" s="22" t="s">
        <v>5</v>
      </c>
      <c r="P6" s="15">
        <f>AVERAGE(M3:M507)</f>
        <v>2.4409039590757189E-3</v>
      </c>
      <c r="Q6" s="9">
        <f>SQRT(VAR(M3:M507))</f>
        <v>1.7502158115188446E-2</v>
      </c>
      <c r="T6" s="31" t="s">
        <v>3</v>
      </c>
      <c r="U6" s="2"/>
      <c r="V6" s="2"/>
      <c r="W6" s="2"/>
      <c r="X6" s="2"/>
      <c r="Y6" s="7"/>
    </row>
    <row r="7" spans="1:25" x14ac:dyDescent="0.3">
      <c r="A7" s="1">
        <v>44902</v>
      </c>
      <c r="B7">
        <v>1447</v>
      </c>
      <c r="C7">
        <v>225.9</v>
      </c>
      <c r="D7">
        <v>126.02</v>
      </c>
      <c r="E7">
        <v>228.3</v>
      </c>
      <c r="F7">
        <v>122.2</v>
      </c>
      <c r="I7" s="2">
        <f t="shared" si="1"/>
        <v>-1.2286689419795221E-2</v>
      </c>
      <c r="J7" s="2">
        <f t="shared" si="1"/>
        <v>-2.2084805653710248E-3</v>
      </c>
      <c r="K7" s="2">
        <f t="shared" si="0"/>
        <v>-2.3749208359721118E-3</v>
      </c>
      <c r="L7" s="2">
        <f t="shared" si="0"/>
        <v>-3.0567685589519152E-3</v>
      </c>
      <c r="M7" s="2">
        <f t="shared" si="0"/>
        <v>6.1753808151502679E-3</v>
      </c>
      <c r="T7" s="31" t="s">
        <v>4</v>
      </c>
      <c r="U7" s="2"/>
      <c r="V7" s="2"/>
      <c r="W7" s="2"/>
      <c r="X7" s="2"/>
      <c r="Y7" s="7"/>
    </row>
    <row r="8" spans="1:25" ht="15" thickBot="1" x14ac:dyDescent="0.35">
      <c r="A8" s="1">
        <v>44903</v>
      </c>
      <c r="B8">
        <v>1413</v>
      </c>
      <c r="C8">
        <v>224.2</v>
      </c>
      <c r="D8">
        <v>123.2</v>
      </c>
      <c r="E8">
        <v>230.9</v>
      </c>
      <c r="F8">
        <v>122.3</v>
      </c>
      <c r="I8" s="2">
        <f t="shared" si="1"/>
        <v>-2.3496890117484452E-2</v>
      </c>
      <c r="J8" s="2">
        <f t="shared" si="1"/>
        <v>-7.5254537405932583E-3</v>
      </c>
      <c r="K8" s="2">
        <f t="shared" si="0"/>
        <v>-2.2377400412632861E-2</v>
      </c>
      <c r="L8" s="2">
        <f t="shared" si="0"/>
        <v>1.1388523872098091E-2</v>
      </c>
      <c r="M8" s="2">
        <f t="shared" si="0"/>
        <v>8.1833060556460154E-4</v>
      </c>
      <c r="T8" s="32" t="s">
        <v>5</v>
      </c>
      <c r="U8" s="8"/>
      <c r="V8" s="8"/>
      <c r="W8" s="8"/>
      <c r="X8" s="8"/>
      <c r="Y8" s="9"/>
    </row>
    <row r="9" spans="1:25" ht="15" thickBot="1" x14ac:dyDescent="0.35">
      <c r="A9" s="1">
        <v>44904</v>
      </c>
      <c r="B9">
        <v>1446.5</v>
      </c>
      <c r="C9">
        <v>226.4</v>
      </c>
      <c r="D9">
        <v>122.9</v>
      </c>
      <c r="E9">
        <v>227.9</v>
      </c>
      <c r="F9">
        <v>123.05</v>
      </c>
      <c r="I9" s="2">
        <f t="shared" si="1"/>
        <v>2.3708421797593773E-2</v>
      </c>
      <c r="J9" s="2">
        <f t="shared" si="1"/>
        <v>9.8126672613738503E-3</v>
      </c>
      <c r="K9" s="2">
        <f t="shared" si="0"/>
        <v>-2.435064935064912E-3</v>
      </c>
      <c r="L9" s="2">
        <f t="shared" si="0"/>
        <v>-1.2992637505413599E-2</v>
      </c>
      <c r="M9" s="2">
        <f t="shared" si="0"/>
        <v>6.1324611610793136E-3</v>
      </c>
      <c r="O9" s="93" t="s">
        <v>9</v>
      </c>
      <c r="P9" s="99"/>
      <c r="Q9" s="100"/>
    </row>
    <row r="10" spans="1:25" ht="15" thickBot="1" x14ac:dyDescent="0.35">
      <c r="A10" s="1">
        <v>44907</v>
      </c>
      <c r="B10">
        <v>1457.5</v>
      </c>
      <c r="C10">
        <v>221.5</v>
      </c>
      <c r="D10">
        <v>120.9</v>
      </c>
      <c r="E10">
        <v>226.8</v>
      </c>
      <c r="F10">
        <v>119.2</v>
      </c>
      <c r="I10" s="2">
        <f t="shared" si="1"/>
        <v>7.6045627376425855E-3</v>
      </c>
      <c r="J10" s="2">
        <f t="shared" si="1"/>
        <v>-2.1643109540636068E-2</v>
      </c>
      <c r="K10" s="2">
        <f t="shared" si="0"/>
        <v>-1.627339300244101E-2</v>
      </c>
      <c r="L10" s="2">
        <f t="shared" si="0"/>
        <v>-4.8266783677051086E-3</v>
      </c>
      <c r="M10" s="2">
        <f t="shared" si="0"/>
        <v>-3.1288094270621652E-2</v>
      </c>
      <c r="O10" s="23" t="s">
        <v>7</v>
      </c>
      <c r="P10" s="26" t="s">
        <v>10</v>
      </c>
      <c r="Q10" s="27" t="s">
        <v>25</v>
      </c>
    </row>
    <row r="11" spans="1:25" ht="15" thickBot="1" x14ac:dyDescent="0.35">
      <c r="A11" s="1">
        <v>44908</v>
      </c>
      <c r="B11">
        <v>1510</v>
      </c>
      <c r="C11">
        <v>222.2</v>
      </c>
      <c r="D11">
        <v>122.6</v>
      </c>
      <c r="E11">
        <v>226.5</v>
      </c>
      <c r="F11">
        <v>122.8</v>
      </c>
      <c r="I11" s="2">
        <f t="shared" si="1"/>
        <v>3.6020583190394515E-2</v>
      </c>
      <c r="J11" s="2">
        <f t="shared" si="1"/>
        <v>3.1602708803611223E-3</v>
      </c>
      <c r="K11" s="2">
        <f t="shared" si="0"/>
        <v>1.4061207609594612E-2</v>
      </c>
      <c r="L11" s="2">
        <f t="shared" si="0"/>
        <v>-1.3227513227513728E-3</v>
      </c>
      <c r="M11" s="2">
        <f t="shared" si="0"/>
        <v>3.0201342281879148E-2</v>
      </c>
      <c r="O11" s="24" t="s">
        <v>1</v>
      </c>
      <c r="P11" s="4">
        <f>P2*252</f>
        <v>-3.0421980057500807E-2</v>
      </c>
      <c r="Q11" s="7">
        <f>Q2*SQRT(252)</f>
        <v>0.27890237320462224</v>
      </c>
      <c r="T11" s="93" t="s">
        <v>13</v>
      </c>
      <c r="U11" s="95"/>
      <c r="V11" s="95"/>
      <c r="W11" s="95"/>
      <c r="X11" s="95"/>
      <c r="Y11" s="94"/>
    </row>
    <row r="12" spans="1:25" ht="15" thickBot="1" x14ac:dyDescent="0.35">
      <c r="A12" s="1">
        <v>44909</v>
      </c>
      <c r="B12">
        <v>1537.5</v>
      </c>
      <c r="C12">
        <v>220.5</v>
      </c>
      <c r="D12">
        <v>121.6</v>
      </c>
      <c r="E12">
        <v>225.7</v>
      </c>
      <c r="F12">
        <v>121.9</v>
      </c>
      <c r="I12" s="2">
        <f t="shared" si="1"/>
        <v>1.8211920529801324E-2</v>
      </c>
      <c r="J12" s="2">
        <f t="shared" si="1"/>
        <v>-7.6507650765076001E-3</v>
      </c>
      <c r="K12" s="2">
        <f t="shared" si="0"/>
        <v>-8.1566068515497563E-3</v>
      </c>
      <c r="L12" s="2">
        <f t="shared" si="0"/>
        <v>-3.5320088300221254E-3</v>
      </c>
      <c r="M12" s="2">
        <f t="shared" si="0"/>
        <v>-7.3289902280129597E-3</v>
      </c>
      <c r="O12" s="24" t="s">
        <v>2</v>
      </c>
      <c r="P12" s="4">
        <f>P3*252</f>
        <v>0.10340871407133111</v>
      </c>
      <c r="Q12" s="7">
        <f t="shared" ref="Q12:Q15" si="2">Q3*SQRT(252)</f>
        <v>0.21720545368379163</v>
      </c>
      <c r="T12" s="91"/>
      <c r="U12" s="103"/>
      <c r="V12" s="103"/>
      <c r="W12" s="103"/>
      <c r="X12" s="103"/>
      <c r="Y12" s="92"/>
    </row>
    <row r="13" spans="1:25" x14ac:dyDescent="0.3">
      <c r="A13" s="1">
        <v>44910</v>
      </c>
      <c r="B13">
        <v>1500.5</v>
      </c>
      <c r="C13">
        <v>218.3</v>
      </c>
      <c r="D13">
        <v>118.95</v>
      </c>
      <c r="E13">
        <v>223.5</v>
      </c>
      <c r="F13">
        <v>120.4</v>
      </c>
      <c r="I13" s="2">
        <f t="shared" si="1"/>
        <v>-2.4065040650406506E-2</v>
      </c>
      <c r="J13" s="2">
        <f t="shared" si="1"/>
        <v>-9.9773242630384965E-3</v>
      </c>
      <c r="K13" s="2">
        <f t="shared" si="0"/>
        <v>-2.1792763157894669E-2</v>
      </c>
      <c r="L13" s="2">
        <f t="shared" si="0"/>
        <v>-9.7474523704031407E-3</v>
      </c>
      <c r="M13" s="2">
        <f t="shared" si="0"/>
        <v>-1.2305168170631665E-2</v>
      </c>
      <c r="O13" s="24" t="s">
        <v>12</v>
      </c>
      <c r="P13" s="4">
        <f t="shared" ref="P13:P15" si="3">P4*252</f>
        <v>-3.1500998935354908E-3</v>
      </c>
      <c r="Q13" s="7">
        <f t="shared" si="2"/>
        <v>0.4495919479151263</v>
      </c>
      <c r="T13" s="36"/>
      <c r="U13" s="37" t="s">
        <v>1</v>
      </c>
      <c r="V13" s="37" t="s">
        <v>2</v>
      </c>
      <c r="W13" s="37" t="s">
        <v>3</v>
      </c>
      <c r="X13" s="37" t="s">
        <v>4</v>
      </c>
      <c r="Y13" s="38" t="s">
        <v>5</v>
      </c>
    </row>
    <row r="14" spans="1:25" x14ac:dyDescent="0.3">
      <c r="A14" s="1">
        <v>44911</v>
      </c>
      <c r="B14">
        <v>1457.5</v>
      </c>
      <c r="C14">
        <v>217.9</v>
      </c>
      <c r="D14">
        <v>118.1</v>
      </c>
      <c r="E14">
        <v>222.3</v>
      </c>
      <c r="F14">
        <v>118.8</v>
      </c>
      <c r="I14" s="2">
        <f t="shared" si="1"/>
        <v>-2.8657114295234921E-2</v>
      </c>
      <c r="J14" s="2">
        <f t="shared" si="1"/>
        <v>-1.8323408153916889E-3</v>
      </c>
      <c r="K14" s="2">
        <f t="shared" si="0"/>
        <v>-7.1458596048760694E-3</v>
      </c>
      <c r="L14" s="2">
        <f t="shared" si="0"/>
        <v>-5.3691275167784729E-3</v>
      </c>
      <c r="M14" s="2">
        <f t="shared" si="0"/>
        <v>-1.3289036544850568E-2</v>
      </c>
      <c r="O14" s="24" t="s">
        <v>4</v>
      </c>
      <c r="P14" s="4">
        <f t="shared" si="3"/>
        <v>0.25203576683154427</v>
      </c>
      <c r="Q14" s="7">
        <f t="shared" si="2"/>
        <v>0.1681269847315941</v>
      </c>
      <c r="T14" s="31" t="s">
        <v>1</v>
      </c>
      <c r="U14">
        <f>VARP('original project'!$I$3:$I$507)*252</f>
        <v>7.7632501039013591E-2</v>
      </c>
      <c r="V14" cm="1">
        <f t="array" ref="V14:Y14">TRANSPOSE(U15:U18)</f>
        <v>1.8885237248572429E-2</v>
      </c>
      <c r="W14">
        <v>4.2121076019884317E-2</v>
      </c>
      <c r="X14">
        <v>9.7235298310308985E-3</v>
      </c>
      <c r="Y14" s="49">
        <v>1.9242291579013866E-2</v>
      </c>
    </row>
    <row r="15" spans="1:25" ht="15" thickBot="1" x14ac:dyDescent="0.35">
      <c r="A15" s="1">
        <v>44914</v>
      </c>
      <c r="B15">
        <v>1463</v>
      </c>
      <c r="C15">
        <v>220.1</v>
      </c>
      <c r="D15">
        <v>115.65</v>
      </c>
      <c r="E15">
        <v>223.7</v>
      </c>
      <c r="F15">
        <v>120.25</v>
      </c>
      <c r="I15" s="2">
        <f t="shared" si="1"/>
        <v>3.7735849056603774E-3</v>
      </c>
      <c r="J15" s="2">
        <f t="shared" si="1"/>
        <v>1.009637448370807E-2</v>
      </c>
      <c r="K15" s="2">
        <f t="shared" si="0"/>
        <v>-2.0745131244707778E-2</v>
      </c>
      <c r="L15" s="2">
        <f t="shared" si="0"/>
        <v>6.2977957714798792E-3</v>
      </c>
      <c r="M15" s="2">
        <f t="shared" si="0"/>
        <v>1.220538720538723E-2</v>
      </c>
      <c r="O15" s="25" t="s">
        <v>5</v>
      </c>
      <c r="P15" s="5">
        <f t="shared" si="3"/>
        <v>0.61510779768708113</v>
      </c>
      <c r="Q15" s="9">
        <f t="shared" si="2"/>
        <v>0.27783814667831758</v>
      </c>
      <c r="T15" s="31" t="s">
        <v>2</v>
      </c>
      <c r="U15">
        <f>0.0000749414176530652*252</f>
        <v>1.8885237248572429E-2</v>
      </c>
      <c r="V15">
        <f>VARP('original project'!$J$3:$J$507)*252</f>
        <v>4.708478691372435E-2</v>
      </c>
      <c r="W15" cm="1">
        <f t="array" ref="W15:Y15">TRANSPOSE(V16:V18)</f>
        <v>2.3079478550781997E-2</v>
      </c>
      <c r="X15">
        <v>2.2821314621333105E-2</v>
      </c>
      <c r="Y15" s="49">
        <v>2.6806181391152102E-2</v>
      </c>
    </row>
    <row r="16" spans="1:25" ht="15" thickBot="1" x14ac:dyDescent="0.35">
      <c r="A16" s="1">
        <v>44915</v>
      </c>
      <c r="B16">
        <v>1437</v>
      </c>
      <c r="C16">
        <v>220.5</v>
      </c>
      <c r="D16">
        <v>113.25</v>
      </c>
      <c r="E16">
        <v>224.4</v>
      </c>
      <c r="F16">
        <v>121.2</v>
      </c>
      <c r="I16" s="2">
        <f t="shared" si="1"/>
        <v>-1.77717019822283E-2</v>
      </c>
      <c r="J16" s="2">
        <f t="shared" si="1"/>
        <v>1.8173557473875771E-3</v>
      </c>
      <c r="K16" s="2">
        <f t="shared" si="0"/>
        <v>-2.0752269779507181E-2</v>
      </c>
      <c r="L16" s="2">
        <f t="shared" si="0"/>
        <v>3.1291908806437957E-3</v>
      </c>
      <c r="M16" s="2">
        <f t="shared" si="0"/>
        <v>7.9002079002079232E-3</v>
      </c>
      <c r="T16" s="31" t="s">
        <v>3</v>
      </c>
      <c r="U16">
        <f>0.000167147127063033*252</f>
        <v>4.2121076019884317E-2</v>
      </c>
      <c r="V16">
        <f>0.000091585232344373*252</f>
        <v>2.3079478550781997E-2</v>
      </c>
      <c r="W16">
        <f>VARP('original project'!$K$3:$K$507)*252</f>
        <v>0.20173265642292929</v>
      </c>
      <c r="X16" cm="1">
        <f t="array" ref="X16:Y16">TRANSPOSE(W17:W18)</f>
        <v>1.1580072154116456E-2</v>
      </c>
      <c r="Y16" s="49">
        <v>4.0509149164752997E-2</v>
      </c>
    </row>
    <row r="17" spans="1:26" ht="15" thickBot="1" x14ac:dyDescent="0.35">
      <c r="A17" s="1">
        <v>44916</v>
      </c>
      <c r="B17">
        <v>1487</v>
      </c>
      <c r="C17">
        <v>221.8</v>
      </c>
      <c r="D17">
        <v>120.15</v>
      </c>
      <c r="E17">
        <v>226.9</v>
      </c>
      <c r="F17">
        <v>122.9</v>
      </c>
      <c r="I17" s="2">
        <f t="shared" si="1"/>
        <v>3.4794711203897009E-2</v>
      </c>
      <c r="J17" s="2">
        <f t="shared" si="1"/>
        <v>5.8956916099773757E-3</v>
      </c>
      <c r="K17" s="2">
        <f t="shared" si="0"/>
        <v>6.0927152317880845E-2</v>
      </c>
      <c r="L17" s="2">
        <f t="shared" si="0"/>
        <v>1.1140819964349376E-2</v>
      </c>
      <c r="M17" s="2">
        <f t="shared" si="0"/>
        <v>1.4026402640264049E-2</v>
      </c>
      <c r="O17" s="16" t="s">
        <v>21</v>
      </c>
      <c r="T17" s="31" t="s">
        <v>4</v>
      </c>
      <c r="U17">
        <f>0.0000385854358374242*252</f>
        <v>9.7235298310308985E-3</v>
      </c>
      <c r="V17">
        <f>0.0000905607723068774*252</f>
        <v>2.2821314621333105E-2</v>
      </c>
      <c r="W17">
        <f>0.0000459526672782399*252</f>
        <v>1.1580072154116456E-2</v>
      </c>
      <c r="X17">
        <f>VARP('original project'!$L$3:$L$507)*252</f>
        <v>2.8210709365244734E-2</v>
      </c>
      <c r="Y17" s="49" cm="1">
        <f t="array" ref="Y17">TRANSPOSE(X18)</f>
        <v>1.6560764531397425E-2</v>
      </c>
    </row>
    <row r="18" spans="1:26" ht="15" thickBot="1" x14ac:dyDescent="0.35">
      <c r="A18" s="1">
        <v>44917</v>
      </c>
      <c r="B18">
        <v>1497.5</v>
      </c>
      <c r="C18">
        <v>220.1</v>
      </c>
      <c r="D18">
        <v>119.25</v>
      </c>
      <c r="E18">
        <v>226.1</v>
      </c>
      <c r="F18">
        <v>120.05</v>
      </c>
      <c r="I18" s="2">
        <f t="shared" si="1"/>
        <v>7.0611970410221925E-3</v>
      </c>
      <c r="J18" s="2">
        <f t="shared" si="1"/>
        <v>-7.664562669071312E-3</v>
      </c>
      <c r="K18" s="2">
        <f t="shared" si="0"/>
        <v>-7.4906367041198971E-3</v>
      </c>
      <c r="L18" s="2">
        <f t="shared" si="0"/>
        <v>-3.5257822829440782E-3</v>
      </c>
      <c r="M18" s="2">
        <f t="shared" si="0"/>
        <v>-2.3189585028478506E-2</v>
      </c>
      <c r="T18" s="32" t="s">
        <v>5</v>
      </c>
      <c r="U18" s="40">
        <f>0.0000763582999167217*252</f>
        <v>1.9242291579013866E-2</v>
      </c>
      <c r="V18" s="40">
        <f>0.000106373735679175*252</f>
        <v>2.6806181391152102E-2</v>
      </c>
      <c r="W18" s="40">
        <f>0.000160750591923623*252</f>
        <v>4.0509149164752997E-2</v>
      </c>
      <c r="X18" s="40">
        <f>0.0000657173195690374*252</f>
        <v>1.6560764531397425E-2</v>
      </c>
      <c r="Y18" s="52">
        <f>VARP('original project'!$M$3:$M$507)*252</f>
        <v>7.7041176272910336E-2</v>
      </c>
    </row>
    <row r="19" spans="1:26" ht="15" thickBot="1" x14ac:dyDescent="0.35">
      <c r="A19" s="1">
        <v>44918</v>
      </c>
      <c r="B19">
        <v>1478</v>
      </c>
      <c r="C19">
        <v>219.3</v>
      </c>
      <c r="D19">
        <v>119.55</v>
      </c>
      <c r="E19">
        <v>226.7</v>
      </c>
      <c r="F19">
        <v>123.6</v>
      </c>
      <c r="I19" s="2">
        <f t="shared" si="1"/>
        <v>-1.3021702838063439E-2</v>
      </c>
      <c r="J19" s="2">
        <f t="shared" si="1"/>
        <v>-3.6347114947750249E-3</v>
      </c>
      <c r="K19" s="2">
        <f t="shared" si="1"/>
        <v>2.5157232704402276E-3</v>
      </c>
      <c r="L19" s="2">
        <f t="shared" si="1"/>
        <v>2.6536930561698114E-3</v>
      </c>
      <c r="M19" s="2">
        <f t="shared" si="1"/>
        <v>2.9571012078300686E-2</v>
      </c>
    </row>
    <row r="20" spans="1:26" ht="15" thickBot="1" x14ac:dyDescent="0.35">
      <c r="A20" s="1">
        <v>44923</v>
      </c>
      <c r="B20">
        <v>1491.5</v>
      </c>
      <c r="C20">
        <v>218.5</v>
      </c>
      <c r="D20">
        <v>122.15</v>
      </c>
      <c r="E20">
        <v>223.5</v>
      </c>
      <c r="F20">
        <v>122.4</v>
      </c>
      <c r="I20" s="2">
        <f t="shared" si="1"/>
        <v>9.1339648173207038E-3</v>
      </c>
      <c r="J20" s="2">
        <f t="shared" si="1"/>
        <v>-3.6479708162335217E-3</v>
      </c>
      <c r="K20" s="2">
        <f t="shared" si="1"/>
        <v>2.1748222501045661E-2</v>
      </c>
      <c r="L20" s="2">
        <f t="shared" si="1"/>
        <v>-1.4115571239523551E-2</v>
      </c>
      <c r="M20" s="2">
        <f t="shared" si="1"/>
        <v>-9.7087378640775789E-3</v>
      </c>
      <c r="O20" s="11" t="s">
        <v>14</v>
      </c>
      <c r="P20" s="12">
        <v>1.4999999999999999E-2</v>
      </c>
      <c r="S20" s="35" t="s">
        <v>27</v>
      </c>
      <c r="T20" s="47" t="s">
        <v>28</v>
      </c>
      <c r="U20" s="47" t="s">
        <v>29</v>
      </c>
      <c r="V20" s="47" t="s">
        <v>30</v>
      </c>
      <c r="W20" s="47" t="s">
        <v>31</v>
      </c>
      <c r="X20" s="47" t="s">
        <v>32</v>
      </c>
      <c r="Y20" s="47" t="s">
        <v>33</v>
      </c>
      <c r="Z20" s="19" t="s">
        <v>24</v>
      </c>
    </row>
    <row r="21" spans="1:26" ht="15" thickBot="1" x14ac:dyDescent="0.35">
      <c r="A21" s="1">
        <v>44924</v>
      </c>
      <c r="B21">
        <v>1480</v>
      </c>
      <c r="C21">
        <v>219.1</v>
      </c>
      <c r="D21">
        <v>123.15</v>
      </c>
      <c r="E21">
        <v>224.3</v>
      </c>
      <c r="F21">
        <v>124.3</v>
      </c>
      <c r="I21" s="2">
        <f t="shared" si="1"/>
        <v>-7.7103586992960105E-3</v>
      </c>
      <c r="J21" s="2">
        <f t="shared" si="1"/>
        <v>2.745995423340935E-3</v>
      </c>
      <c r="K21" s="2">
        <f t="shared" si="1"/>
        <v>8.1866557511256644E-3</v>
      </c>
      <c r="L21" s="2">
        <f t="shared" si="1"/>
        <v>3.5794183445190665E-3</v>
      </c>
      <c r="M21" s="2">
        <f t="shared" si="1"/>
        <v>1.5522875816993393E-2</v>
      </c>
      <c r="S21" s="48">
        <v>0.14265103113700855</v>
      </c>
      <c r="T21" s="46">
        <v>0</v>
      </c>
      <c r="U21" s="46">
        <v>3.5286620416280549E-3</v>
      </c>
      <c r="V21" s="46">
        <v>0.69088408281690472</v>
      </c>
      <c r="W21" s="41">
        <v>0.16293622654043613</v>
      </c>
      <c r="X21">
        <v>0.15420179623739824</v>
      </c>
      <c r="Y21" s="43">
        <v>0.27</v>
      </c>
      <c r="Z21" s="49">
        <f>(Y21-$P$20)/X21</f>
        <v>1.6536772347801962</v>
      </c>
    </row>
    <row r="22" spans="1:26" ht="15" thickBot="1" x14ac:dyDescent="0.35">
      <c r="A22" s="1">
        <v>44925</v>
      </c>
      <c r="B22">
        <v>1484.5</v>
      </c>
      <c r="C22">
        <v>217.7</v>
      </c>
      <c r="D22">
        <v>126.15</v>
      </c>
      <c r="E22">
        <v>224.2</v>
      </c>
      <c r="F22">
        <v>123.3</v>
      </c>
      <c r="I22" s="2">
        <f t="shared" si="1"/>
        <v>3.0405405405405407E-3</v>
      </c>
      <c r="J22" s="2">
        <f t="shared" si="1"/>
        <v>-6.3897763578275018E-3</v>
      </c>
      <c r="K22" s="2">
        <f t="shared" si="1"/>
        <v>2.4360535931790498E-2</v>
      </c>
      <c r="L22" s="2">
        <f t="shared" si="1"/>
        <v>-4.4583147570228593E-4</v>
      </c>
      <c r="M22" s="2">
        <f t="shared" si="1"/>
        <v>-8.0450522928399038E-3</v>
      </c>
      <c r="O22" s="93" t="s">
        <v>15</v>
      </c>
      <c r="P22" s="94"/>
      <c r="S22" s="4">
        <v>0.11945203899694859</v>
      </c>
      <c r="T22" s="2">
        <v>0</v>
      </c>
      <c r="U22" s="2">
        <v>0</v>
      </c>
      <c r="V22" s="2">
        <v>0.68305440754617763</v>
      </c>
      <c r="W22" s="34">
        <v>0.19749355657580761</v>
      </c>
      <c r="X22">
        <v>0.15568355965674283</v>
      </c>
      <c r="Y22" s="43">
        <v>0.28999999999999998</v>
      </c>
      <c r="Z22" s="49">
        <f t="shared" ref="Z22:Z29" si="4">(Y22-$P$20)/X22</f>
        <v>1.7664035984681405</v>
      </c>
    </row>
    <row r="23" spans="1:26" x14ac:dyDescent="0.3">
      <c r="A23" s="1">
        <v>44929</v>
      </c>
      <c r="B23">
        <v>1516</v>
      </c>
      <c r="C23">
        <v>224.9</v>
      </c>
      <c r="D23">
        <v>129.69999999999999</v>
      </c>
      <c r="E23">
        <v>229</v>
      </c>
      <c r="F23">
        <v>126.65</v>
      </c>
      <c r="I23" s="2">
        <f t="shared" si="1"/>
        <v>2.1219265746042437E-2</v>
      </c>
      <c r="J23" s="2">
        <f t="shared" si="1"/>
        <v>3.3073036288470449E-2</v>
      </c>
      <c r="K23" s="2">
        <f t="shared" si="1"/>
        <v>2.8141101862861537E-2</v>
      </c>
      <c r="L23" s="2">
        <f t="shared" si="1"/>
        <v>2.1409455842997374E-2</v>
      </c>
      <c r="M23" s="2">
        <f t="shared" si="1"/>
        <v>2.7169505271695121E-2</v>
      </c>
      <c r="O23" s="28" t="s">
        <v>7</v>
      </c>
      <c r="P23" s="28" t="s">
        <v>23</v>
      </c>
      <c r="S23" s="4">
        <v>9.3332499576502151E-2</v>
      </c>
      <c r="T23" s="2">
        <v>0</v>
      </c>
      <c r="U23" s="2">
        <v>0</v>
      </c>
      <c r="V23" s="2">
        <v>0.67440857344205618</v>
      </c>
      <c r="W23" s="34">
        <v>0.23225892643988344</v>
      </c>
      <c r="X23">
        <v>0.1578276330062317</v>
      </c>
      <c r="Y23" s="43">
        <v>0.31</v>
      </c>
      <c r="Z23" s="49">
        <f t="shared" si="4"/>
        <v>1.8691276957080902</v>
      </c>
    </row>
    <row r="24" spans="1:26" x14ac:dyDescent="0.3">
      <c r="A24" s="1">
        <v>44930</v>
      </c>
      <c r="B24">
        <v>1553.5</v>
      </c>
      <c r="C24">
        <v>235.7</v>
      </c>
      <c r="D24">
        <v>135.25</v>
      </c>
      <c r="E24">
        <v>235</v>
      </c>
      <c r="F24">
        <v>131.65</v>
      </c>
      <c r="I24" s="2">
        <f t="shared" si="1"/>
        <v>2.4736147757255935E-2</v>
      </c>
      <c r="J24" s="2">
        <f t="shared" si="1"/>
        <v>4.8021342819030602E-2</v>
      </c>
      <c r="K24" s="2">
        <f t="shared" si="1"/>
        <v>4.2791056283731782E-2</v>
      </c>
      <c r="L24" s="2">
        <f t="shared" si="1"/>
        <v>2.6200873362445413E-2</v>
      </c>
      <c r="M24" s="2">
        <f t="shared" si="1"/>
        <v>3.9478878799842083E-2</v>
      </c>
      <c r="O24" s="2" t="s">
        <v>1</v>
      </c>
      <c r="P24" s="2">
        <v>0.2</v>
      </c>
      <c r="S24" s="4">
        <v>6.7212834193022278E-2</v>
      </c>
      <c r="T24" s="2">
        <v>0</v>
      </c>
      <c r="U24" s="2">
        <v>0</v>
      </c>
      <c r="V24" s="2">
        <v>0.66576296378497735</v>
      </c>
      <c r="W24" s="34">
        <v>0.26702419889531087</v>
      </c>
      <c r="X24">
        <v>0.16061477350719269</v>
      </c>
      <c r="Y24" s="43">
        <v>0.33</v>
      </c>
      <c r="Z24" s="49">
        <f t="shared" si="4"/>
        <v>1.9612143585651765</v>
      </c>
    </row>
    <row r="25" spans="1:26" x14ac:dyDescent="0.3">
      <c r="A25" s="1">
        <v>44931</v>
      </c>
      <c r="B25">
        <v>1574</v>
      </c>
      <c r="C25">
        <v>239.9</v>
      </c>
      <c r="D25">
        <v>139.4</v>
      </c>
      <c r="E25">
        <v>238.5</v>
      </c>
      <c r="F25">
        <v>136.15</v>
      </c>
      <c r="I25" s="2">
        <f t="shared" si="1"/>
        <v>1.3196009011908594E-2</v>
      </c>
      <c r="J25" s="2">
        <f t="shared" si="1"/>
        <v>1.7819261773440887E-2</v>
      </c>
      <c r="K25" s="2">
        <f t="shared" si="1"/>
        <v>3.0683918669131279E-2</v>
      </c>
      <c r="L25" s="2">
        <f t="shared" si="1"/>
        <v>1.4893617021276596E-2</v>
      </c>
      <c r="M25" s="2">
        <f t="shared" si="1"/>
        <v>3.4181541967337636E-2</v>
      </c>
      <c r="O25" s="2" t="s">
        <v>2</v>
      </c>
      <c r="P25" s="2">
        <v>0.2</v>
      </c>
      <c r="S25" s="4">
        <v>4.1093206243815482E-2</v>
      </c>
      <c r="T25" s="2">
        <v>0</v>
      </c>
      <c r="U25" s="2">
        <v>0</v>
      </c>
      <c r="V25" s="2">
        <v>0.65711729638244509</v>
      </c>
      <c r="W25" s="34">
        <v>0.30178949998893473</v>
      </c>
      <c r="X25">
        <v>0.16401220156937071</v>
      </c>
      <c r="Y25" s="43">
        <v>0.35</v>
      </c>
      <c r="Z25" s="49">
        <f t="shared" si="4"/>
        <v>2.0425309629070991</v>
      </c>
    </row>
    <row r="26" spans="1:26" x14ac:dyDescent="0.3">
      <c r="A26" s="1">
        <v>44932</v>
      </c>
      <c r="B26">
        <v>1578.5</v>
      </c>
      <c r="C26">
        <v>243.6</v>
      </c>
      <c r="D26">
        <v>142.55000000000001</v>
      </c>
      <c r="E26">
        <v>241.4</v>
      </c>
      <c r="F26">
        <v>137.55000000000001</v>
      </c>
      <c r="I26" s="2">
        <f t="shared" si="1"/>
        <v>2.8589580686149934E-3</v>
      </c>
      <c r="J26" s="2">
        <f t="shared" si="1"/>
        <v>1.5423092955398034E-2</v>
      </c>
      <c r="K26" s="2">
        <f t="shared" si="1"/>
        <v>2.2596843615495018E-2</v>
      </c>
      <c r="L26" s="2">
        <f t="shared" si="1"/>
        <v>1.215932914046124E-2</v>
      </c>
      <c r="M26" s="2">
        <f t="shared" si="1"/>
        <v>1.0282776349614437E-2</v>
      </c>
      <c r="O26" s="2" t="s">
        <v>12</v>
      </c>
      <c r="P26" s="2">
        <v>0.2</v>
      </c>
      <c r="S26" s="4">
        <v>1.4973539021797117E-2</v>
      </c>
      <c r="T26" s="2">
        <v>0</v>
      </c>
      <c r="U26" s="2">
        <v>0</v>
      </c>
      <c r="V26" s="2">
        <v>0.64847168113892661</v>
      </c>
      <c r="W26" s="34">
        <v>0.33655477765663849</v>
      </c>
      <c r="X26">
        <v>0.16798289024208649</v>
      </c>
      <c r="Y26" s="43">
        <v>0.37</v>
      </c>
      <c r="Z26" s="49">
        <f t="shared" si="4"/>
        <v>2.1133104656575208</v>
      </c>
    </row>
    <row r="27" spans="1:26" x14ac:dyDescent="0.3">
      <c r="A27" s="1">
        <v>44935</v>
      </c>
      <c r="B27">
        <v>1566.5</v>
      </c>
      <c r="C27">
        <v>247.1</v>
      </c>
      <c r="D27">
        <v>140.6</v>
      </c>
      <c r="E27">
        <v>243.2</v>
      </c>
      <c r="F27">
        <v>141.1</v>
      </c>
      <c r="I27" s="2">
        <f t="shared" si="1"/>
        <v>-7.6021539436173582E-3</v>
      </c>
      <c r="J27" s="2">
        <f t="shared" si="1"/>
        <v>1.4367816091954023E-2</v>
      </c>
      <c r="K27" s="2">
        <f t="shared" si="1"/>
        <v>-1.3679410733076233E-2</v>
      </c>
      <c r="L27" s="2">
        <f t="shared" si="1"/>
        <v>7.4565037282517937E-3</v>
      </c>
      <c r="M27" s="2">
        <f t="shared" si="1"/>
        <v>2.5808796801163086E-2</v>
      </c>
      <c r="O27" s="2" t="s">
        <v>4</v>
      </c>
      <c r="P27" s="2">
        <v>0.2</v>
      </c>
      <c r="S27" s="4">
        <v>0</v>
      </c>
      <c r="T27" s="2">
        <v>0</v>
      </c>
      <c r="U27" s="2">
        <v>0</v>
      </c>
      <c r="V27" s="2">
        <v>0.62000863796451788</v>
      </c>
      <c r="W27" s="34">
        <v>0.37999135999684436</v>
      </c>
      <c r="X27">
        <v>0.17254594276188565</v>
      </c>
      <c r="Y27" s="43">
        <v>0.39</v>
      </c>
      <c r="Z27" s="49">
        <f t="shared" si="4"/>
        <v>2.1733342088344672</v>
      </c>
    </row>
    <row r="28" spans="1:26" ht="15" thickBot="1" x14ac:dyDescent="0.35">
      <c r="A28" s="1">
        <v>44936</v>
      </c>
      <c r="B28">
        <v>1579</v>
      </c>
      <c r="C28">
        <v>245.8</v>
      </c>
      <c r="D28">
        <v>140.9</v>
      </c>
      <c r="E28">
        <v>242.1</v>
      </c>
      <c r="F28">
        <v>141.30000000000001</v>
      </c>
      <c r="I28" s="2">
        <f t="shared" si="1"/>
        <v>7.9795722949249914E-3</v>
      </c>
      <c r="J28" s="2">
        <f t="shared" si="1"/>
        <v>-5.2610279239173737E-3</v>
      </c>
      <c r="K28" s="2">
        <f t="shared" si="1"/>
        <v>2.1337126600285304E-3</v>
      </c>
      <c r="L28" s="2">
        <f t="shared" si="1"/>
        <v>-4.5230263157894504E-3</v>
      </c>
      <c r="M28" s="2">
        <f t="shared" si="1"/>
        <v>1.4174344436571017E-3</v>
      </c>
      <c r="O28" s="34" t="s">
        <v>5</v>
      </c>
      <c r="P28" s="34">
        <v>0.2</v>
      </c>
      <c r="S28" s="4">
        <v>0</v>
      </c>
      <c r="T28" s="2">
        <v>0</v>
      </c>
      <c r="U28" s="2">
        <v>0</v>
      </c>
      <c r="V28" s="2">
        <v>0.56492314919571729</v>
      </c>
      <c r="W28" s="34">
        <v>0.43507684885019171</v>
      </c>
      <c r="X28">
        <v>0.17812118452334824</v>
      </c>
      <c r="Y28" s="43">
        <v>0.41</v>
      </c>
      <c r="Z28" s="49">
        <f t="shared" si="4"/>
        <v>2.2175913609434992</v>
      </c>
    </row>
    <row r="29" spans="1:26" ht="15" thickBot="1" x14ac:dyDescent="0.35">
      <c r="A29" s="1">
        <v>44937</v>
      </c>
      <c r="B29">
        <v>1574.5</v>
      </c>
      <c r="C29">
        <v>241.9</v>
      </c>
      <c r="D29">
        <v>150.75</v>
      </c>
      <c r="E29">
        <v>243.7</v>
      </c>
      <c r="F29">
        <v>143.4</v>
      </c>
      <c r="I29" s="2">
        <f t="shared" si="1"/>
        <v>-2.849905003166561E-3</v>
      </c>
      <c r="J29" s="2">
        <f t="shared" si="1"/>
        <v>-1.5866558177380006E-2</v>
      </c>
      <c r="K29" s="2">
        <f t="shared" si="1"/>
        <v>6.9907735982966596E-2</v>
      </c>
      <c r="L29" s="2">
        <f t="shared" si="1"/>
        <v>6.6088393225939464E-3</v>
      </c>
      <c r="M29" s="2">
        <f t="shared" si="1"/>
        <v>1.4861995753715457E-2</v>
      </c>
      <c r="O29" s="35" t="s">
        <v>20</v>
      </c>
      <c r="P29" s="19">
        <f>SUM(P24:P28)</f>
        <v>1</v>
      </c>
      <c r="S29" s="4">
        <v>0</v>
      </c>
      <c r="T29" s="2">
        <v>0</v>
      </c>
      <c r="U29" s="2">
        <v>0</v>
      </c>
      <c r="V29" s="2">
        <v>0.50983767146593995</v>
      </c>
      <c r="W29" s="34">
        <v>0.49016232888617495</v>
      </c>
      <c r="X29">
        <v>0.18471588014256513</v>
      </c>
      <c r="Y29" s="43">
        <v>0.43443817270000001</v>
      </c>
      <c r="Z29" s="49">
        <f t="shared" si="4"/>
        <v>2.2707207002249858</v>
      </c>
    </row>
    <row r="30" spans="1:26" x14ac:dyDescent="0.3">
      <c r="A30" s="1">
        <v>44938</v>
      </c>
      <c r="B30">
        <v>1570</v>
      </c>
      <c r="C30">
        <v>244.5</v>
      </c>
      <c r="D30">
        <v>159.69999999999999</v>
      </c>
      <c r="E30">
        <v>246</v>
      </c>
      <c r="F30">
        <v>145.30000000000001</v>
      </c>
      <c r="I30" s="2">
        <f t="shared" si="1"/>
        <v>-2.8580501746586218E-3</v>
      </c>
      <c r="J30" s="2">
        <f t="shared" si="1"/>
        <v>1.0748243075651072E-2</v>
      </c>
      <c r="K30" s="2">
        <f t="shared" si="1"/>
        <v>5.9369817578772729E-2</v>
      </c>
      <c r="L30" s="2">
        <f t="shared" si="1"/>
        <v>9.437833401723477E-3</v>
      </c>
      <c r="M30" s="2">
        <f t="shared" si="1"/>
        <v>1.3249651324965172E-2</v>
      </c>
      <c r="S30" s="4">
        <v>0</v>
      </c>
      <c r="T30" s="2">
        <v>0</v>
      </c>
      <c r="U30" s="2">
        <v>0</v>
      </c>
      <c r="V30" s="2">
        <v>0.45475218540136536</v>
      </c>
      <c r="W30" s="34">
        <v>0.54524781591015115</v>
      </c>
      <c r="X30">
        <v>0.19222513588576742</v>
      </c>
      <c r="Y30" s="43">
        <v>0.45341397900000002</v>
      </c>
      <c r="Z30" s="49">
        <v>2.262971473525933</v>
      </c>
    </row>
    <row r="31" spans="1:26" ht="15" thickBot="1" x14ac:dyDescent="0.35">
      <c r="A31" s="1">
        <v>44939</v>
      </c>
      <c r="B31">
        <v>1602.5</v>
      </c>
      <c r="C31">
        <v>241</v>
      </c>
      <c r="D31">
        <v>160.1</v>
      </c>
      <c r="E31">
        <v>245.6</v>
      </c>
      <c r="F31">
        <v>145.9</v>
      </c>
      <c r="I31" s="2">
        <f t="shared" si="1"/>
        <v>2.0700636942675158E-2</v>
      </c>
      <c r="J31" s="2">
        <f t="shared" si="1"/>
        <v>-1.4314928425357873E-2</v>
      </c>
      <c r="K31" s="2">
        <f t="shared" si="1"/>
        <v>2.5046963055729852E-3</v>
      </c>
      <c r="L31" s="2">
        <f t="shared" si="1"/>
        <v>-1.6260162601626248E-3</v>
      </c>
      <c r="M31" s="2">
        <f t="shared" si="1"/>
        <v>4.1293874741912887E-3</v>
      </c>
      <c r="S31" s="50">
        <v>0</v>
      </c>
      <c r="T31" s="39">
        <v>0</v>
      </c>
      <c r="U31" s="39">
        <v>0</v>
      </c>
      <c r="V31" s="39">
        <v>0.39026365715115857</v>
      </c>
      <c r="W31" s="42">
        <v>0.60973634284884126</v>
      </c>
      <c r="X31" s="45">
        <v>0.20204066200000001</v>
      </c>
      <c r="Y31" s="44">
        <v>0.47341397899999998</v>
      </c>
      <c r="Z31" s="51">
        <f>(Y31-$P$20)/X31</f>
        <v>2.2689194069261163</v>
      </c>
    </row>
    <row r="32" spans="1:26" x14ac:dyDescent="0.3">
      <c r="A32" s="1">
        <v>44942</v>
      </c>
      <c r="B32">
        <v>1627.5</v>
      </c>
      <c r="C32">
        <v>243.3</v>
      </c>
      <c r="D32">
        <v>161.75</v>
      </c>
      <c r="E32">
        <v>247.5</v>
      </c>
      <c r="F32">
        <v>150.1</v>
      </c>
      <c r="I32" s="2">
        <f t="shared" si="1"/>
        <v>1.5600624024960999E-2</v>
      </c>
      <c r="J32" s="2">
        <f t="shared" si="1"/>
        <v>9.5435684647303381E-3</v>
      </c>
      <c r="K32" s="2">
        <f t="shared" si="1"/>
        <v>1.0306058713304221E-2</v>
      </c>
      <c r="L32" s="2">
        <f t="shared" si="1"/>
        <v>7.7361563517915543E-3</v>
      </c>
      <c r="M32" s="2">
        <f t="shared" si="1"/>
        <v>2.8786840301576345E-2</v>
      </c>
      <c r="O32" s="26" t="s">
        <v>17</v>
      </c>
      <c r="P32" s="62" cm="1">
        <f t="array" ref="P32">MMULT(TRANSPOSE(P24:P28),P11:P15)</f>
        <v>0.18739603972778404</v>
      </c>
      <c r="S32" s="4">
        <v>0</v>
      </c>
      <c r="T32" s="2">
        <v>0</v>
      </c>
      <c r="U32" s="2">
        <v>0</v>
      </c>
      <c r="V32" s="2">
        <v>0.34457990094763585</v>
      </c>
      <c r="W32" s="34">
        <v>0.65542009930590639</v>
      </c>
      <c r="X32" s="41">
        <v>0.2095827470024583</v>
      </c>
      <c r="Y32" s="43">
        <v>0.49</v>
      </c>
      <c r="Z32" s="49">
        <f>(Y32-$P$20)/X32</f>
        <v>2.2664079309659417</v>
      </c>
    </row>
    <row r="33" spans="1:26" x14ac:dyDescent="0.3">
      <c r="A33" s="1">
        <v>44943</v>
      </c>
      <c r="B33">
        <v>1617</v>
      </c>
      <c r="C33">
        <v>244.4</v>
      </c>
      <c r="D33">
        <v>158.5</v>
      </c>
      <c r="E33">
        <v>247.8</v>
      </c>
      <c r="F33">
        <v>150.9</v>
      </c>
      <c r="I33" s="2">
        <f t="shared" si="1"/>
        <v>-6.4516129032258064E-3</v>
      </c>
      <c r="J33" s="2">
        <f t="shared" si="1"/>
        <v>4.5211672831894541E-3</v>
      </c>
      <c r="K33" s="2">
        <f t="shared" si="1"/>
        <v>-2.009273570324575E-2</v>
      </c>
      <c r="L33" s="2">
        <f t="shared" si="1"/>
        <v>1.2121212121212581E-3</v>
      </c>
      <c r="M33" s="2">
        <f t="shared" si="1"/>
        <v>5.3297801465690296E-3</v>
      </c>
      <c r="O33" s="31" t="s">
        <v>18</v>
      </c>
      <c r="P33" s="7" cm="1">
        <f t="array" ref="P33">SQRT(MMULT(MMULT(TRANSPOSE(P24:P28),U14:Y18),P24:P28))</f>
        <v>0.18914121921970298</v>
      </c>
      <c r="S33" s="4">
        <v>0</v>
      </c>
      <c r="T33" s="2">
        <v>0</v>
      </c>
      <c r="U33" s="2">
        <v>0</v>
      </c>
      <c r="V33" s="2">
        <v>0.28949436483997276</v>
      </c>
      <c r="W33" s="34">
        <v>0.71050563398474531</v>
      </c>
      <c r="X33" s="41">
        <v>0.21924581500000001</v>
      </c>
      <c r="Y33" s="43">
        <v>0.51</v>
      </c>
      <c r="Z33" s="49">
        <f t="shared" ref="Z33:Z38" si="5">(Y33-$P$20)/X33</f>
        <v>2.2577397885565111</v>
      </c>
    </row>
    <row r="34" spans="1:26" ht="15" thickBot="1" x14ac:dyDescent="0.35">
      <c r="A34" s="1">
        <v>44944</v>
      </c>
      <c r="B34">
        <v>1570</v>
      </c>
      <c r="C34">
        <v>242.6</v>
      </c>
      <c r="D34">
        <v>156</v>
      </c>
      <c r="E34">
        <v>247.8</v>
      </c>
      <c r="F34">
        <v>151.1</v>
      </c>
      <c r="I34" s="2">
        <f t="shared" si="1"/>
        <v>-2.9066171923314781E-2</v>
      </c>
      <c r="J34" s="2">
        <f t="shared" si="1"/>
        <v>-7.3649754500818791E-3</v>
      </c>
      <c r="K34" s="2">
        <f t="shared" si="1"/>
        <v>-1.5772870662460567E-2</v>
      </c>
      <c r="L34" s="2">
        <f t="shared" si="1"/>
        <v>0</v>
      </c>
      <c r="M34" s="2">
        <f t="shared" si="1"/>
        <v>1.3253810470509517E-3</v>
      </c>
      <c r="O34" s="32" t="s">
        <v>19</v>
      </c>
      <c r="P34" s="9">
        <f>(P32-P20)/P33</f>
        <v>0.9114673175894672</v>
      </c>
      <c r="S34" s="4">
        <v>0</v>
      </c>
      <c r="T34" s="2">
        <v>0</v>
      </c>
      <c r="U34" s="2">
        <v>0</v>
      </c>
      <c r="V34" s="2">
        <v>0.23440881796078775</v>
      </c>
      <c r="W34" s="34">
        <v>0.76559117862660353</v>
      </c>
      <c r="X34">
        <v>0.22945647631366634</v>
      </c>
      <c r="Y34" s="43">
        <v>0.53</v>
      </c>
      <c r="Z34" s="49">
        <f t="shared" si="5"/>
        <v>2.2444343619048541</v>
      </c>
    </row>
    <row r="35" spans="1:26" x14ac:dyDescent="0.3">
      <c r="A35" s="1">
        <v>44945</v>
      </c>
      <c r="B35">
        <v>1539</v>
      </c>
      <c r="C35">
        <v>241.1</v>
      </c>
      <c r="D35">
        <v>152.75</v>
      </c>
      <c r="E35">
        <v>248.2</v>
      </c>
      <c r="F35">
        <v>149.19999999999999</v>
      </c>
      <c r="I35" s="2">
        <f t="shared" si="1"/>
        <v>-1.9745222929936305E-2</v>
      </c>
      <c r="J35" s="2">
        <f t="shared" si="1"/>
        <v>-6.1830173124484749E-3</v>
      </c>
      <c r="K35" s="2">
        <f t="shared" si="1"/>
        <v>-2.0833333333333332E-2</v>
      </c>
      <c r="L35" s="2">
        <f t="shared" si="1"/>
        <v>1.6142050040354207E-3</v>
      </c>
      <c r="M35" s="2">
        <f t="shared" si="1"/>
        <v>-1.2574454003970918E-2</v>
      </c>
      <c r="S35" s="4">
        <v>0</v>
      </c>
      <c r="T35" s="2">
        <v>0</v>
      </c>
      <c r="U35" s="2">
        <v>0</v>
      </c>
      <c r="V35" s="2">
        <v>0.17932327481442401</v>
      </c>
      <c r="W35" s="34">
        <v>0.82067672173897255</v>
      </c>
      <c r="X35">
        <v>0.24014489154801544</v>
      </c>
      <c r="Y35">
        <v>0.55000000000000004</v>
      </c>
      <c r="Z35" s="49">
        <f t="shared" si="5"/>
        <v>2.227821697772947</v>
      </c>
    </row>
    <row r="36" spans="1:26" x14ac:dyDescent="0.3">
      <c r="A36" s="1">
        <v>44946</v>
      </c>
      <c r="B36">
        <v>1588.5</v>
      </c>
      <c r="C36">
        <v>243.4</v>
      </c>
      <c r="D36">
        <v>157</v>
      </c>
      <c r="E36">
        <v>247.9</v>
      </c>
      <c r="F36">
        <v>151</v>
      </c>
      <c r="I36" s="2">
        <f t="shared" si="1"/>
        <v>3.2163742690058478E-2</v>
      </c>
      <c r="J36" s="2">
        <f t="shared" si="1"/>
        <v>9.5396101202820886E-3</v>
      </c>
      <c r="K36" s="2">
        <f t="shared" si="1"/>
        <v>2.7823240589198037E-2</v>
      </c>
      <c r="L36" s="2">
        <f t="shared" si="1"/>
        <v>-1.2087026591457814E-3</v>
      </c>
      <c r="M36" s="2">
        <f t="shared" si="1"/>
        <v>1.2064343163538951E-2</v>
      </c>
      <c r="S36" s="4">
        <v>0</v>
      </c>
      <c r="T36" s="2">
        <v>0</v>
      </c>
      <c r="U36" s="2">
        <v>0</v>
      </c>
      <c r="V36" s="2">
        <v>0.12423772716764395</v>
      </c>
      <c r="W36" s="34">
        <v>0.87576226669535284</v>
      </c>
      <c r="X36">
        <v>0.2512500957500699</v>
      </c>
      <c r="Y36">
        <v>0.56999999999999995</v>
      </c>
      <c r="Z36" s="49">
        <f t="shared" si="5"/>
        <v>2.2089543820595559</v>
      </c>
    </row>
    <row r="37" spans="1:26" ht="15" thickBot="1" x14ac:dyDescent="0.35">
      <c r="A37" s="1">
        <v>44949</v>
      </c>
      <c r="B37">
        <v>1588</v>
      </c>
      <c r="C37">
        <v>244.8</v>
      </c>
      <c r="D37">
        <v>158.80000000000001</v>
      </c>
      <c r="E37">
        <v>249.8</v>
      </c>
      <c r="F37">
        <v>148.85</v>
      </c>
      <c r="I37" s="2">
        <f t="shared" si="1"/>
        <v>-3.1476235442241108E-4</v>
      </c>
      <c r="J37" s="2">
        <f t="shared" si="1"/>
        <v>5.7518488085456275E-3</v>
      </c>
      <c r="K37" s="2">
        <f t="shared" si="1"/>
        <v>1.1464968152866314E-2</v>
      </c>
      <c r="L37" s="2">
        <f t="shared" si="1"/>
        <v>7.6643807987091797E-3</v>
      </c>
      <c r="M37" s="2">
        <f t="shared" si="1"/>
        <v>-1.4238410596026528E-2</v>
      </c>
      <c r="S37" s="4">
        <v>0</v>
      </c>
      <c r="T37" s="2">
        <v>0</v>
      </c>
      <c r="U37" s="2">
        <v>0</v>
      </c>
      <c r="V37" s="2">
        <v>6.9152185209163303E-2</v>
      </c>
      <c r="W37" s="34">
        <v>0.9308478093209952</v>
      </c>
      <c r="X37">
        <v>0.26271924055054485</v>
      </c>
      <c r="Y37">
        <v>0.59</v>
      </c>
      <c r="Z37" s="49">
        <f t="shared" si="5"/>
        <v>2.1886482268868126</v>
      </c>
    </row>
    <row r="38" spans="1:26" ht="15" thickBot="1" x14ac:dyDescent="0.35">
      <c r="A38" s="1">
        <v>44950</v>
      </c>
      <c r="B38">
        <v>1583.5</v>
      </c>
      <c r="C38">
        <v>242.1</v>
      </c>
      <c r="D38">
        <v>160.85</v>
      </c>
      <c r="E38">
        <v>243.9</v>
      </c>
      <c r="F38">
        <v>147.75</v>
      </c>
      <c r="I38" s="2">
        <f t="shared" si="1"/>
        <v>-2.8337531486146094E-3</v>
      </c>
      <c r="J38" s="2">
        <f t="shared" si="1"/>
        <v>-1.1029411764705951E-2</v>
      </c>
      <c r="K38" s="2">
        <f t="shared" si="1"/>
        <v>1.2909319899244225E-2</v>
      </c>
      <c r="L38" s="2">
        <f t="shared" si="1"/>
        <v>-2.3618895116092897E-2</v>
      </c>
      <c r="M38" s="2">
        <f t="shared" si="1"/>
        <v>-7.389989922740977E-3</v>
      </c>
      <c r="O38" s="93" t="s">
        <v>16</v>
      </c>
      <c r="P38" s="94"/>
      <c r="S38" s="5">
        <v>0</v>
      </c>
      <c r="T38" s="8">
        <v>0</v>
      </c>
      <c r="U38" s="8">
        <v>0</v>
      </c>
      <c r="V38" s="8">
        <v>1.4066638826565048E-2</v>
      </c>
      <c r="W38" s="8">
        <v>0.98593335375938662</v>
      </c>
      <c r="X38" s="40">
        <v>0.27450671282203148</v>
      </c>
      <c r="Y38" s="40">
        <v>0.61</v>
      </c>
      <c r="Z38" s="52">
        <f t="shared" si="5"/>
        <v>2.1675244072655921</v>
      </c>
    </row>
    <row r="39" spans="1:26" x14ac:dyDescent="0.3">
      <c r="A39" s="1">
        <v>44951</v>
      </c>
      <c r="B39">
        <v>1593.5</v>
      </c>
      <c r="C39">
        <v>239</v>
      </c>
      <c r="D39">
        <v>160.65</v>
      </c>
      <c r="E39">
        <v>244.6</v>
      </c>
      <c r="F39">
        <v>145.05000000000001</v>
      </c>
      <c r="I39" s="2">
        <f t="shared" si="1"/>
        <v>6.3151247237132934E-3</v>
      </c>
      <c r="J39" s="2">
        <f t="shared" si="1"/>
        <v>-1.2804626187525793E-2</v>
      </c>
      <c r="K39" s="2">
        <f t="shared" si="1"/>
        <v>-1.2433944668945518E-3</v>
      </c>
      <c r="L39" s="2">
        <f t="shared" si="1"/>
        <v>2.8700287002869562E-3</v>
      </c>
      <c r="M39" s="2">
        <f t="shared" si="1"/>
        <v>-1.8274111675126825E-2</v>
      </c>
      <c r="O39" s="63" t="s">
        <v>7</v>
      </c>
      <c r="P39" s="64" t="s">
        <v>23</v>
      </c>
    </row>
    <row r="40" spans="1:26" x14ac:dyDescent="0.3">
      <c r="A40" s="1">
        <v>44952</v>
      </c>
      <c r="B40">
        <v>1564</v>
      </c>
      <c r="C40">
        <v>239.4</v>
      </c>
      <c r="D40">
        <v>164.4</v>
      </c>
      <c r="E40">
        <v>245.6</v>
      </c>
      <c r="F40">
        <v>145.55000000000001</v>
      </c>
      <c r="I40" s="2">
        <f t="shared" si="1"/>
        <v>-1.8512707875745216E-2</v>
      </c>
      <c r="J40" s="2">
        <f t="shared" si="1"/>
        <v>1.6736401673640405E-3</v>
      </c>
      <c r="K40" s="2">
        <f t="shared" si="1"/>
        <v>2.3342670401493931E-2</v>
      </c>
      <c r="L40" s="2">
        <f t="shared" si="1"/>
        <v>4.0883074407195418E-3</v>
      </c>
      <c r="M40" s="2">
        <f t="shared" si="1"/>
        <v>3.4470872113064456E-3</v>
      </c>
      <c r="O40" s="4" t="s">
        <v>1</v>
      </c>
      <c r="P40" s="7">
        <v>0</v>
      </c>
    </row>
    <row r="41" spans="1:26" x14ac:dyDescent="0.3">
      <c r="A41" s="1">
        <v>44953</v>
      </c>
      <c r="B41">
        <v>1594.5</v>
      </c>
      <c r="C41">
        <v>252.5</v>
      </c>
      <c r="D41">
        <v>161.6</v>
      </c>
      <c r="E41">
        <v>246.9</v>
      </c>
      <c r="F41">
        <v>146.19999999999999</v>
      </c>
      <c r="I41" s="2">
        <f t="shared" si="1"/>
        <v>1.9501278772378516E-2</v>
      </c>
      <c r="J41" s="2">
        <f t="shared" si="1"/>
        <v>5.4720133667502065E-2</v>
      </c>
      <c r="K41" s="2">
        <f t="shared" si="1"/>
        <v>-1.7031630170316371E-2</v>
      </c>
      <c r="L41" s="2">
        <f t="shared" si="1"/>
        <v>5.2931596091205678E-3</v>
      </c>
      <c r="M41" s="2">
        <f t="shared" si="1"/>
        <v>4.4658193060802282E-3</v>
      </c>
      <c r="O41" s="4" t="s">
        <v>2</v>
      </c>
      <c r="P41" s="7">
        <v>0</v>
      </c>
    </row>
    <row r="42" spans="1:26" x14ac:dyDescent="0.3">
      <c r="A42" s="1">
        <v>44956</v>
      </c>
      <c r="B42">
        <v>1598</v>
      </c>
      <c r="C42">
        <v>262.8</v>
      </c>
      <c r="D42">
        <v>162.4</v>
      </c>
      <c r="E42">
        <v>247.6</v>
      </c>
      <c r="F42">
        <v>147.1</v>
      </c>
      <c r="I42" s="2">
        <f t="shared" si="1"/>
        <v>2.1950454687989967E-3</v>
      </c>
      <c r="J42" s="2">
        <f t="shared" si="1"/>
        <v>4.0792079207920835E-2</v>
      </c>
      <c r="K42" s="2">
        <f t="shared" si="1"/>
        <v>4.9504950495050208E-3</v>
      </c>
      <c r="L42" s="2">
        <f t="shared" si="1"/>
        <v>2.8351559335763007E-3</v>
      </c>
      <c r="M42" s="2">
        <f t="shared" si="1"/>
        <v>6.1559507523940198E-3</v>
      </c>
      <c r="O42" s="4" t="s">
        <v>12</v>
      </c>
      <c r="P42" s="7">
        <v>0</v>
      </c>
    </row>
    <row r="43" spans="1:26" x14ac:dyDescent="0.3">
      <c r="A43" s="1">
        <v>44957</v>
      </c>
      <c r="B43">
        <v>1595.5</v>
      </c>
      <c r="C43">
        <v>262.60000000000002</v>
      </c>
      <c r="D43">
        <v>162.75</v>
      </c>
      <c r="E43">
        <v>245.9</v>
      </c>
      <c r="F43">
        <v>145.80000000000001</v>
      </c>
      <c r="I43" s="2">
        <f t="shared" si="1"/>
        <v>-1.5644555694618273E-3</v>
      </c>
      <c r="J43" s="2">
        <f t="shared" si="1"/>
        <v>-7.6103500761030677E-4</v>
      </c>
      <c r="K43" s="2">
        <f t="shared" si="1"/>
        <v>2.1551724137930683E-3</v>
      </c>
      <c r="L43" s="2">
        <f t="shared" si="1"/>
        <v>-6.8659127625201478E-3</v>
      </c>
      <c r="M43" s="2">
        <f t="shared" si="1"/>
        <v>-8.8375254928618838E-3</v>
      </c>
      <c r="O43" s="4" t="s">
        <v>4</v>
      </c>
      <c r="P43" s="7">
        <v>0.45475218540136536</v>
      </c>
    </row>
    <row r="44" spans="1:26" x14ac:dyDescent="0.3">
      <c r="A44" s="1">
        <v>44958</v>
      </c>
      <c r="B44">
        <v>1630.5</v>
      </c>
      <c r="C44">
        <v>263.7</v>
      </c>
      <c r="D44">
        <v>163.30000000000001</v>
      </c>
      <c r="E44">
        <v>247.5</v>
      </c>
      <c r="F44">
        <v>150.1</v>
      </c>
      <c r="I44" s="2">
        <f t="shared" si="1"/>
        <v>2.1936696960200563E-2</v>
      </c>
      <c r="J44" s="2">
        <f t="shared" si="1"/>
        <v>4.1888804265040585E-3</v>
      </c>
      <c r="K44" s="2">
        <f t="shared" si="1"/>
        <v>3.3794162826421589E-3</v>
      </c>
      <c r="L44" s="2">
        <f t="shared" si="1"/>
        <v>6.5067100447336081E-3</v>
      </c>
      <c r="M44" s="2">
        <f t="shared" si="1"/>
        <v>2.9492455418381226E-2</v>
      </c>
      <c r="O44" s="4" t="s">
        <v>22</v>
      </c>
      <c r="P44" s="65">
        <v>0.54524781591015115</v>
      </c>
    </row>
    <row r="45" spans="1:26" ht="15" thickBot="1" x14ac:dyDescent="0.35">
      <c r="A45" s="1">
        <v>44959</v>
      </c>
      <c r="B45">
        <v>1673.5</v>
      </c>
      <c r="C45">
        <v>267.5</v>
      </c>
      <c r="D45">
        <v>181.5</v>
      </c>
      <c r="E45">
        <v>248.3</v>
      </c>
      <c r="F45">
        <v>161.05000000000001</v>
      </c>
      <c r="I45" s="2">
        <f t="shared" si="1"/>
        <v>2.6372278442195647E-2</v>
      </c>
      <c r="J45" s="2">
        <f t="shared" si="1"/>
        <v>1.4410314751611723E-2</v>
      </c>
      <c r="K45" s="2">
        <f t="shared" si="1"/>
        <v>0.11145131659522343</v>
      </c>
      <c r="L45" s="2">
        <f t="shared" si="1"/>
        <v>3.2323232323232783E-3</v>
      </c>
      <c r="M45" s="2">
        <f t="shared" si="1"/>
        <v>7.2951365756162678E-2</v>
      </c>
      <c r="O45" s="32" t="s">
        <v>20</v>
      </c>
      <c r="P45" s="9">
        <f>SUM(P40:P44)</f>
        <v>1.0000000013115165</v>
      </c>
    </row>
    <row r="46" spans="1:26" x14ac:dyDescent="0.3">
      <c r="A46" s="1">
        <v>44960</v>
      </c>
      <c r="B46">
        <v>1688.5</v>
      </c>
      <c r="C46">
        <v>267.5</v>
      </c>
      <c r="D46">
        <v>186.65</v>
      </c>
      <c r="E46">
        <v>246.4</v>
      </c>
      <c r="F46">
        <v>163</v>
      </c>
      <c r="I46" s="2">
        <f t="shared" si="1"/>
        <v>8.9632506722437996E-3</v>
      </c>
      <c r="J46" s="2">
        <f t="shared" si="1"/>
        <v>0</v>
      </c>
      <c r="K46" s="2">
        <f t="shared" si="1"/>
        <v>2.8374655647382951E-2</v>
      </c>
      <c r="L46" s="2">
        <f t="shared" si="1"/>
        <v>-7.652033830044324E-3</v>
      </c>
      <c r="M46" s="2">
        <f t="shared" si="1"/>
        <v>1.210804098106171E-2</v>
      </c>
    </row>
    <row r="47" spans="1:26" ht="15" thickBot="1" x14ac:dyDescent="0.35">
      <c r="A47" s="1">
        <v>44963</v>
      </c>
      <c r="B47">
        <v>1664.5</v>
      </c>
      <c r="C47">
        <v>266.60000000000002</v>
      </c>
      <c r="D47">
        <v>182.15</v>
      </c>
      <c r="E47">
        <v>246.5</v>
      </c>
      <c r="F47">
        <v>158.6</v>
      </c>
      <c r="I47" s="2">
        <f t="shared" si="1"/>
        <v>-1.4213799230085875E-2</v>
      </c>
      <c r="J47" s="2">
        <f t="shared" si="1"/>
        <v>-3.3644859813083262E-3</v>
      </c>
      <c r="K47" s="2">
        <f t="shared" si="1"/>
        <v>-2.4109295472810072E-2</v>
      </c>
      <c r="L47" s="2">
        <f t="shared" si="1"/>
        <v>4.0584415584413278E-4</v>
      </c>
      <c r="M47" s="2">
        <f t="shared" si="1"/>
        <v>-2.6993865030674882E-2</v>
      </c>
    </row>
    <row r="48" spans="1:26" x14ac:dyDescent="0.3">
      <c r="A48" s="1">
        <v>44964</v>
      </c>
      <c r="B48">
        <v>1667</v>
      </c>
      <c r="C48">
        <v>268</v>
      </c>
      <c r="D48">
        <v>179.45</v>
      </c>
      <c r="E48">
        <v>246.7</v>
      </c>
      <c r="F48">
        <v>158</v>
      </c>
      <c r="I48" s="2">
        <f t="shared" si="1"/>
        <v>1.5019525382997897E-3</v>
      </c>
      <c r="J48" s="2">
        <f t="shared" si="1"/>
        <v>5.2513128282069658E-3</v>
      </c>
      <c r="K48" s="2">
        <f t="shared" si="1"/>
        <v>-1.4822948119681675E-2</v>
      </c>
      <c r="L48" s="2">
        <f t="shared" si="1"/>
        <v>8.1135902636912227E-4</v>
      </c>
      <c r="M48" s="2">
        <f t="shared" si="1"/>
        <v>-3.7831021437578459E-3</v>
      </c>
      <c r="O48" s="26" t="s">
        <v>17</v>
      </c>
      <c r="P48" s="62" cm="1">
        <f t="array" ref="P48">MMULT(TRANSPOSE(P40:P44),P11:P15)</f>
        <v>0.44999999900413779</v>
      </c>
    </row>
    <row r="49" spans="1:17" x14ac:dyDescent="0.3">
      <c r="A49" s="1">
        <v>44965</v>
      </c>
      <c r="B49">
        <v>1673</v>
      </c>
      <c r="C49">
        <v>264.3</v>
      </c>
      <c r="D49">
        <v>181.1</v>
      </c>
      <c r="E49">
        <v>244.3</v>
      </c>
      <c r="F49">
        <v>158.80000000000001</v>
      </c>
      <c r="I49" s="2">
        <f t="shared" si="1"/>
        <v>3.5992801439712059E-3</v>
      </c>
      <c r="J49" s="2">
        <f t="shared" si="1"/>
        <v>-1.3805970149253688E-2</v>
      </c>
      <c r="K49" s="2">
        <f t="shared" si="1"/>
        <v>9.1947617720813928E-3</v>
      </c>
      <c r="L49" s="2">
        <f t="shared" si="1"/>
        <v>-9.7284150790432813E-3</v>
      </c>
      <c r="M49" s="2">
        <f t="shared" si="1"/>
        <v>5.0632911392405784E-3</v>
      </c>
      <c r="O49" s="31" t="s">
        <v>18</v>
      </c>
      <c r="P49" s="7" cm="1">
        <f t="array" ref="P49">SQRT(MMULT(MMULT(TRANSPOSE(P40:P44),U14:Y18),P40:P44))</f>
        <v>0.19222513588576742</v>
      </c>
    </row>
    <row r="50" spans="1:17" ht="15" thickBot="1" x14ac:dyDescent="0.35">
      <c r="A50" s="1">
        <v>44966</v>
      </c>
      <c r="B50">
        <v>1680.5</v>
      </c>
      <c r="C50">
        <v>264.89999999999998</v>
      </c>
      <c r="D50">
        <v>181.75</v>
      </c>
      <c r="E50">
        <v>244.4</v>
      </c>
      <c r="F50">
        <v>158.44999999999999</v>
      </c>
      <c r="I50" s="2">
        <f t="shared" si="1"/>
        <v>4.4829647340107592E-3</v>
      </c>
      <c r="J50" s="2">
        <f t="shared" si="1"/>
        <v>2.2701475595912441E-3</v>
      </c>
      <c r="K50" s="2">
        <f t="shared" si="1"/>
        <v>3.5891772501380767E-3</v>
      </c>
      <c r="L50" s="2">
        <f t="shared" si="1"/>
        <v>4.0933278755626E-4</v>
      </c>
      <c r="M50" s="2">
        <f t="shared" si="1"/>
        <v>-2.2040302267003951E-3</v>
      </c>
      <c r="O50" s="32" t="s">
        <v>19</v>
      </c>
      <c r="P50" s="9">
        <f>(P48-P20)/P49</f>
        <v>2.262971473525933</v>
      </c>
    </row>
    <row r="51" spans="1:17" x14ac:dyDescent="0.3">
      <c r="A51" s="1">
        <v>44967</v>
      </c>
      <c r="B51">
        <v>1654</v>
      </c>
      <c r="C51">
        <v>259.7</v>
      </c>
      <c r="D51">
        <v>178.9</v>
      </c>
      <c r="E51">
        <v>243</v>
      </c>
      <c r="F51">
        <v>153.65</v>
      </c>
      <c r="I51" s="2">
        <f t="shared" si="1"/>
        <v>-1.576911633442428E-2</v>
      </c>
      <c r="J51" s="2">
        <f t="shared" si="1"/>
        <v>-1.9630049075122648E-2</v>
      </c>
      <c r="K51" s="2">
        <f t="shared" si="1"/>
        <v>-1.5680880330123766E-2</v>
      </c>
      <c r="L51" s="2">
        <f t="shared" si="1"/>
        <v>-5.72831423895256E-3</v>
      </c>
      <c r="M51" s="2">
        <f t="shared" si="1"/>
        <v>-3.0293467970968654E-2</v>
      </c>
    </row>
    <row r="52" spans="1:17" x14ac:dyDescent="0.3">
      <c r="A52" s="1">
        <v>44970</v>
      </c>
      <c r="B52">
        <v>1658</v>
      </c>
      <c r="C52">
        <v>260.2</v>
      </c>
      <c r="D52">
        <v>180.95</v>
      </c>
      <c r="E52">
        <v>242.9</v>
      </c>
      <c r="F52">
        <v>153.75</v>
      </c>
      <c r="I52" s="2">
        <f t="shared" si="1"/>
        <v>2.4183796856106408E-3</v>
      </c>
      <c r="J52" s="2">
        <f t="shared" si="1"/>
        <v>1.9252984212552947E-3</v>
      </c>
      <c r="K52" s="2">
        <f t="shared" si="1"/>
        <v>1.1458915595304544E-2</v>
      </c>
      <c r="L52" s="2">
        <f t="shared" si="1"/>
        <v>-4.1152263374483259E-4</v>
      </c>
      <c r="M52" s="2">
        <f t="shared" si="1"/>
        <v>6.5082980800516962E-4</v>
      </c>
    </row>
    <row r="53" spans="1:17" ht="15" thickBot="1" x14ac:dyDescent="0.35">
      <c r="A53" s="1">
        <v>44971</v>
      </c>
      <c r="B53">
        <v>1674</v>
      </c>
      <c r="C53">
        <v>264.39999999999998</v>
      </c>
      <c r="D53">
        <v>178.35</v>
      </c>
      <c r="E53">
        <v>245.8</v>
      </c>
      <c r="F53">
        <v>153.6</v>
      </c>
      <c r="I53" s="2">
        <f t="shared" si="1"/>
        <v>9.6501809408926411E-3</v>
      </c>
      <c r="J53" s="2">
        <f t="shared" si="1"/>
        <v>1.614142966948497E-2</v>
      </c>
      <c r="K53" s="2">
        <f t="shared" si="1"/>
        <v>-1.4368610113290934E-2</v>
      </c>
      <c r="L53" s="2">
        <f t="shared" si="1"/>
        <v>1.1939069575957207E-2</v>
      </c>
      <c r="M53" s="2">
        <f t="shared" si="1"/>
        <v>-9.7560975609759795E-4</v>
      </c>
    </row>
    <row r="54" spans="1:17" x14ac:dyDescent="0.3">
      <c r="A54" s="1">
        <v>44972</v>
      </c>
      <c r="B54">
        <v>1693.5</v>
      </c>
      <c r="C54">
        <v>265.2</v>
      </c>
      <c r="D54">
        <v>182</v>
      </c>
      <c r="E54">
        <v>250</v>
      </c>
      <c r="F54">
        <v>153.25</v>
      </c>
      <c r="I54" s="2">
        <f t="shared" si="1"/>
        <v>1.1648745519713262E-2</v>
      </c>
      <c r="J54" s="2">
        <f t="shared" si="1"/>
        <v>3.0257186081694837E-3</v>
      </c>
      <c r="K54" s="2">
        <f t="shared" si="1"/>
        <v>2.0465377067563812E-2</v>
      </c>
      <c r="L54" s="2">
        <f t="shared" si="1"/>
        <v>1.7087062652563011E-2</v>
      </c>
      <c r="M54" s="2">
        <f t="shared" si="1"/>
        <v>-2.2786458333332966E-3</v>
      </c>
      <c r="O54" s="54" t="s">
        <v>23</v>
      </c>
      <c r="P54" s="55" t="s">
        <v>25</v>
      </c>
      <c r="Q54" s="56" t="s">
        <v>26</v>
      </c>
    </row>
    <row r="55" spans="1:17" x14ac:dyDescent="0.3">
      <c r="A55" s="1">
        <v>44973</v>
      </c>
      <c r="B55">
        <v>1703.5</v>
      </c>
      <c r="C55">
        <v>264.8</v>
      </c>
      <c r="D55">
        <v>183.05</v>
      </c>
      <c r="E55">
        <v>250.1</v>
      </c>
      <c r="F55">
        <v>153.80000000000001</v>
      </c>
      <c r="I55" s="2">
        <f t="shared" si="1"/>
        <v>5.9049306170652497E-3</v>
      </c>
      <c r="J55" s="2">
        <f t="shared" si="1"/>
        <v>-1.5082956259425992E-3</v>
      </c>
      <c r="K55" s="2">
        <f t="shared" si="1"/>
        <v>5.769230769230832E-3</v>
      </c>
      <c r="L55" s="2">
        <f t="shared" si="1"/>
        <v>3.9999999999997725E-4</v>
      </c>
      <c r="M55" s="2">
        <f t="shared" si="1"/>
        <v>3.5889070146819667E-3</v>
      </c>
      <c r="O55" s="57">
        <v>0</v>
      </c>
      <c r="P55" s="53">
        <f>O55*$X$30</f>
        <v>0</v>
      </c>
      <c r="Q55" s="58">
        <f>O55*Y30+(1-O55)*P20</f>
        <v>1.4999999999999999E-2</v>
      </c>
    </row>
    <row r="56" spans="1:17" x14ac:dyDescent="0.3">
      <c r="A56" s="1">
        <v>44974</v>
      </c>
      <c r="B56">
        <v>1714</v>
      </c>
      <c r="C56">
        <v>264.39999999999998</v>
      </c>
      <c r="D56">
        <v>180.8</v>
      </c>
      <c r="E56">
        <v>250.9</v>
      </c>
      <c r="F56">
        <v>150.75</v>
      </c>
      <c r="I56" s="2">
        <f t="shared" si="1"/>
        <v>6.1637804520105668E-3</v>
      </c>
      <c r="J56" s="2">
        <f t="shared" si="1"/>
        <v>-1.510574018127017E-3</v>
      </c>
      <c r="K56" s="2">
        <f t="shared" si="1"/>
        <v>-1.2291723572794318E-2</v>
      </c>
      <c r="L56" s="2">
        <f t="shared" si="1"/>
        <v>3.1987205117953274E-3</v>
      </c>
      <c r="M56" s="2">
        <f t="shared" si="1"/>
        <v>-1.9830949284785508E-2</v>
      </c>
      <c r="O56" s="57">
        <v>1</v>
      </c>
      <c r="P56" s="53">
        <f>O56*X31</f>
        <v>0.20204066200000001</v>
      </c>
      <c r="Q56" s="58">
        <f>O56*Y31+(1-O56)*P21</f>
        <v>0.47341397899999998</v>
      </c>
    </row>
    <row r="57" spans="1:17" ht="15" thickBot="1" x14ac:dyDescent="0.35">
      <c r="A57" s="1">
        <v>44977</v>
      </c>
      <c r="B57">
        <v>1685</v>
      </c>
      <c r="C57">
        <v>263.8</v>
      </c>
      <c r="D57">
        <v>179.5</v>
      </c>
      <c r="E57">
        <v>251.2</v>
      </c>
      <c r="F57">
        <v>150.69999999999999</v>
      </c>
      <c r="I57" s="2">
        <f t="shared" si="1"/>
        <v>-1.6919486581096849E-2</v>
      </c>
      <c r="J57" s="2">
        <f t="shared" si="1"/>
        <v>-2.2692889561269514E-3</v>
      </c>
      <c r="K57" s="2">
        <f t="shared" si="1"/>
        <v>-7.1902654867257261E-3</v>
      </c>
      <c r="L57" s="2">
        <f t="shared" si="1"/>
        <v>1.195695496213563E-3</v>
      </c>
      <c r="M57" s="2">
        <f t="shared" si="1"/>
        <v>-3.3167495854070559E-4</v>
      </c>
      <c r="O57" s="59">
        <v>2</v>
      </c>
      <c r="P57" s="60">
        <f>O57*$X$30</f>
        <v>0.38445027177153485</v>
      </c>
      <c r="Q57" s="61">
        <f>O57*Y32+(1-O57)*P22</f>
        <v>0.98</v>
      </c>
    </row>
    <row r="58" spans="1:17" x14ac:dyDescent="0.3">
      <c r="A58" s="1">
        <v>44978</v>
      </c>
      <c r="B58">
        <v>1651</v>
      </c>
      <c r="C58">
        <v>262.7</v>
      </c>
      <c r="D58">
        <v>180.75</v>
      </c>
      <c r="E58">
        <v>249.8</v>
      </c>
      <c r="F58">
        <v>152.55000000000001</v>
      </c>
      <c r="I58" s="2">
        <f t="shared" si="1"/>
        <v>-2.0178041543026708E-2</v>
      </c>
      <c r="J58" s="2">
        <f t="shared" si="1"/>
        <v>-4.1698256254739299E-3</v>
      </c>
      <c r="K58" s="2">
        <f t="shared" si="1"/>
        <v>6.9637883008356544E-3</v>
      </c>
      <c r="L58" s="2">
        <f t="shared" si="1"/>
        <v>-5.5732484076432215E-3</v>
      </c>
      <c r="M58" s="2">
        <f t="shared" si="1"/>
        <v>1.2276045122760603E-2</v>
      </c>
    </row>
    <row r="59" spans="1:17" x14ac:dyDescent="0.3">
      <c r="A59" s="1">
        <v>44979</v>
      </c>
      <c r="B59">
        <v>1659</v>
      </c>
      <c r="C59">
        <v>262.89999999999998</v>
      </c>
      <c r="D59">
        <v>180</v>
      </c>
      <c r="E59">
        <v>249.2</v>
      </c>
      <c r="F59">
        <v>150.5</v>
      </c>
      <c r="I59" s="2">
        <f t="shared" si="1"/>
        <v>4.8455481526347667E-3</v>
      </c>
      <c r="J59" s="2">
        <f t="shared" si="1"/>
        <v>7.613247049866336E-4</v>
      </c>
      <c r="K59" s="2">
        <f t="shared" si="1"/>
        <v>-4.1493775933609959E-3</v>
      </c>
      <c r="L59" s="2">
        <f t="shared" si="1"/>
        <v>-2.4019215372298747E-3</v>
      </c>
      <c r="M59" s="2">
        <f t="shared" si="1"/>
        <v>-1.343821697804006E-2</v>
      </c>
    </row>
    <row r="60" spans="1:17" x14ac:dyDescent="0.3">
      <c r="A60" s="1">
        <v>44980</v>
      </c>
      <c r="B60">
        <v>1583</v>
      </c>
      <c r="C60">
        <v>263.60000000000002</v>
      </c>
      <c r="D60">
        <v>182.05</v>
      </c>
      <c r="E60">
        <v>249</v>
      </c>
      <c r="F60">
        <v>152.75</v>
      </c>
      <c r="I60" s="2">
        <f t="shared" si="1"/>
        <v>-4.581072935503315E-2</v>
      </c>
      <c r="J60" s="2">
        <f t="shared" si="1"/>
        <v>2.6626093571701999E-3</v>
      </c>
      <c r="K60" s="2">
        <f t="shared" si="1"/>
        <v>1.1388888888888952E-2</v>
      </c>
      <c r="L60" s="2">
        <f t="shared" si="1"/>
        <v>-8.0256821829850983E-4</v>
      </c>
      <c r="M60" s="2">
        <f t="shared" si="1"/>
        <v>1.4950166112956811E-2</v>
      </c>
    </row>
    <row r="61" spans="1:17" x14ac:dyDescent="0.3">
      <c r="A61" s="1">
        <v>44981</v>
      </c>
      <c r="B61">
        <v>1566.5</v>
      </c>
      <c r="C61">
        <v>263</v>
      </c>
      <c r="D61">
        <v>179.8</v>
      </c>
      <c r="E61">
        <v>246.9</v>
      </c>
      <c r="F61">
        <v>152.9</v>
      </c>
      <c r="I61" s="2">
        <f t="shared" si="1"/>
        <v>-1.0423246999368288E-2</v>
      </c>
      <c r="J61" s="2">
        <f t="shared" si="1"/>
        <v>-2.2761760242792969E-3</v>
      </c>
      <c r="K61" s="2">
        <f t="shared" si="1"/>
        <v>-1.2359241966492721E-2</v>
      </c>
      <c r="L61" s="2">
        <f t="shared" si="1"/>
        <v>-8.4337349397590137E-3</v>
      </c>
      <c r="M61" s="2">
        <f t="shared" si="1"/>
        <v>9.8199672667761495E-4</v>
      </c>
    </row>
    <row r="62" spans="1:17" x14ac:dyDescent="0.3">
      <c r="A62" s="1">
        <v>44984</v>
      </c>
      <c r="B62">
        <v>1594.5</v>
      </c>
      <c r="C62">
        <v>271.2</v>
      </c>
      <c r="D62">
        <v>179.8</v>
      </c>
      <c r="E62">
        <v>254.2</v>
      </c>
      <c r="F62">
        <v>157.85</v>
      </c>
      <c r="I62" s="2">
        <f t="shared" si="1"/>
        <v>1.7874241940631981E-2</v>
      </c>
      <c r="J62" s="2">
        <f t="shared" si="1"/>
        <v>3.1178707224334558E-2</v>
      </c>
      <c r="K62" s="2">
        <f t="shared" si="1"/>
        <v>0</v>
      </c>
      <c r="L62" s="2">
        <f t="shared" si="1"/>
        <v>2.9566626164438975E-2</v>
      </c>
      <c r="M62" s="2">
        <f t="shared" si="1"/>
        <v>3.2374100719424384E-2</v>
      </c>
    </row>
    <row r="63" spans="1:17" x14ac:dyDescent="0.3">
      <c r="A63" s="1">
        <v>44985</v>
      </c>
      <c r="B63">
        <v>1580</v>
      </c>
      <c r="C63">
        <v>268.2</v>
      </c>
      <c r="D63">
        <v>181.1</v>
      </c>
      <c r="E63">
        <v>255</v>
      </c>
      <c r="F63">
        <v>160</v>
      </c>
      <c r="I63" s="2">
        <f t="shared" si="1"/>
        <v>-9.0937597993101284E-3</v>
      </c>
      <c r="J63" s="2">
        <f t="shared" si="1"/>
        <v>-1.1061946902654867E-2</v>
      </c>
      <c r="K63" s="2">
        <f t="shared" si="1"/>
        <v>7.2302558398219295E-3</v>
      </c>
      <c r="L63" s="2">
        <f t="shared" si="1"/>
        <v>3.1471282454760478E-3</v>
      </c>
      <c r="M63" s="2">
        <f t="shared" si="1"/>
        <v>1.3620525815647804E-2</v>
      </c>
    </row>
    <row r="64" spans="1:17" x14ac:dyDescent="0.3">
      <c r="A64" s="1">
        <v>44986</v>
      </c>
      <c r="B64">
        <v>1584</v>
      </c>
      <c r="C64">
        <v>265.8</v>
      </c>
      <c r="D64">
        <v>179.8</v>
      </c>
      <c r="E64">
        <v>251.5</v>
      </c>
      <c r="F64">
        <v>157.94999999999999</v>
      </c>
      <c r="I64" s="2">
        <f t="shared" ref="I64:M114" si="6">(B64-B63)/B63</f>
        <v>2.5316455696202532E-3</v>
      </c>
      <c r="J64" s="2">
        <f t="shared" si="6"/>
        <v>-8.948545861297454E-3</v>
      </c>
      <c r="K64" s="2">
        <f t="shared" si="6"/>
        <v>-7.1783545002759965E-3</v>
      </c>
      <c r="L64" s="2">
        <f t="shared" si="6"/>
        <v>-1.3725490196078431E-2</v>
      </c>
      <c r="M64" s="2">
        <f t="shared" si="6"/>
        <v>-1.281250000000007E-2</v>
      </c>
    </row>
    <row r="65" spans="1:13" x14ac:dyDescent="0.3">
      <c r="A65" s="1">
        <v>44987</v>
      </c>
      <c r="B65">
        <v>1554</v>
      </c>
      <c r="C65">
        <v>265.39999999999998</v>
      </c>
      <c r="D65">
        <v>181</v>
      </c>
      <c r="E65">
        <v>254.1</v>
      </c>
      <c r="F65">
        <v>158.25</v>
      </c>
      <c r="I65" s="2">
        <f t="shared" si="6"/>
        <v>-1.893939393939394E-2</v>
      </c>
      <c r="J65" s="2">
        <f t="shared" si="6"/>
        <v>-1.5048908954102111E-3</v>
      </c>
      <c r="K65" s="2">
        <f t="shared" si="6"/>
        <v>6.6740823136818049E-3</v>
      </c>
      <c r="L65" s="2">
        <f t="shared" si="6"/>
        <v>1.0337972166997989E-2</v>
      </c>
      <c r="M65" s="2">
        <f t="shared" si="6"/>
        <v>1.8993352326686381E-3</v>
      </c>
    </row>
    <row r="66" spans="1:13" x14ac:dyDescent="0.3">
      <c r="A66" s="1">
        <v>44988</v>
      </c>
      <c r="B66">
        <v>1576.5</v>
      </c>
      <c r="C66">
        <v>264.39999999999998</v>
      </c>
      <c r="D66">
        <v>181.8</v>
      </c>
      <c r="E66">
        <v>256.3</v>
      </c>
      <c r="F66">
        <v>160.19999999999999</v>
      </c>
      <c r="I66" s="2">
        <f t="shared" si="6"/>
        <v>1.4478764478764479E-2</v>
      </c>
      <c r="J66" s="2">
        <f t="shared" si="6"/>
        <v>-3.7678975131876418E-3</v>
      </c>
      <c r="K66" s="2">
        <f t="shared" si="6"/>
        <v>4.4198895027624937E-3</v>
      </c>
      <c r="L66" s="2">
        <f t="shared" si="6"/>
        <v>8.6580086580087257E-3</v>
      </c>
      <c r="M66" s="2">
        <f t="shared" si="6"/>
        <v>1.2322274881516515E-2</v>
      </c>
    </row>
    <row r="67" spans="1:13" x14ac:dyDescent="0.3">
      <c r="A67" s="1">
        <v>44991</v>
      </c>
      <c r="B67">
        <v>1608</v>
      </c>
      <c r="C67">
        <v>265.60000000000002</v>
      </c>
      <c r="D67">
        <v>180.55</v>
      </c>
      <c r="E67">
        <v>259.89999999999998</v>
      </c>
      <c r="F67">
        <v>161.05000000000001</v>
      </c>
      <c r="I67" s="2">
        <f t="shared" si="6"/>
        <v>1.9980970504281638E-2</v>
      </c>
      <c r="J67" s="2">
        <f t="shared" si="6"/>
        <v>4.5385779122543331E-3</v>
      </c>
      <c r="K67" s="2">
        <f t="shared" si="6"/>
        <v>-6.875687568756875E-3</v>
      </c>
      <c r="L67" s="2">
        <f t="shared" si="6"/>
        <v>1.4046039797112626E-2</v>
      </c>
      <c r="M67" s="2">
        <f t="shared" si="6"/>
        <v>5.3058676654183694E-3</v>
      </c>
    </row>
    <row r="68" spans="1:13" x14ac:dyDescent="0.3">
      <c r="A68" s="1">
        <v>44992</v>
      </c>
      <c r="B68">
        <v>1596.5</v>
      </c>
      <c r="C68">
        <v>263.3</v>
      </c>
      <c r="D68">
        <v>181.1</v>
      </c>
      <c r="E68">
        <v>259.10000000000002</v>
      </c>
      <c r="F68">
        <v>160.19999999999999</v>
      </c>
      <c r="I68" s="2">
        <f t="shared" si="6"/>
        <v>-7.1517412935323387E-3</v>
      </c>
      <c r="J68" s="2">
        <f t="shared" si="6"/>
        <v>-8.6596385542169092E-3</v>
      </c>
      <c r="K68" s="2">
        <f t="shared" si="6"/>
        <v>3.0462475768484238E-3</v>
      </c>
      <c r="L68" s="2">
        <f t="shared" si="6"/>
        <v>-3.078106964216832E-3</v>
      </c>
      <c r="M68" s="2">
        <f t="shared" si="6"/>
        <v>-5.2778640173860459E-3</v>
      </c>
    </row>
    <row r="69" spans="1:13" x14ac:dyDescent="0.3">
      <c r="A69" s="1">
        <v>44993</v>
      </c>
      <c r="B69">
        <v>1593.5</v>
      </c>
      <c r="C69">
        <v>263.8</v>
      </c>
      <c r="D69">
        <v>179.45</v>
      </c>
      <c r="E69">
        <v>260.5</v>
      </c>
      <c r="F69">
        <v>160.5</v>
      </c>
      <c r="I69" s="2">
        <f t="shared" si="6"/>
        <v>-1.8791105543376136E-3</v>
      </c>
      <c r="J69" s="2">
        <f t="shared" si="6"/>
        <v>1.8989745537409798E-3</v>
      </c>
      <c r="K69" s="2">
        <f t="shared" si="6"/>
        <v>-9.1109884041966089E-3</v>
      </c>
      <c r="L69" s="2">
        <f t="shared" si="6"/>
        <v>5.4033191817830072E-3</v>
      </c>
      <c r="M69" s="2">
        <f t="shared" si="6"/>
        <v>1.8726591760300337E-3</v>
      </c>
    </row>
    <row r="70" spans="1:13" x14ac:dyDescent="0.3">
      <c r="A70" s="1">
        <v>44994</v>
      </c>
      <c r="B70">
        <v>1602.5</v>
      </c>
      <c r="C70">
        <v>262.60000000000002</v>
      </c>
      <c r="D70">
        <v>179.2</v>
      </c>
      <c r="E70">
        <v>262.8</v>
      </c>
      <c r="F70">
        <v>160.35</v>
      </c>
      <c r="I70" s="2">
        <f t="shared" si="6"/>
        <v>5.6479447756510827E-3</v>
      </c>
      <c r="J70" s="2">
        <f t="shared" si="6"/>
        <v>-4.5489006823350589E-3</v>
      </c>
      <c r="K70" s="2">
        <f t="shared" si="6"/>
        <v>-1.3931457230426303E-3</v>
      </c>
      <c r="L70" s="2">
        <f t="shared" si="6"/>
        <v>8.8291746641075298E-3</v>
      </c>
      <c r="M70" s="2">
        <f t="shared" si="6"/>
        <v>-9.3457943925237183E-4</v>
      </c>
    </row>
    <row r="71" spans="1:13" x14ac:dyDescent="0.3">
      <c r="A71" s="1">
        <v>44995</v>
      </c>
      <c r="B71">
        <v>1543.5</v>
      </c>
      <c r="C71">
        <v>260.10000000000002</v>
      </c>
      <c r="D71">
        <v>173.65</v>
      </c>
      <c r="E71">
        <v>259.60000000000002</v>
      </c>
      <c r="F71">
        <v>158</v>
      </c>
      <c r="I71" s="2">
        <f t="shared" si="6"/>
        <v>-3.6817472698907956E-2</v>
      </c>
      <c r="J71" s="2">
        <f t="shared" si="6"/>
        <v>-9.5201827875095197E-3</v>
      </c>
      <c r="K71" s="2">
        <f t="shared" si="6"/>
        <v>-3.097098214285705E-2</v>
      </c>
      <c r="L71" s="2">
        <f t="shared" si="6"/>
        <v>-1.2176560121765557E-2</v>
      </c>
      <c r="M71" s="2">
        <f t="shared" si="6"/>
        <v>-1.4655441222326126E-2</v>
      </c>
    </row>
    <row r="72" spans="1:13" x14ac:dyDescent="0.3">
      <c r="A72" s="1">
        <v>44998</v>
      </c>
      <c r="B72">
        <v>1498</v>
      </c>
      <c r="C72">
        <v>254.3</v>
      </c>
      <c r="D72">
        <v>166.35</v>
      </c>
      <c r="E72">
        <v>255</v>
      </c>
      <c r="F72">
        <v>152.15</v>
      </c>
      <c r="I72" s="2">
        <f t="shared" si="6"/>
        <v>-2.9478458049886622E-2</v>
      </c>
      <c r="J72" s="2">
        <f t="shared" si="6"/>
        <v>-2.2299115724721302E-2</v>
      </c>
      <c r="K72" s="2">
        <f t="shared" si="6"/>
        <v>-4.2038583357328026E-2</v>
      </c>
      <c r="L72" s="2">
        <f t="shared" si="6"/>
        <v>-1.7719568567026282E-2</v>
      </c>
      <c r="M72" s="2">
        <f t="shared" si="6"/>
        <v>-3.7025316455696164E-2</v>
      </c>
    </row>
    <row r="73" spans="1:13" x14ac:dyDescent="0.3">
      <c r="A73" s="1">
        <v>44999</v>
      </c>
      <c r="B73">
        <v>1513</v>
      </c>
      <c r="C73">
        <v>257.2</v>
      </c>
      <c r="D73">
        <v>168.7</v>
      </c>
      <c r="E73">
        <v>254.8</v>
      </c>
      <c r="F73">
        <v>155.55000000000001</v>
      </c>
      <c r="I73" s="2">
        <f t="shared" si="6"/>
        <v>1.0013351134846462E-2</v>
      </c>
      <c r="J73" s="2">
        <f t="shared" si="6"/>
        <v>1.1403853716083276E-2</v>
      </c>
      <c r="K73" s="2">
        <f t="shared" si="6"/>
        <v>1.4126840997895969E-2</v>
      </c>
      <c r="L73" s="2">
        <f t="shared" si="6"/>
        <v>-7.8431372549015149E-4</v>
      </c>
      <c r="M73" s="2">
        <f t="shared" si="6"/>
        <v>2.2346368715083834E-2</v>
      </c>
    </row>
    <row r="74" spans="1:13" x14ac:dyDescent="0.3">
      <c r="A74" s="1">
        <v>45000</v>
      </c>
      <c r="B74">
        <v>1462.5</v>
      </c>
      <c r="C74">
        <v>253.1</v>
      </c>
      <c r="D74">
        <v>161.9</v>
      </c>
      <c r="E74">
        <v>251.9</v>
      </c>
      <c r="F74">
        <v>145.4</v>
      </c>
      <c r="I74" s="2">
        <f t="shared" si="6"/>
        <v>-3.3377395902181098E-2</v>
      </c>
      <c r="J74" s="2">
        <f t="shared" si="6"/>
        <v>-1.5940902021772917E-2</v>
      </c>
      <c r="K74" s="2">
        <f t="shared" si="6"/>
        <v>-4.0308239478363858E-2</v>
      </c>
      <c r="L74" s="2">
        <f t="shared" si="6"/>
        <v>-1.1381475667189975E-2</v>
      </c>
      <c r="M74" s="2">
        <f t="shared" si="6"/>
        <v>-6.5252330440372902E-2</v>
      </c>
    </row>
    <row r="75" spans="1:13" x14ac:dyDescent="0.3">
      <c r="A75" s="1">
        <v>45001</v>
      </c>
      <c r="B75">
        <v>1476</v>
      </c>
      <c r="C75">
        <v>254.5</v>
      </c>
      <c r="D75">
        <v>166.7</v>
      </c>
      <c r="E75">
        <v>252</v>
      </c>
      <c r="F75">
        <v>146.6</v>
      </c>
      <c r="I75" s="2">
        <f t="shared" si="6"/>
        <v>9.2307692307692316E-3</v>
      </c>
      <c r="J75" s="2">
        <f t="shared" si="6"/>
        <v>5.5314105096799905E-3</v>
      </c>
      <c r="K75" s="2">
        <f t="shared" si="6"/>
        <v>2.9647930821494643E-2</v>
      </c>
      <c r="L75" s="2">
        <f t="shared" si="6"/>
        <v>3.9698292973399887E-4</v>
      </c>
      <c r="M75" s="2">
        <f t="shared" si="6"/>
        <v>8.253094910591393E-3</v>
      </c>
    </row>
    <row r="76" spans="1:13" x14ac:dyDescent="0.3">
      <c r="A76" s="1">
        <v>45002</v>
      </c>
      <c r="B76">
        <v>1404</v>
      </c>
      <c r="C76">
        <v>249.2</v>
      </c>
      <c r="D76">
        <v>162.30000000000001</v>
      </c>
      <c r="E76">
        <v>246.9</v>
      </c>
      <c r="F76">
        <v>141.6</v>
      </c>
      <c r="I76" s="2">
        <f t="shared" si="6"/>
        <v>-4.878048780487805E-2</v>
      </c>
      <c r="J76" s="2">
        <f t="shared" si="6"/>
        <v>-2.0825147347740713E-2</v>
      </c>
      <c r="K76" s="2">
        <f t="shared" si="6"/>
        <v>-2.6394721055788706E-2</v>
      </c>
      <c r="L76" s="2">
        <f t="shared" si="6"/>
        <v>-2.0238095238095215E-2</v>
      </c>
      <c r="M76" s="2">
        <f t="shared" si="6"/>
        <v>-3.4106412005457026E-2</v>
      </c>
    </row>
    <row r="77" spans="1:13" x14ac:dyDescent="0.3">
      <c r="A77" s="1">
        <v>45005</v>
      </c>
      <c r="B77">
        <v>1427</v>
      </c>
      <c r="C77">
        <v>251.8</v>
      </c>
      <c r="D77">
        <v>164.35</v>
      </c>
      <c r="E77">
        <v>249.7</v>
      </c>
      <c r="F77">
        <v>144.05000000000001</v>
      </c>
      <c r="I77" s="2">
        <f t="shared" si="6"/>
        <v>1.6381766381766381E-2</v>
      </c>
      <c r="J77" s="2">
        <f t="shared" si="6"/>
        <v>1.0433386837881312E-2</v>
      </c>
      <c r="K77" s="2">
        <f t="shared" si="6"/>
        <v>1.263093037584709E-2</v>
      </c>
      <c r="L77" s="2">
        <f t="shared" si="6"/>
        <v>1.1340623734305317E-2</v>
      </c>
      <c r="M77" s="2">
        <f t="shared" si="6"/>
        <v>1.7302259887005771E-2</v>
      </c>
    </row>
    <row r="78" spans="1:13" x14ac:dyDescent="0.3">
      <c r="A78" s="1">
        <v>45006</v>
      </c>
      <c r="B78">
        <v>1465.5</v>
      </c>
      <c r="C78">
        <v>262.39999999999998</v>
      </c>
      <c r="D78">
        <v>169.8</v>
      </c>
      <c r="E78">
        <v>256.8</v>
      </c>
      <c r="F78">
        <v>148.05000000000001</v>
      </c>
      <c r="I78" s="2">
        <f t="shared" si="6"/>
        <v>2.6979677645409952E-2</v>
      </c>
      <c r="J78" s="2">
        <f t="shared" si="6"/>
        <v>4.2096902303415271E-2</v>
      </c>
      <c r="K78" s="2">
        <f t="shared" si="6"/>
        <v>3.3160937024642637E-2</v>
      </c>
      <c r="L78" s="2">
        <f t="shared" si="6"/>
        <v>2.8434120945134252E-2</v>
      </c>
      <c r="M78" s="2">
        <f t="shared" si="6"/>
        <v>2.7768136063866709E-2</v>
      </c>
    </row>
    <row r="79" spans="1:13" x14ac:dyDescent="0.3">
      <c r="A79" s="1">
        <v>45007</v>
      </c>
      <c r="B79">
        <v>1470.5</v>
      </c>
      <c r="C79">
        <v>264.2</v>
      </c>
      <c r="D79">
        <v>172.2</v>
      </c>
      <c r="E79">
        <v>259</v>
      </c>
      <c r="F79">
        <v>154.65</v>
      </c>
      <c r="I79" s="2">
        <f t="shared" si="6"/>
        <v>3.4118048447628795E-3</v>
      </c>
      <c r="J79" s="2">
        <f t="shared" si="6"/>
        <v>6.8597560975610199E-3</v>
      </c>
      <c r="K79" s="2">
        <f t="shared" si="6"/>
        <v>1.4134275618374423E-2</v>
      </c>
      <c r="L79" s="2">
        <f t="shared" si="6"/>
        <v>8.5669781931463733E-3</v>
      </c>
      <c r="M79" s="2">
        <f t="shared" si="6"/>
        <v>4.4579533941236024E-2</v>
      </c>
    </row>
    <row r="80" spans="1:13" x14ac:dyDescent="0.3">
      <c r="A80" s="1">
        <v>45008</v>
      </c>
      <c r="B80">
        <v>1444</v>
      </c>
      <c r="C80">
        <v>262.60000000000002</v>
      </c>
      <c r="D80">
        <v>171.05</v>
      </c>
      <c r="E80">
        <v>253.8</v>
      </c>
      <c r="F80">
        <v>156.75</v>
      </c>
      <c r="I80" s="2">
        <f t="shared" si="6"/>
        <v>-1.8021081264875893E-2</v>
      </c>
      <c r="J80" s="2">
        <f t="shared" si="6"/>
        <v>-6.0560181680543749E-3</v>
      </c>
      <c r="K80" s="2">
        <f t="shared" si="6"/>
        <v>-6.6782810685248398E-3</v>
      </c>
      <c r="L80" s="2">
        <f t="shared" si="6"/>
        <v>-2.0077220077220032E-2</v>
      </c>
      <c r="M80" s="2">
        <f t="shared" si="6"/>
        <v>1.3579049466537305E-2</v>
      </c>
    </row>
    <row r="81" spans="1:13" x14ac:dyDescent="0.3">
      <c r="A81" s="1">
        <v>45009</v>
      </c>
      <c r="B81">
        <v>1426</v>
      </c>
      <c r="C81">
        <v>259.10000000000002</v>
      </c>
      <c r="D81">
        <v>163.95</v>
      </c>
      <c r="E81">
        <v>250.8</v>
      </c>
      <c r="F81">
        <v>152.5</v>
      </c>
      <c r="I81" s="2">
        <f t="shared" si="6"/>
        <v>-1.2465373961218837E-2</v>
      </c>
      <c r="J81" s="2">
        <f t="shared" si="6"/>
        <v>-1.3328255902513327E-2</v>
      </c>
      <c r="K81" s="2">
        <f t="shared" si="6"/>
        <v>-4.1508330897398554E-2</v>
      </c>
      <c r="L81" s="2">
        <f t="shared" si="6"/>
        <v>-1.1820330969267139E-2</v>
      </c>
      <c r="M81" s="2">
        <f t="shared" si="6"/>
        <v>-2.7113237639553429E-2</v>
      </c>
    </row>
    <row r="82" spans="1:13" x14ac:dyDescent="0.3">
      <c r="A82" s="1">
        <v>45012</v>
      </c>
      <c r="B82">
        <v>1424</v>
      </c>
      <c r="C82">
        <v>261.3</v>
      </c>
      <c r="D82">
        <v>166.15</v>
      </c>
      <c r="E82">
        <v>251.4</v>
      </c>
      <c r="F82">
        <v>155.1</v>
      </c>
      <c r="I82" s="2">
        <f t="shared" si="6"/>
        <v>-1.4025245441795231E-3</v>
      </c>
      <c r="J82" s="2">
        <f t="shared" si="6"/>
        <v>8.4909301428019619E-3</v>
      </c>
      <c r="K82" s="2">
        <f t="shared" si="6"/>
        <v>1.34187252211041E-2</v>
      </c>
      <c r="L82" s="2">
        <f t="shared" si="6"/>
        <v>2.3923444976076329E-3</v>
      </c>
      <c r="M82" s="2">
        <f t="shared" si="6"/>
        <v>1.7049180327868816E-2</v>
      </c>
    </row>
    <row r="83" spans="1:13" x14ac:dyDescent="0.3">
      <c r="A83" s="1">
        <v>45013</v>
      </c>
      <c r="B83">
        <v>1421.5</v>
      </c>
      <c r="C83">
        <v>264.8</v>
      </c>
      <c r="D83">
        <v>167.75</v>
      </c>
      <c r="E83">
        <v>254.9</v>
      </c>
      <c r="F83">
        <v>158.80000000000001</v>
      </c>
      <c r="I83" s="2">
        <f t="shared" si="6"/>
        <v>-1.7556179775280898E-3</v>
      </c>
      <c r="J83" s="2">
        <f t="shared" si="6"/>
        <v>1.3394565633371602E-2</v>
      </c>
      <c r="K83" s="2">
        <f t="shared" si="6"/>
        <v>9.6298525428829031E-3</v>
      </c>
      <c r="L83" s="2">
        <f t="shared" si="6"/>
        <v>1.3922036595067621E-2</v>
      </c>
      <c r="M83" s="2">
        <f t="shared" si="6"/>
        <v>2.385557704706652E-2</v>
      </c>
    </row>
    <row r="84" spans="1:13" x14ac:dyDescent="0.3">
      <c r="A84" s="1">
        <v>45014</v>
      </c>
      <c r="B84">
        <v>1449</v>
      </c>
      <c r="C84">
        <v>267.8</v>
      </c>
      <c r="D84">
        <v>168.2</v>
      </c>
      <c r="E84">
        <v>262.5</v>
      </c>
      <c r="F84">
        <v>159.69999999999999</v>
      </c>
      <c r="I84" s="2">
        <f t="shared" si="6"/>
        <v>1.9345761519521634E-2</v>
      </c>
      <c r="J84" s="2">
        <f t="shared" si="6"/>
        <v>1.1329305135951661E-2</v>
      </c>
      <c r="K84" s="2">
        <f t="shared" si="6"/>
        <v>2.6825633383009756E-3</v>
      </c>
      <c r="L84" s="2">
        <f t="shared" si="6"/>
        <v>2.9815613966261256E-2</v>
      </c>
      <c r="M84" s="2">
        <f t="shared" si="6"/>
        <v>5.6675062972290757E-3</v>
      </c>
    </row>
    <row r="85" spans="1:13" x14ac:dyDescent="0.3">
      <c r="A85" s="1">
        <v>45015</v>
      </c>
      <c r="B85">
        <v>1483</v>
      </c>
      <c r="C85">
        <v>275.7</v>
      </c>
      <c r="D85">
        <v>175.4</v>
      </c>
      <c r="E85">
        <v>264.89999999999998</v>
      </c>
      <c r="F85">
        <v>166</v>
      </c>
      <c r="I85" s="2">
        <f t="shared" si="6"/>
        <v>2.3464458247066944E-2</v>
      </c>
      <c r="J85" s="2">
        <f t="shared" si="6"/>
        <v>2.949962658700514E-2</v>
      </c>
      <c r="K85" s="2">
        <f t="shared" si="6"/>
        <v>4.2806183115338986E-2</v>
      </c>
      <c r="L85" s="2">
        <f t="shared" si="6"/>
        <v>9.1428571428570568E-3</v>
      </c>
      <c r="M85" s="2">
        <f t="shared" si="6"/>
        <v>3.9448966812774024E-2</v>
      </c>
    </row>
    <row r="86" spans="1:13" x14ac:dyDescent="0.3">
      <c r="A86" s="1">
        <v>45016</v>
      </c>
      <c r="B86">
        <v>1495</v>
      </c>
      <c r="C86">
        <v>278.7</v>
      </c>
      <c r="D86">
        <v>177.75</v>
      </c>
      <c r="E86">
        <v>265.7</v>
      </c>
      <c r="F86">
        <v>167</v>
      </c>
      <c r="I86" s="2">
        <f t="shared" si="6"/>
        <v>8.091706001348618E-3</v>
      </c>
      <c r="J86" s="2">
        <f t="shared" si="6"/>
        <v>1.088139281828074E-2</v>
      </c>
      <c r="K86" s="2">
        <f t="shared" si="6"/>
        <v>1.3397947548460628E-2</v>
      </c>
      <c r="L86" s="2">
        <f t="shared" si="6"/>
        <v>3.0200075500189183E-3</v>
      </c>
      <c r="M86" s="2">
        <f t="shared" si="6"/>
        <v>6.024096385542169E-3</v>
      </c>
    </row>
    <row r="87" spans="1:13" x14ac:dyDescent="0.3">
      <c r="A87" s="1">
        <v>45019</v>
      </c>
      <c r="B87">
        <v>1492</v>
      </c>
      <c r="C87">
        <v>277.39999999999998</v>
      </c>
      <c r="D87">
        <v>174.15</v>
      </c>
      <c r="E87">
        <v>264.10000000000002</v>
      </c>
      <c r="F87">
        <v>166.05</v>
      </c>
      <c r="I87" s="2">
        <f t="shared" si="6"/>
        <v>-2.0066889632107021E-3</v>
      </c>
      <c r="J87" s="2">
        <f t="shared" si="6"/>
        <v>-4.6645138141371062E-3</v>
      </c>
      <c r="K87" s="2">
        <f t="shared" si="6"/>
        <v>-2.0253164556961994E-2</v>
      </c>
      <c r="L87" s="2">
        <f t="shared" si="6"/>
        <v>-6.0218291305982911E-3</v>
      </c>
      <c r="M87" s="2">
        <f t="shared" si="6"/>
        <v>-5.6886227544909497E-3</v>
      </c>
    </row>
    <row r="88" spans="1:13" x14ac:dyDescent="0.3">
      <c r="A88" s="1">
        <v>45020</v>
      </c>
      <c r="B88">
        <v>1476</v>
      </c>
      <c r="C88">
        <v>274.60000000000002</v>
      </c>
      <c r="D88">
        <v>171.95</v>
      </c>
      <c r="E88">
        <v>264.60000000000002</v>
      </c>
      <c r="F88">
        <v>163.55000000000001</v>
      </c>
      <c r="I88" s="2">
        <f t="shared" si="6"/>
        <v>-1.0723860589812333E-2</v>
      </c>
      <c r="J88" s="2">
        <f t="shared" si="6"/>
        <v>-1.0093727469358164E-2</v>
      </c>
      <c r="K88" s="2">
        <f t="shared" si="6"/>
        <v>-1.2632787826586373E-2</v>
      </c>
      <c r="L88" s="2">
        <f t="shared" si="6"/>
        <v>1.8932222642938279E-3</v>
      </c>
      <c r="M88" s="2">
        <f t="shared" si="6"/>
        <v>-1.505570611261668E-2</v>
      </c>
    </row>
    <row r="89" spans="1:13" x14ac:dyDescent="0.3">
      <c r="A89" s="1">
        <v>45021</v>
      </c>
      <c r="B89">
        <v>1440</v>
      </c>
      <c r="C89">
        <v>272.7</v>
      </c>
      <c r="D89">
        <v>167.05</v>
      </c>
      <c r="E89">
        <v>263.89999999999998</v>
      </c>
      <c r="F89">
        <v>163.69999999999999</v>
      </c>
      <c r="I89" s="2">
        <f t="shared" si="6"/>
        <v>-2.4390243902439025E-2</v>
      </c>
      <c r="J89" s="2">
        <f t="shared" si="6"/>
        <v>-6.9191551347415657E-3</v>
      </c>
      <c r="K89" s="2">
        <f t="shared" si="6"/>
        <v>-2.8496656004652385E-2</v>
      </c>
      <c r="L89" s="2">
        <f t="shared" si="6"/>
        <v>-2.6455026455028171E-3</v>
      </c>
      <c r="M89" s="2">
        <f t="shared" si="6"/>
        <v>9.171507184345904E-4</v>
      </c>
    </row>
    <row r="90" spans="1:13" x14ac:dyDescent="0.3">
      <c r="A90" s="1">
        <v>45022</v>
      </c>
      <c r="B90">
        <v>1485</v>
      </c>
      <c r="C90">
        <v>273.10000000000002</v>
      </c>
      <c r="D90">
        <v>166.05</v>
      </c>
      <c r="E90">
        <v>264.10000000000002</v>
      </c>
      <c r="F90">
        <v>162.6</v>
      </c>
      <c r="I90" s="2">
        <f t="shared" si="6"/>
        <v>3.125E-2</v>
      </c>
      <c r="J90" s="2">
        <f t="shared" si="6"/>
        <v>1.4668133480015919E-3</v>
      </c>
      <c r="K90" s="2">
        <f t="shared" si="6"/>
        <v>-5.9862316671655189E-3</v>
      </c>
      <c r="L90" s="2">
        <f t="shared" si="6"/>
        <v>7.5786282682851645E-4</v>
      </c>
      <c r="M90" s="2">
        <f t="shared" si="6"/>
        <v>-6.7196090409284938E-3</v>
      </c>
    </row>
    <row r="91" spans="1:13" x14ac:dyDescent="0.3">
      <c r="A91" s="1">
        <v>45027</v>
      </c>
      <c r="B91">
        <v>1486</v>
      </c>
      <c r="C91">
        <v>279.3</v>
      </c>
      <c r="D91">
        <v>168.7</v>
      </c>
      <c r="E91">
        <v>267.7</v>
      </c>
      <c r="F91">
        <v>165.3</v>
      </c>
      <c r="I91" s="2">
        <f t="shared" si="6"/>
        <v>6.7340067340067344E-4</v>
      </c>
      <c r="J91" s="2">
        <f t="shared" si="6"/>
        <v>2.2702306847308635E-2</v>
      </c>
      <c r="K91" s="2">
        <f t="shared" si="6"/>
        <v>1.5959048479373544E-2</v>
      </c>
      <c r="L91" s="2">
        <f t="shared" si="6"/>
        <v>1.3631200302915432E-2</v>
      </c>
      <c r="M91" s="2">
        <f t="shared" si="6"/>
        <v>1.6605166051660621E-2</v>
      </c>
    </row>
    <row r="92" spans="1:13" x14ac:dyDescent="0.3">
      <c r="A92" s="1">
        <v>45028</v>
      </c>
      <c r="B92">
        <v>1512</v>
      </c>
      <c r="C92">
        <v>279.89999999999998</v>
      </c>
      <c r="D92">
        <v>167.55</v>
      </c>
      <c r="E92">
        <v>267.39999999999998</v>
      </c>
      <c r="F92">
        <v>165.8</v>
      </c>
      <c r="I92" s="2">
        <f t="shared" si="6"/>
        <v>1.7496635262449527E-2</v>
      </c>
      <c r="J92" s="2">
        <f t="shared" si="6"/>
        <v>2.1482277121373642E-3</v>
      </c>
      <c r="K92" s="2">
        <f t="shared" si="6"/>
        <v>-6.8168346176643588E-3</v>
      </c>
      <c r="L92" s="2">
        <f t="shared" si="6"/>
        <v>-1.1206574523721009E-3</v>
      </c>
      <c r="M92" s="2">
        <f t="shared" si="6"/>
        <v>3.0248033877797939E-3</v>
      </c>
    </row>
    <row r="93" spans="1:13" x14ac:dyDescent="0.3">
      <c r="A93" s="1">
        <v>45029</v>
      </c>
      <c r="B93">
        <v>1543</v>
      </c>
      <c r="C93">
        <v>278.2</v>
      </c>
      <c r="D93">
        <v>166.3</v>
      </c>
      <c r="E93">
        <v>269</v>
      </c>
      <c r="F93">
        <v>165.8</v>
      </c>
      <c r="I93" s="2">
        <f t="shared" si="6"/>
        <v>2.0502645502645502E-2</v>
      </c>
      <c r="J93" s="2">
        <f t="shared" si="6"/>
        <v>-6.0735977134690556E-3</v>
      </c>
      <c r="K93" s="2">
        <f t="shared" si="6"/>
        <v>-7.460459564309161E-3</v>
      </c>
      <c r="L93" s="2">
        <f t="shared" si="6"/>
        <v>5.9835452505610431E-3</v>
      </c>
      <c r="M93" s="2">
        <f t="shared" si="6"/>
        <v>0</v>
      </c>
    </row>
    <row r="94" spans="1:13" x14ac:dyDescent="0.3">
      <c r="A94" s="1">
        <v>45030</v>
      </c>
      <c r="B94">
        <v>1555</v>
      </c>
      <c r="C94">
        <v>276.3</v>
      </c>
      <c r="D94">
        <v>166.55</v>
      </c>
      <c r="E94">
        <v>268.2</v>
      </c>
      <c r="F94">
        <v>167.25</v>
      </c>
      <c r="I94" s="2">
        <f t="shared" si="6"/>
        <v>7.7770576798444589E-3</v>
      </c>
      <c r="J94" s="2">
        <f t="shared" si="6"/>
        <v>-6.8296189791516079E-3</v>
      </c>
      <c r="K94" s="2">
        <f t="shared" si="6"/>
        <v>1.5033072760072157E-3</v>
      </c>
      <c r="L94" s="2">
        <f t="shared" si="6"/>
        <v>-2.9739776951673287E-3</v>
      </c>
      <c r="M94" s="2">
        <f t="shared" si="6"/>
        <v>8.7454764776838875E-3</v>
      </c>
    </row>
    <row r="95" spans="1:13" x14ac:dyDescent="0.3">
      <c r="A95" s="1">
        <v>45033</v>
      </c>
      <c r="B95">
        <v>1560</v>
      </c>
      <c r="C95">
        <v>279</v>
      </c>
      <c r="D95">
        <v>166.35</v>
      </c>
      <c r="E95">
        <v>272.10000000000002</v>
      </c>
      <c r="F95">
        <v>168.65</v>
      </c>
      <c r="I95" s="2">
        <f t="shared" si="6"/>
        <v>3.2154340836012861E-3</v>
      </c>
      <c r="J95" s="2">
        <f t="shared" si="6"/>
        <v>9.7719869706839983E-3</v>
      </c>
      <c r="K95" s="2">
        <f t="shared" si="6"/>
        <v>-1.2008405884119907E-3</v>
      </c>
      <c r="L95" s="2">
        <f t="shared" si="6"/>
        <v>1.4541387024608629E-2</v>
      </c>
      <c r="M95" s="2">
        <f t="shared" si="6"/>
        <v>8.3707025411061623E-3</v>
      </c>
    </row>
    <row r="96" spans="1:13" x14ac:dyDescent="0.3">
      <c r="A96" s="1">
        <v>45034</v>
      </c>
      <c r="B96">
        <v>1617</v>
      </c>
      <c r="C96">
        <v>280.3</v>
      </c>
      <c r="D96">
        <v>166.6</v>
      </c>
      <c r="E96">
        <v>273.39999999999998</v>
      </c>
      <c r="F96">
        <v>169.25</v>
      </c>
      <c r="I96" s="2">
        <f t="shared" si="6"/>
        <v>3.653846153846154E-2</v>
      </c>
      <c r="J96" s="2">
        <f t="shared" si="6"/>
        <v>4.659498207885345E-3</v>
      </c>
      <c r="K96" s="2">
        <f t="shared" si="6"/>
        <v>1.5028554253080854E-3</v>
      </c>
      <c r="L96" s="2">
        <f t="shared" si="6"/>
        <v>4.7776552737962309E-3</v>
      </c>
      <c r="M96" s="2">
        <f t="shared" si="6"/>
        <v>3.5576638007707934E-3</v>
      </c>
    </row>
    <row r="97" spans="1:13" x14ac:dyDescent="0.3">
      <c r="A97" s="1">
        <v>45035</v>
      </c>
      <c r="B97">
        <v>1624</v>
      </c>
      <c r="C97">
        <v>282.2</v>
      </c>
      <c r="D97">
        <v>163.6</v>
      </c>
      <c r="E97">
        <v>275.89999999999998</v>
      </c>
      <c r="F97">
        <v>164.95</v>
      </c>
      <c r="I97" s="2">
        <f t="shared" si="6"/>
        <v>4.329004329004329E-3</v>
      </c>
      <c r="J97" s="2">
        <f t="shared" si="6"/>
        <v>6.7784516589367719E-3</v>
      </c>
      <c r="K97" s="2">
        <f t="shared" si="6"/>
        <v>-1.800720288115246E-2</v>
      </c>
      <c r="L97" s="2">
        <f t="shared" si="6"/>
        <v>9.1441111923921004E-3</v>
      </c>
      <c r="M97" s="2">
        <f t="shared" si="6"/>
        <v>-2.5406203840472742E-2</v>
      </c>
    </row>
    <row r="98" spans="1:13" x14ac:dyDescent="0.3">
      <c r="A98" s="1">
        <v>45036</v>
      </c>
      <c r="B98">
        <v>1596</v>
      </c>
      <c r="C98">
        <v>279.2</v>
      </c>
      <c r="D98">
        <v>164.25</v>
      </c>
      <c r="E98">
        <v>274.60000000000002</v>
      </c>
      <c r="F98">
        <v>162.6</v>
      </c>
      <c r="I98" s="2">
        <f t="shared" si="6"/>
        <v>-1.7241379310344827E-2</v>
      </c>
      <c r="J98" s="2">
        <f t="shared" si="6"/>
        <v>-1.0630758327427357E-2</v>
      </c>
      <c r="K98" s="2">
        <f t="shared" si="6"/>
        <v>3.9731051344743624E-3</v>
      </c>
      <c r="L98" s="2">
        <f t="shared" si="6"/>
        <v>-4.7118521203332901E-3</v>
      </c>
      <c r="M98" s="2">
        <f t="shared" si="6"/>
        <v>-1.4246741436798997E-2</v>
      </c>
    </row>
    <row r="99" spans="1:13" x14ac:dyDescent="0.3">
      <c r="A99" s="1">
        <v>45037</v>
      </c>
      <c r="B99">
        <v>1616</v>
      </c>
      <c r="C99">
        <v>281.7</v>
      </c>
      <c r="D99">
        <v>165.3</v>
      </c>
      <c r="E99">
        <v>278.89999999999998</v>
      </c>
      <c r="F99">
        <v>163.9</v>
      </c>
      <c r="I99" s="2">
        <f t="shared" si="6"/>
        <v>1.2531328320802004E-2</v>
      </c>
      <c r="J99" s="2">
        <f t="shared" si="6"/>
        <v>8.9541547277936975E-3</v>
      </c>
      <c r="K99" s="2">
        <f t="shared" si="6"/>
        <v>6.3926940639270095E-3</v>
      </c>
      <c r="L99" s="2">
        <f t="shared" si="6"/>
        <v>1.5659140568098886E-2</v>
      </c>
      <c r="M99" s="2">
        <f t="shared" si="6"/>
        <v>7.9950799507995784E-3</v>
      </c>
    </row>
    <row r="100" spans="1:13" x14ac:dyDescent="0.3">
      <c r="A100" s="1">
        <v>45040</v>
      </c>
      <c r="B100">
        <v>1575</v>
      </c>
      <c r="C100">
        <v>280.5</v>
      </c>
      <c r="D100">
        <v>167.65</v>
      </c>
      <c r="E100">
        <v>278.10000000000002</v>
      </c>
      <c r="F100">
        <v>164.65</v>
      </c>
      <c r="I100" s="2">
        <f t="shared" si="6"/>
        <v>-2.5371287128712873E-2</v>
      </c>
      <c r="J100" s="2">
        <f t="shared" si="6"/>
        <v>-4.259850905218277E-3</v>
      </c>
      <c r="K100" s="2">
        <f t="shared" si="6"/>
        <v>1.4216575922564999E-2</v>
      </c>
      <c r="L100" s="2">
        <f t="shared" si="6"/>
        <v>-2.8684116170668863E-3</v>
      </c>
      <c r="M100" s="2">
        <f t="shared" si="6"/>
        <v>4.5759609517998781E-3</v>
      </c>
    </row>
    <row r="101" spans="1:13" x14ac:dyDescent="0.3">
      <c r="A101" s="1">
        <v>45041</v>
      </c>
      <c r="B101">
        <v>1538</v>
      </c>
      <c r="C101">
        <v>280.5</v>
      </c>
      <c r="D101">
        <v>166.05</v>
      </c>
      <c r="E101">
        <v>278.3</v>
      </c>
      <c r="F101">
        <v>164.5</v>
      </c>
      <c r="I101" s="2">
        <f t="shared" si="6"/>
        <v>-2.3492063492063491E-2</v>
      </c>
      <c r="J101" s="2">
        <f t="shared" si="6"/>
        <v>0</v>
      </c>
      <c r="K101" s="2">
        <f t="shared" si="6"/>
        <v>-9.5436922159260022E-3</v>
      </c>
      <c r="L101" s="2">
        <f t="shared" si="6"/>
        <v>7.1916576770941613E-4</v>
      </c>
      <c r="M101" s="2">
        <f t="shared" si="6"/>
        <v>-9.1102338293352978E-4</v>
      </c>
    </row>
    <row r="102" spans="1:13" x14ac:dyDescent="0.3">
      <c r="A102" s="1">
        <v>45042</v>
      </c>
      <c r="B102">
        <v>1520</v>
      </c>
      <c r="C102">
        <v>283.89999999999998</v>
      </c>
      <c r="D102">
        <v>162.55000000000001</v>
      </c>
      <c r="E102">
        <v>279.60000000000002</v>
      </c>
      <c r="F102">
        <v>166.7</v>
      </c>
      <c r="I102" s="2">
        <f t="shared" si="6"/>
        <v>-1.1703511053315995E-2</v>
      </c>
      <c r="J102" s="2">
        <f t="shared" si="6"/>
        <v>1.212121212121204E-2</v>
      </c>
      <c r="K102" s="2">
        <f t="shared" si="6"/>
        <v>-2.1077988557663352E-2</v>
      </c>
      <c r="L102" s="2">
        <f t="shared" si="6"/>
        <v>4.6712181099533281E-3</v>
      </c>
      <c r="M102" s="2">
        <f t="shared" si="6"/>
        <v>1.3373860182370752E-2</v>
      </c>
    </row>
    <row r="103" spans="1:13" x14ac:dyDescent="0.3">
      <c r="A103" s="1">
        <v>45043</v>
      </c>
      <c r="B103">
        <v>1546</v>
      </c>
      <c r="C103">
        <v>274.10000000000002</v>
      </c>
      <c r="D103">
        <v>159.85</v>
      </c>
      <c r="E103">
        <v>278.7</v>
      </c>
      <c r="F103">
        <v>163.85</v>
      </c>
      <c r="I103" s="2">
        <f t="shared" si="6"/>
        <v>1.7105263157894738E-2</v>
      </c>
      <c r="J103" s="2">
        <f t="shared" si="6"/>
        <v>-3.4519196900316858E-2</v>
      </c>
      <c r="K103" s="2">
        <f t="shared" si="6"/>
        <v>-1.6610273761919512E-2</v>
      </c>
      <c r="L103" s="2">
        <f t="shared" si="6"/>
        <v>-3.2188841201717957E-3</v>
      </c>
      <c r="M103" s="2">
        <f t="shared" si="6"/>
        <v>-1.7096580683863195E-2</v>
      </c>
    </row>
    <row r="104" spans="1:13" x14ac:dyDescent="0.3">
      <c r="A104" s="1">
        <v>45044</v>
      </c>
      <c r="B104">
        <v>1574</v>
      </c>
      <c r="C104">
        <v>276.39999999999998</v>
      </c>
      <c r="D104">
        <v>161.05000000000001</v>
      </c>
      <c r="E104">
        <v>281.10000000000002</v>
      </c>
      <c r="F104">
        <v>164.35</v>
      </c>
      <c r="I104" s="2">
        <f t="shared" si="6"/>
        <v>1.8111254851228976E-2</v>
      </c>
      <c r="J104" s="2">
        <f t="shared" si="6"/>
        <v>8.3910981393650278E-3</v>
      </c>
      <c r="K104" s="2">
        <f t="shared" si="6"/>
        <v>7.5070378479825907E-3</v>
      </c>
      <c r="L104" s="2">
        <f t="shared" si="6"/>
        <v>8.6114101184070115E-3</v>
      </c>
      <c r="M104" s="2">
        <f t="shared" si="6"/>
        <v>3.0515715593530668E-3</v>
      </c>
    </row>
    <row r="105" spans="1:13" x14ac:dyDescent="0.3">
      <c r="A105" s="1">
        <v>45048</v>
      </c>
      <c r="B105">
        <v>1593</v>
      </c>
      <c r="C105">
        <v>283.39999999999998</v>
      </c>
      <c r="D105">
        <v>162.1</v>
      </c>
      <c r="E105">
        <v>280.8</v>
      </c>
      <c r="F105">
        <v>164.55</v>
      </c>
      <c r="I105" s="2">
        <f t="shared" si="6"/>
        <v>1.207115628970775E-2</v>
      </c>
      <c r="J105" s="2">
        <f t="shared" si="6"/>
        <v>2.5325615050651232E-2</v>
      </c>
      <c r="K105" s="2">
        <f t="shared" si="6"/>
        <v>6.5197143744177765E-3</v>
      </c>
      <c r="L105" s="2">
        <f t="shared" si="6"/>
        <v>-1.067235859124907E-3</v>
      </c>
      <c r="M105" s="2">
        <f t="shared" si="6"/>
        <v>1.2169151201704719E-3</v>
      </c>
    </row>
    <row r="106" spans="1:13" x14ac:dyDescent="0.3">
      <c r="A106" s="1">
        <v>45049</v>
      </c>
      <c r="B106">
        <v>1615</v>
      </c>
      <c r="C106">
        <v>281.60000000000002</v>
      </c>
      <c r="D106">
        <v>163</v>
      </c>
      <c r="E106">
        <v>280</v>
      </c>
      <c r="F106">
        <v>163.4</v>
      </c>
      <c r="I106" s="2">
        <f t="shared" si="6"/>
        <v>1.3810420590081607E-2</v>
      </c>
      <c r="J106" s="2">
        <f t="shared" si="6"/>
        <v>-6.3514467184190354E-3</v>
      </c>
      <c r="K106" s="2">
        <f t="shared" si="6"/>
        <v>5.5521283158544458E-3</v>
      </c>
      <c r="L106" s="2">
        <f t="shared" si="6"/>
        <v>-2.8490028490028895E-3</v>
      </c>
      <c r="M106" s="2">
        <f t="shared" si="6"/>
        <v>-6.9887572166515075E-3</v>
      </c>
    </row>
    <row r="107" spans="1:13" x14ac:dyDescent="0.3">
      <c r="A107" s="1">
        <v>45050</v>
      </c>
      <c r="B107">
        <v>1603</v>
      </c>
      <c r="C107">
        <v>281.60000000000002</v>
      </c>
      <c r="D107">
        <v>159.85</v>
      </c>
      <c r="E107">
        <v>280.5</v>
      </c>
      <c r="F107">
        <v>161.80000000000001</v>
      </c>
      <c r="I107" s="2">
        <f t="shared" si="6"/>
        <v>-7.4303405572755414E-3</v>
      </c>
      <c r="J107" s="2">
        <f t="shared" si="6"/>
        <v>0</v>
      </c>
      <c r="K107" s="2">
        <f t="shared" si="6"/>
        <v>-1.9325153374233163E-2</v>
      </c>
      <c r="L107" s="2">
        <f t="shared" si="6"/>
        <v>1.7857142857142857E-3</v>
      </c>
      <c r="M107" s="2">
        <f t="shared" si="6"/>
        <v>-9.7919216646266474E-3</v>
      </c>
    </row>
    <row r="108" spans="1:13" x14ac:dyDescent="0.3">
      <c r="A108" s="1">
        <v>45051</v>
      </c>
      <c r="B108">
        <v>1623</v>
      </c>
      <c r="C108">
        <v>287.3</v>
      </c>
      <c r="D108">
        <v>162.65</v>
      </c>
      <c r="E108">
        <v>283</v>
      </c>
      <c r="F108">
        <v>164.75</v>
      </c>
      <c r="I108" s="2">
        <f t="shared" si="6"/>
        <v>1.2476606363069246E-2</v>
      </c>
      <c r="J108" s="2">
        <f t="shared" si="6"/>
        <v>2.024147727272723E-2</v>
      </c>
      <c r="K108" s="2">
        <f t="shared" si="6"/>
        <v>1.7516421645292532E-2</v>
      </c>
      <c r="L108" s="2">
        <f t="shared" si="6"/>
        <v>8.9126559714795012E-3</v>
      </c>
      <c r="M108" s="2">
        <f t="shared" si="6"/>
        <v>1.8232385661310187E-2</v>
      </c>
    </row>
    <row r="109" spans="1:13" x14ac:dyDescent="0.3">
      <c r="A109" s="1">
        <v>45055</v>
      </c>
      <c r="B109">
        <v>1632</v>
      </c>
      <c r="C109">
        <v>289.60000000000002</v>
      </c>
      <c r="D109">
        <v>164.55</v>
      </c>
      <c r="E109">
        <v>284.60000000000002</v>
      </c>
      <c r="F109">
        <v>168.2</v>
      </c>
      <c r="I109" s="2">
        <f t="shared" si="6"/>
        <v>5.5452865064695009E-3</v>
      </c>
      <c r="J109" s="2">
        <f t="shared" si="6"/>
        <v>8.0055690915419812E-3</v>
      </c>
      <c r="K109" s="2">
        <f t="shared" si="6"/>
        <v>1.1681524746387985E-2</v>
      </c>
      <c r="L109" s="2">
        <f t="shared" si="6"/>
        <v>5.6537102473499037E-3</v>
      </c>
      <c r="M109" s="2">
        <f t="shared" si="6"/>
        <v>2.0940819423368673E-2</v>
      </c>
    </row>
    <row r="110" spans="1:13" x14ac:dyDescent="0.3">
      <c r="A110" s="1">
        <v>45056</v>
      </c>
      <c r="B110">
        <v>1642</v>
      </c>
      <c r="C110">
        <v>285.2</v>
      </c>
      <c r="D110">
        <v>164.4</v>
      </c>
      <c r="E110">
        <v>277.89999999999998</v>
      </c>
      <c r="F110">
        <v>167.05</v>
      </c>
      <c r="I110" s="2">
        <f t="shared" si="6"/>
        <v>6.1274509803921568E-3</v>
      </c>
      <c r="J110" s="2">
        <f t="shared" si="6"/>
        <v>-1.5193370165745974E-2</v>
      </c>
      <c r="K110" s="2">
        <f t="shared" si="6"/>
        <v>-9.1157702825892233E-4</v>
      </c>
      <c r="L110" s="2">
        <f t="shared" si="6"/>
        <v>-2.3541813070976969E-2</v>
      </c>
      <c r="M110" s="2">
        <f t="shared" si="6"/>
        <v>-6.8370986920331589E-3</v>
      </c>
    </row>
    <row r="111" spans="1:13" x14ac:dyDescent="0.3">
      <c r="A111" s="1">
        <v>45057</v>
      </c>
      <c r="B111">
        <v>1633</v>
      </c>
      <c r="C111">
        <v>287.3</v>
      </c>
      <c r="D111">
        <v>168.6</v>
      </c>
      <c r="E111">
        <v>273.60000000000002</v>
      </c>
      <c r="F111">
        <v>167.9</v>
      </c>
      <c r="I111" s="2">
        <f t="shared" si="6"/>
        <v>-5.4811205846528625E-3</v>
      </c>
      <c r="J111" s="2">
        <f t="shared" si="6"/>
        <v>7.3632538569425761E-3</v>
      </c>
      <c r="K111" s="2">
        <f t="shared" si="6"/>
        <v>2.5547445255474383E-2</v>
      </c>
      <c r="L111" s="2">
        <f t="shared" si="6"/>
        <v>-1.547319179560977E-2</v>
      </c>
      <c r="M111" s="2">
        <f t="shared" si="6"/>
        <v>5.0882969170906569E-3</v>
      </c>
    </row>
    <row r="112" spans="1:13" x14ac:dyDescent="0.3">
      <c r="A112" s="1">
        <v>45058</v>
      </c>
      <c r="B112">
        <v>1632</v>
      </c>
      <c r="C112">
        <v>289.3</v>
      </c>
      <c r="D112">
        <v>173.25</v>
      </c>
      <c r="E112">
        <v>275.7</v>
      </c>
      <c r="F112">
        <v>167.7</v>
      </c>
      <c r="I112" s="2">
        <f t="shared" si="6"/>
        <v>-6.1236987140232701E-4</v>
      </c>
      <c r="J112" s="2">
        <f t="shared" si="6"/>
        <v>6.9613644274277757E-3</v>
      </c>
      <c r="K112" s="2">
        <f t="shared" si="6"/>
        <v>2.758007117437726E-2</v>
      </c>
      <c r="L112" s="2">
        <f t="shared" si="6"/>
        <v>7.6754385964911027E-3</v>
      </c>
      <c r="M112" s="2">
        <f t="shared" si="6"/>
        <v>-1.1911852293032582E-3</v>
      </c>
    </row>
    <row r="113" spans="1:13" x14ac:dyDescent="0.3">
      <c r="A113" s="1">
        <v>45061</v>
      </c>
      <c r="B113">
        <v>1660</v>
      </c>
      <c r="C113">
        <v>287.5</v>
      </c>
      <c r="D113">
        <v>174.6</v>
      </c>
      <c r="E113">
        <v>273.2</v>
      </c>
      <c r="F113">
        <v>166.45</v>
      </c>
      <c r="I113" s="2">
        <f t="shared" si="6"/>
        <v>1.7156862745098041E-2</v>
      </c>
      <c r="J113" s="2">
        <f t="shared" si="6"/>
        <v>-6.2219149671621544E-3</v>
      </c>
      <c r="K113" s="2">
        <f t="shared" si="6"/>
        <v>7.7922077922077592E-3</v>
      </c>
      <c r="L113" s="2">
        <f t="shared" si="6"/>
        <v>-9.0678273485672832E-3</v>
      </c>
      <c r="M113" s="2">
        <f t="shared" si="6"/>
        <v>-7.4537865235539662E-3</v>
      </c>
    </row>
    <row r="114" spans="1:13" x14ac:dyDescent="0.3">
      <c r="A114" s="1">
        <v>45062</v>
      </c>
      <c r="B114">
        <v>1657</v>
      </c>
      <c r="C114">
        <v>285.5</v>
      </c>
      <c r="D114">
        <v>170.25</v>
      </c>
      <c r="E114">
        <v>270.89999999999998</v>
      </c>
      <c r="F114">
        <v>164.9</v>
      </c>
      <c r="I114" s="2">
        <f t="shared" si="6"/>
        <v>-1.8072289156626507E-3</v>
      </c>
      <c r="J114" s="2">
        <f t="shared" si="6"/>
        <v>-6.956521739130435E-3</v>
      </c>
      <c r="K114" s="2">
        <f t="shared" si="6"/>
        <v>-2.4914089347079005E-2</v>
      </c>
      <c r="L114" s="2">
        <f t="shared" si="6"/>
        <v>-8.418740849194771E-3</v>
      </c>
      <c r="M114" s="2">
        <f t="shared" si="6"/>
        <v>-9.3121057374585953E-3</v>
      </c>
    </row>
    <row r="115" spans="1:13" x14ac:dyDescent="0.3">
      <c r="A115" s="1">
        <v>45063</v>
      </c>
      <c r="B115">
        <v>1644</v>
      </c>
      <c r="C115">
        <v>283.3</v>
      </c>
      <c r="D115">
        <v>163</v>
      </c>
      <c r="E115">
        <v>269.3</v>
      </c>
      <c r="F115">
        <v>163.85</v>
      </c>
      <c r="I115" s="2">
        <f t="shared" ref="I115:M165" si="7">(B115-B114)/B114</f>
        <v>-7.8455039227519618E-3</v>
      </c>
      <c r="J115" s="2">
        <f t="shared" si="7"/>
        <v>-7.7057793345008362E-3</v>
      </c>
      <c r="K115" s="2">
        <f t="shared" si="7"/>
        <v>-4.2584434654919234E-2</v>
      </c>
      <c r="L115" s="2">
        <f t="shared" si="7"/>
        <v>-5.9062384643778741E-3</v>
      </c>
      <c r="M115" s="2">
        <f t="shared" si="7"/>
        <v>-6.3674954517890315E-3</v>
      </c>
    </row>
    <row r="116" spans="1:13" x14ac:dyDescent="0.3">
      <c r="A116" s="1">
        <v>45064</v>
      </c>
      <c r="B116">
        <v>1665</v>
      </c>
      <c r="C116">
        <v>282.8</v>
      </c>
      <c r="D116">
        <v>172.65</v>
      </c>
      <c r="E116">
        <v>268.39999999999998</v>
      </c>
      <c r="F116">
        <v>161.94999999999999</v>
      </c>
      <c r="I116" s="2">
        <f t="shared" si="7"/>
        <v>1.2773722627737226E-2</v>
      </c>
      <c r="J116" s="2">
        <f t="shared" si="7"/>
        <v>-1.7649135192375574E-3</v>
      </c>
      <c r="K116" s="2">
        <f t="shared" si="7"/>
        <v>5.9202453987730094E-2</v>
      </c>
      <c r="L116" s="2">
        <f t="shared" si="7"/>
        <v>-3.3419977720016117E-3</v>
      </c>
      <c r="M116" s="2">
        <f t="shared" si="7"/>
        <v>-1.1595971925541688E-2</v>
      </c>
    </row>
    <row r="117" spans="1:13" x14ac:dyDescent="0.3">
      <c r="A117" s="1">
        <v>45065</v>
      </c>
      <c r="B117">
        <v>1649</v>
      </c>
      <c r="C117">
        <v>281</v>
      </c>
      <c r="D117">
        <v>159.25</v>
      </c>
      <c r="E117">
        <v>266.7</v>
      </c>
      <c r="F117">
        <v>161.55000000000001</v>
      </c>
      <c r="I117" s="2">
        <f t="shared" si="7"/>
        <v>-9.6096096096096092E-3</v>
      </c>
      <c r="J117" s="2">
        <f t="shared" si="7"/>
        <v>-6.3649222065064051E-3</v>
      </c>
      <c r="K117" s="2">
        <f t="shared" si="7"/>
        <v>-7.7613669273095889E-2</v>
      </c>
      <c r="L117" s="2">
        <f t="shared" si="7"/>
        <v>-6.3338301043218657E-3</v>
      </c>
      <c r="M117" s="2">
        <f t="shared" si="7"/>
        <v>-2.4698981167025459E-3</v>
      </c>
    </row>
    <row r="118" spans="1:13" x14ac:dyDescent="0.3">
      <c r="A118" s="1">
        <v>45068</v>
      </c>
      <c r="B118">
        <v>1650</v>
      </c>
      <c r="C118">
        <v>278.39999999999998</v>
      </c>
      <c r="D118">
        <v>160.4</v>
      </c>
      <c r="E118">
        <v>267.7</v>
      </c>
      <c r="F118">
        <v>162.75</v>
      </c>
      <c r="I118" s="2">
        <f t="shared" si="7"/>
        <v>6.0642813826561554E-4</v>
      </c>
      <c r="J118" s="2">
        <f t="shared" si="7"/>
        <v>-9.2526690391459884E-3</v>
      </c>
      <c r="K118" s="2">
        <f t="shared" si="7"/>
        <v>7.2213500784929713E-3</v>
      </c>
      <c r="L118" s="2">
        <f t="shared" si="7"/>
        <v>3.7495313085864268E-3</v>
      </c>
      <c r="M118" s="2">
        <f t="shared" si="7"/>
        <v>7.4280408542246271E-3</v>
      </c>
    </row>
    <row r="119" spans="1:13" x14ac:dyDescent="0.3">
      <c r="A119" s="1">
        <v>45069</v>
      </c>
      <c r="B119">
        <v>1659</v>
      </c>
      <c r="C119">
        <v>278</v>
      </c>
      <c r="D119">
        <v>155.94999999999999</v>
      </c>
      <c r="E119">
        <v>268.10000000000002</v>
      </c>
      <c r="F119">
        <v>163.6</v>
      </c>
      <c r="I119" s="2">
        <f t="shared" si="7"/>
        <v>5.454545454545455E-3</v>
      </c>
      <c r="J119" s="2">
        <f t="shared" si="7"/>
        <v>-1.4367816091953207E-3</v>
      </c>
      <c r="K119" s="2">
        <f t="shared" si="7"/>
        <v>-2.7743142144638508E-2</v>
      </c>
      <c r="L119" s="2">
        <f t="shared" si="7"/>
        <v>1.4942099364962053E-3</v>
      </c>
      <c r="M119" s="2">
        <f t="shared" si="7"/>
        <v>5.2227342549922848E-3</v>
      </c>
    </row>
    <row r="120" spans="1:13" x14ac:dyDescent="0.3">
      <c r="A120" s="1">
        <v>45070</v>
      </c>
      <c r="B120">
        <v>1593</v>
      </c>
      <c r="C120">
        <v>278.89999999999998</v>
      </c>
      <c r="D120">
        <v>150.44999999999999</v>
      </c>
      <c r="E120">
        <v>265.7</v>
      </c>
      <c r="F120">
        <v>184.75</v>
      </c>
      <c r="I120" s="2">
        <f t="shared" si="7"/>
        <v>-3.9783001808318265E-2</v>
      </c>
      <c r="J120" s="2">
        <f t="shared" si="7"/>
        <v>3.2374100719423644E-3</v>
      </c>
      <c r="K120" s="2">
        <f t="shared" si="7"/>
        <v>-3.5267714010900932E-2</v>
      </c>
      <c r="L120" s="2">
        <f t="shared" si="7"/>
        <v>-8.9518836255129946E-3</v>
      </c>
      <c r="M120" s="2">
        <f t="shared" si="7"/>
        <v>0.129278728606357</v>
      </c>
    </row>
    <row r="121" spans="1:13" x14ac:dyDescent="0.3">
      <c r="A121" s="1">
        <v>45071</v>
      </c>
      <c r="B121">
        <v>1581</v>
      </c>
      <c r="C121">
        <v>275.10000000000002</v>
      </c>
      <c r="D121">
        <v>148.65</v>
      </c>
      <c r="E121">
        <v>265</v>
      </c>
      <c r="F121">
        <v>181.3</v>
      </c>
      <c r="I121" s="2">
        <f t="shared" si="7"/>
        <v>-7.5329566854990581E-3</v>
      </c>
      <c r="J121" s="2">
        <f t="shared" si="7"/>
        <v>-1.3624955181068321E-2</v>
      </c>
      <c r="K121" s="2">
        <f t="shared" si="7"/>
        <v>-1.1964107676968981E-2</v>
      </c>
      <c r="L121" s="2">
        <f t="shared" si="7"/>
        <v>-2.634550244636766E-3</v>
      </c>
      <c r="M121" s="2">
        <f t="shared" si="7"/>
        <v>-1.8673883626522267E-2</v>
      </c>
    </row>
    <row r="122" spans="1:13" x14ac:dyDescent="0.3">
      <c r="A122" s="1">
        <v>45072</v>
      </c>
      <c r="B122">
        <v>1522</v>
      </c>
      <c r="C122">
        <v>275</v>
      </c>
      <c r="D122">
        <v>151</v>
      </c>
      <c r="E122">
        <v>263.8</v>
      </c>
      <c r="F122">
        <v>179.5</v>
      </c>
      <c r="I122" s="2">
        <f t="shared" si="7"/>
        <v>-3.7318153067678682E-2</v>
      </c>
      <c r="J122" s="2">
        <f t="shared" si="7"/>
        <v>-3.6350418029815602E-4</v>
      </c>
      <c r="K122" s="2">
        <f t="shared" si="7"/>
        <v>1.5808947191389131E-2</v>
      </c>
      <c r="L122" s="2">
        <f t="shared" si="7"/>
        <v>-4.5283018867924097E-3</v>
      </c>
      <c r="M122" s="2">
        <f t="shared" si="7"/>
        <v>-9.9282956425814188E-3</v>
      </c>
    </row>
    <row r="123" spans="1:13" x14ac:dyDescent="0.3">
      <c r="A123" s="1">
        <v>45076</v>
      </c>
      <c r="B123">
        <v>1528</v>
      </c>
      <c r="C123">
        <v>271.5</v>
      </c>
      <c r="D123">
        <v>153.44999999999999</v>
      </c>
      <c r="E123">
        <v>262.2</v>
      </c>
      <c r="F123">
        <v>181.1</v>
      </c>
      <c r="I123" s="2">
        <f t="shared" si="7"/>
        <v>3.9421813403416554E-3</v>
      </c>
      <c r="J123" s="2">
        <f t="shared" si="7"/>
        <v>-1.2727272727272728E-2</v>
      </c>
      <c r="K123" s="2">
        <f t="shared" si="7"/>
        <v>1.6225165562913833E-2</v>
      </c>
      <c r="L123" s="2">
        <f t="shared" si="7"/>
        <v>-6.0652009097802223E-3</v>
      </c>
      <c r="M123" s="2">
        <f t="shared" si="7"/>
        <v>8.913649025069607E-3</v>
      </c>
    </row>
    <row r="124" spans="1:13" x14ac:dyDescent="0.3">
      <c r="A124" s="1">
        <v>45077</v>
      </c>
      <c r="B124">
        <v>1570</v>
      </c>
      <c r="C124">
        <v>270.60000000000002</v>
      </c>
      <c r="D124">
        <v>152</v>
      </c>
      <c r="E124">
        <v>260.8</v>
      </c>
      <c r="F124">
        <v>178.6</v>
      </c>
      <c r="I124" s="2">
        <f t="shared" si="7"/>
        <v>2.7486910994764399E-2</v>
      </c>
      <c r="J124" s="2">
        <f t="shared" si="7"/>
        <v>-3.3149171270717395E-3</v>
      </c>
      <c r="K124" s="2">
        <f t="shared" si="7"/>
        <v>-9.4493320299771175E-3</v>
      </c>
      <c r="L124" s="2">
        <f t="shared" si="7"/>
        <v>-5.3394355453851156E-3</v>
      </c>
      <c r="M124" s="2">
        <f t="shared" si="7"/>
        <v>-1.3804527885146328E-2</v>
      </c>
    </row>
    <row r="125" spans="1:13" x14ac:dyDescent="0.3">
      <c r="A125" s="1">
        <v>45078</v>
      </c>
      <c r="B125">
        <v>1596</v>
      </c>
      <c r="C125">
        <v>272.8</v>
      </c>
      <c r="D125">
        <v>152.35</v>
      </c>
      <c r="E125">
        <v>260.89999999999998</v>
      </c>
      <c r="F125">
        <v>181.8</v>
      </c>
      <c r="I125" s="2">
        <f t="shared" si="7"/>
        <v>1.6560509554140127E-2</v>
      </c>
      <c r="J125" s="2">
        <f t="shared" si="7"/>
        <v>8.1300813008129656E-3</v>
      </c>
      <c r="K125" s="2">
        <f t="shared" si="7"/>
        <v>2.3026315789473309E-3</v>
      </c>
      <c r="L125" s="2">
        <f t="shared" si="7"/>
        <v>3.8343558282195509E-4</v>
      </c>
      <c r="M125" s="2">
        <f t="shared" si="7"/>
        <v>1.7917133258678709E-2</v>
      </c>
    </row>
    <row r="126" spans="1:13" x14ac:dyDescent="0.3">
      <c r="A126" s="1">
        <v>45079</v>
      </c>
      <c r="B126">
        <v>1643</v>
      </c>
      <c r="C126">
        <v>278.5</v>
      </c>
      <c r="D126">
        <v>156.9</v>
      </c>
      <c r="E126">
        <v>262.39999999999998</v>
      </c>
      <c r="F126">
        <v>186.05</v>
      </c>
      <c r="I126" s="2">
        <f t="shared" si="7"/>
        <v>2.944862155388471E-2</v>
      </c>
      <c r="J126" s="2">
        <f t="shared" si="7"/>
        <v>2.0894428152492626E-2</v>
      </c>
      <c r="K126" s="2">
        <f t="shared" si="7"/>
        <v>2.9865441417788064E-2</v>
      </c>
      <c r="L126" s="2">
        <f t="shared" si="7"/>
        <v>5.7493292449214261E-3</v>
      </c>
      <c r="M126" s="2">
        <f t="shared" si="7"/>
        <v>2.3377337733773377E-2</v>
      </c>
    </row>
    <row r="127" spans="1:13" x14ac:dyDescent="0.3">
      <c r="A127" s="1">
        <v>45082</v>
      </c>
      <c r="B127">
        <v>1604</v>
      </c>
      <c r="C127">
        <v>276.2</v>
      </c>
      <c r="D127">
        <v>155</v>
      </c>
      <c r="E127">
        <v>263.10000000000002</v>
      </c>
      <c r="F127">
        <v>187.9</v>
      </c>
      <c r="I127" s="2">
        <f t="shared" si="7"/>
        <v>-2.3737066342057214E-2</v>
      </c>
      <c r="J127" s="2">
        <f t="shared" si="7"/>
        <v>-8.2585278276481565E-3</v>
      </c>
      <c r="K127" s="2">
        <f t="shared" si="7"/>
        <v>-1.2109623964308513E-2</v>
      </c>
      <c r="L127" s="2">
        <f t="shared" si="7"/>
        <v>2.667682926829442E-3</v>
      </c>
      <c r="M127" s="2">
        <f t="shared" si="7"/>
        <v>9.9435635581832521E-3</v>
      </c>
    </row>
    <row r="128" spans="1:13" x14ac:dyDescent="0.3">
      <c r="A128" s="1">
        <v>45083</v>
      </c>
      <c r="B128">
        <v>1606</v>
      </c>
      <c r="C128">
        <v>279.2</v>
      </c>
      <c r="D128">
        <v>154.85</v>
      </c>
      <c r="E128">
        <v>263.10000000000002</v>
      </c>
      <c r="F128">
        <v>187.6</v>
      </c>
      <c r="I128" s="2">
        <f t="shared" si="7"/>
        <v>1.2468827930174563E-3</v>
      </c>
      <c r="J128" s="2">
        <f t="shared" si="7"/>
        <v>1.0861694424330196E-2</v>
      </c>
      <c r="K128" s="2">
        <f t="shared" si="7"/>
        <v>-9.6774193548390761E-4</v>
      </c>
      <c r="L128" s="2">
        <f t="shared" si="7"/>
        <v>0</v>
      </c>
      <c r="M128" s="2">
        <f t="shared" si="7"/>
        <v>-1.5965939329431152E-3</v>
      </c>
    </row>
    <row r="129" spans="1:13" x14ac:dyDescent="0.3">
      <c r="A129" s="1">
        <v>45084</v>
      </c>
      <c r="B129">
        <v>1606</v>
      </c>
      <c r="C129">
        <v>278</v>
      </c>
      <c r="D129">
        <v>153.9</v>
      </c>
      <c r="E129">
        <v>263.10000000000002</v>
      </c>
      <c r="F129">
        <v>189.75</v>
      </c>
      <c r="I129" s="2">
        <f t="shared" si="7"/>
        <v>0</v>
      </c>
      <c r="J129" s="2">
        <f t="shared" si="7"/>
        <v>-4.2979942693409335E-3</v>
      </c>
      <c r="K129" s="2">
        <f t="shared" si="7"/>
        <v>-6.1349693251533007E-3</v>
      </c>
      <c r="L129" s="2">
        <f t="shared" si="7"/>
        <v>0</v>
      </c>
      <c r="M129" s="2">
        <f t="shared" si="7"/>
        <v>1.1460554371002163E-2</v>
      </c>
    </row>
    <row r="130" spans="1:13" x14ac:dyDescent="0.3">
      <c r="A130" s="1">
        <v>45085</v>
      </c>
      <c r="B130">
        <v>1609</v>
      </c>
      <c r="C130">
        <v>267.5</v>
      </c>
      <c r="D130">
        <v>151</v>
      </c>
      <c r="E130">
        <v>262</v>
      </c>
      <c r="F130">
        <v>190.25</v>
      </c>
      <c r="I130" s="2">
        <f t="shared" si="7"/>
        <v>1.8679950186799503E-3</v>
      </c>
      <c r="J130" s="2">
        <f t="shared" si="7"/>
        <v>-3.7769784172661872E-2</v>
      </c>
      <c r="K130" s="2">
        <f t="shared" si="7"/>
        <v>-1.8843404808317126E-2</v>
      </c>
      <c r="L130" s="2">
        <f t="shared" si="7"/>
        <v>-4.1809198023566047E-3</v>
      </c>
      <c r="M130" s="2">
        <f t="shared" si="7"/>
        <v>2.635046113306983E-3</v>
      </c>
    </row>
    <row r="131" spans="1:13" x14ac:dyDescent="0.3">
      <c r="A131" s="1">
        <v>45086</v>
      </c>
      <c r="B131">
        <v>1619</v>
      </c>
      <c r="C131">
        <v>267</v>
      </c>
      <c r="D131">
        <v>148.65</v>
      </c>
      <c r="E131">
        <v>261.89999999999998</v>
      </c>
      <c r="F131">
        <v>188.25</v>
      </c>
      <c r="I131" s="2">
        <f t="shared" si="7"/>
        <v>6.2150403977625857E-3</v>
      </c>
      <c r="J131" s="2">
        <f t="shared" si="7"/>
        <v>-1.869158878504673E-3</v>
      </c>
      <c r="K131" s="2">
        <f t="shared" si="7"/>
        <v>-1.5562913907284731E-2</v>
      </c>
      <c r="L131" s="2">
        <f t="shared" si="7"/>
        <v>-3.8167938931306389E-4</v>
      </c>
      <c r="M131" s="2">
        <f t="shared" si="7"/>
        <v>-1.0512483574244415E-2</v>
      </c>
    </row>
    <row r="132" spans="1:13" x14ac:dyDescent="0.3">
      <c r="A132" s="1">
        <v>45089</v>
      </c>
      <c r="B132">
        <v>1627</v>
      </c>
      <c r="C132">
        <v>269.8</v>
      </c>
      <c r="D132">
        <v>148.94999999999999</v>
      </c>
      <c r="E132">
        <v>263.2</v>
      </c>
      <c r="F132">
        <v>187.8</v>
      </c>
      <c r="I132" s="2">
        <f t="shared" si="7"/>
        <v>4.9413218035824586E-3</v>
      </c>
      <c r="J132" s="2">
        <f t="shared" si="7"/>
        <v>1.0486891385767833E-2</v>
      </c>
      <c r="K132" s="2">
        <f t="shared" si="7"/>
        <v>2.0181634712410556E-3</v>
      </c>
      <c r="L132" s="2">
        <f t="shared" si="7"/>
        <v>4.9637266132111935E-3</v>
      </c>
      <c r="M132" s="2">
        <f t="shared" si="7"/>
        <v>-2.3904382470118918E-3</v>
      </c>
    </row>
    <row r="133" spans="1:13" x14ac:dyDescent="0.3">
      <c r="A133" s="1">
        <v>45090</v>
      </c>
      <c r="B133">
        <v>1646</v>
      </c>
      <c r="C133">
        <v>271.5</v>
      </c>
      <c r="D133">
        <v>148.35</v>
      </c>
      <c r="E133">
        <v>262.3</v>
      </c>
      <c r="F133">
        <v>189.15</v>
      </c>
      <c r="I133" s="2">
        <f t="shared" si="7"/>
        <v>1.1677934849416103E-2</v>
      </c>
      <c r="J133" s="2">
        <f t="shared" si="7"/>
        <v>6.3009636767975856E-3</v>
      </c>
      <c r="K133" s="2">
        <f t="shared" si="7"/>
        <v>-4.0281973816716637E-3</v>
      </c>
      <c r="L133" s="2">
        <f t="shared" si="7"/>
        <v>-3.4194528875379077E-3</v>
      </c>
      <c r="M133" s="2">
        <f t="shared" si="7"/>
        <v>7.1884984025558799E-3</v>
      </c>
    </row>
    <row r="134" spans="1:13" x14ac:dyDescent="0.3">
      <c r="A134" s="1">
        <v>45091</v>
      </c>
      <c r="B134">
        <v>1638</v>
      </c>
      <c r="C134">
        <v>272.5</v>
      </c>
      <c r="D134">
        <v>148.25</v>
      </c>
      <c r="E134">
        <v>264</v>
      </c>
      <c r="F134">
        <v>192.2</v>
      </c>
      <c r="I134" s="2">
        <f t="shared" si="7"/>
        <v>-4.8602673147023082E-3</v>
      </c>
      <c r="J134" s="2">
        <f t="shared" si="7"/>
        <v>3.6832412523020259E-3</v>
      </c>
      <c r="K134" s="2">
        <f t="shared" si="7"/>
        <v>-6.7408156386918993E-4</v>
      </c>
      <c r="L134" s="2">
        <f t="shared" si="7"/>
        <v>6.4811284788409782E-3</v>
      </c>
      <c r="M134" s="2">
        <f t="shared" si="7"/>
        <v>1.6124768702088198E-2</v>
      </c>
    </row>
    <row r="135" spans="1:13" x14ac:dyDescent="0.3">
      <c r="A135" s="1">
        <v>45092</v>
      </c>
      <c r="B135">
        <v>1634</v>
      </c>
      <c r="C135">
        <v>272.39999999999998</v>
      </c>
      <c r="D135">
        <v>147.30000000000001</v>
      </c>
      <c r="E135">
        <v>264.5</v>
      </c>
      <c r="F135">
        <v>191.35</v>
      </c>
      <c r="I135" s="2">
        <f t="shared" si="7"/>
        <v>-2.442002442002442E-3</v>
      </c>
      <c r="J135" s="2">
        <f t="shared" si="7"/>
        <v>-3.6697247706430361E-4</v>
      </c>
      <c r="K135" s="2">
        <f t="shared" si="7"/>
        <v>-6.4080944350758083E-3</v>
      </c>
      <c r="L135" s="2">
        <f t="shared" si="7"/>
        <v>1.893939393939394E-3</v>
      </c>
      <c r="M135" s="2">
        <f t="shared" si="7"/>
        <v>-4.4224765868886287E-3</v>
      </c>
    </row>
    <row r="136" spans="1:13" x14ac:dyDescent="0.3">
      <c r="A136" s="1">
        <v>45093</v>
      </c>
      <c r="B136">
        <v>1628</v>
      </c>
      <c r="C136">
        <v>269.89999999999998</v>
      </c>
      <c r="D136">
        <v>149.1</v>
      </c>
      <c r="E136">
        <v>262.89999999999998</v>
      </c>
      <c r="F136">
        <v>190.4</v>
      </c>
      <c r="I136" s="2">
        <f t="shared" si="7"/>
        <v>-3.6719706242350062E-3</v>
      </c>
      <c r="J136" s="2">
        <f t="shared" si="7"/>
        <v>-9.1776798825256977E-3</v>
      </c>
      <c r="K136" s="2">
        <f t="shared" si="7"/>
        <v>1.2219959266802327E-2</v>
      </c>
      <c r="L136" s="2">
        <f t="shared" si="7"/>
        <v>-6.0491493383743773E-3</v>
      </c>
      <c r="M136" s="2">
        <f t="shared" si="7"/>
        <v>-4.9647243271491439E-3</v>
      </c>
    </row>
    <row r="137" spans="1:13" x14ac:dyDescent="0.3">
      <c r="A137" s="1">
        <v>45096</v>
      </c>
      <c r="B137">
        <v>1609</v>
      </c>
      <c r="C137">
        <v>265.7</v>
      </c>
      <c r="D137">
        <v>148.4</v>
      </c>
      <c r="E137">
        <v>258.8</v>
      </c>
      <c r="F137">
        <v>188.5</v>
      </c>
      <c r="I137" s="2">
        <f t="shared" si="7"/>
        <v>-1.167076167076167E-2</v>
      </c>
      <c r="J137" s="2">
        <f t="shared" si="7"/>
        <v>-1.5561319007039604E-2</v>
      </c>
      <c r="K137" s="2">
        <f t="shared" si="7"/>
        <v>-4.6948356807510975E-3</v>
      </c>
      <c r="L137" s="2">
        <f t="shared" si="7"/>
        <v>-1.5595283377710028E-2</v>
      </c>
      <c r="M137" s="2">
        <f t="shared" si="7"/>
        <v>-9.9789915966386842E-3</v>
      </c>
    </row>
    <row r="138" spans="1:13" x14ac:dyDescent="0.3">
      <c r="A138" s="1">
        <v>45097</v>
      </c>
      <c r="B138">
        <v>1618</v>
      </c>
      <c r="C138">
        <v>263.5</v>
      </c>
      <c r="D138">
        <v>147.30000000000001</v>
      </c>
      <c r="E138">
        <v>258.7</v>
      </c>
      <c r="F138">
        <v>187.05</v>
      </c>
      <c r="I138" s="2">
        <f t="shared" si="7"/>
        <v>5.5935363579863269E-3</v>
      </c>
      <c r="J138" s="2">
        <f t="shared" si="7"/>
        <v>-8.2800150545727837E-3</v>
      </c>
      <c r="K138" s="2">
        <f t="shared" si="7"/>
        <v>-7.4123989218328459E-3</v>
      </c>
      <c r="L138" s="2">
        <f t="shared" si="7"/>
        <v>-3.8639876352404459E-4</v>
      </c>
      <c r="M138" s="2">
        <f t="shared" si="7"/>
        <v>-7.692307692307632E-3</v>
      </c>
    </row>
    <row r="139" spans="1:13" x14ac:dyDescent="0.3">
      <c r="A139" s="1">
        <v>45098</v>
      </c>
      <c r="B139">
        <v>1573</v>
      </c>
      <c r="C139">
        <v>260.10000000000002</v>
      </c>
      <c r="D139">
        <v>146.4</v>
      </c>
      <c r="E139">
        <v>258.60000000000002</v>
      </c>
      <c r="F139">
        <v>187.65</v>
      </c>
      <c r="I139" s="2">
        <f t="shared" si="7"/>
        <v>-2.7812113720642771E-2</v>
      </c>
      <c r="J139" s="2">
        <f t="shared" si="7"/>
        <v>-1.2903225806451526E-2</v>
      </c>
      <c r="K139" s="2">
        <f t="shared" si="7"/>
        <v>-6.10997963340126E-3</v>
      </c>
      <c r="L139" s="2">
        <f t="shared" si="7"/>
        <v>-3.8654812524146077E-4</v>
      </c>
      <c r="M139" s="2">
        <f t="shared" si="7"/>
        <v>3.2076984763431933E-3</v>
      </c>
    </row>
    <row r="140" spans="1:13" x14ac:dyDescent="0.3">
      <c r="A140" s="1">
        <v>45099</v>
      </c>
      <c r="B140">
        <v>1553</v>
      </c>
      <c r="C140">
        <v>257.60000000000002</v>
      </c>
      <c r="D140">
        <v>149.75</v>
      </c>
      <c r="E140">
        <v>248.9</v>
      </c>
      <c r="F140">
        <v>188</v>
      </c>
      <c r="I140" s="2">
        <f t="shared" si="7"/>
        <v>-1.2714558169103624E-2</v>
      </c>
      <c r="J140" s="2">
        <f t="shared" si="7"/>
        <v>-9.6116878123798533E-3</v>
      </c>
      <c r="K140" s="2">
        <f t="shared" si="7"/>
        <v>2.2882513661202145E-2</v>
      </c>
      <c r="L140" s="2">
        <f t="shared" si="7"/>
        <v>-3.7509667440061935E-2</v>
      </c>
      <c r="M140" s="2">
        <f t="shared" si="7"/>
        <v>1.8651745270450003E-3</v>
      </c>
    </row>
    <row r="141" spans="1:13" x14ac:dyDescent="0.3">
      <c r="A141" s="1">
        <v>45100</v>
      </c>
      <c r="B141">
        <v>1517</v>
      </c>
      <c r="C141">
        <v>257.2</v>
      </c>
      <c r="D141">
        <v>143.80000000000001</v>
      </c>
      <c r="E141">
        <v>248.8</v>
      </c>
      <c r="F141">
        <v>185.1</v>
      </c>
      <c r="I141" s="2">
        <f t="shared" si="7"/>
        <v>-2.31809401159047E-2</v>
      </c>
      <c r="J141" s="2">
        <f t="shared" si="7"/>
        <v>-1.5527950310560328E-3</v>
      </c>
      <c r="K141" s="2">
        <f t="shared" si="7"/>
        <v>-3.9732888146911442E-2</v>
      </c>
      <c r="L141" s="2">
        <f t="shared" si="7"/>
        <v>-4.0176777822416358E-4</v>
      </c>
      <c r="M141" s="2">
        <f t="shared" si="7"/>
        <v>-1.5425531914893648E-2</v>
      </c>
    </row>
    <row r="142" spans="1:13" x14ac:dyDescent="0.3">
      <c r="A142" s="1">
        <v>45103</v>
      </c>
      <c r="B142">
        <v>1506</v>
      </c>
      <c r="C142">
        <v>263.89999999999998</v>
      </c>
      <c r="D142">
        <v>146.6</v>
      </c>
      <c r="E142">
        <v>251.8</v>
      </c>
      <c r="F142">
        <v>188.15</v>
      </c>
      <c r="I142" s="2">
        <f t="shared" si="7"/>
        <v>-7.2511535926170073E-3</v>
      </c>
      <c r="J142" s="2">
        <f t="shared" si="7"/>
        <v>2.6049766718506954E-2</v>
      </c>
      <c r="K142" s="2">
        <f t="shared" si="7"/>
        <v>1.9471488178024916E-2</v>
      </c>
      <c r="L142" s="2">
        <f t="shared" si="7"/>
        <v>1.2057877813504822E-2</v>
      </c>
      <c r="M142" s="2">
        <f t="shared" si="7"/>
        <v>1.6477579686655922E-2</v>
      </c>
    </row>
    <row r="143" spans="1:13" x14ac:dyDescent="0.3">
      <c r="A143" s="1">
        <v>45104</v>
      </c>
      <c r="B143">
        <v>1511</v>
      </c>
      <c r="C143">
        <v>264.7</v>
      </c>
      <c r="D143">
        <v>142.6</v>
      </c>
      <c r="E143">
        <v>252.6</v>
      </c>
      <c r="F143">
        <v>188.5</v>
      </c>
      <c r="I143" s="2">
        <f t="shared" si="7"/>
        <v>3.3200531208499337E-3</v>
      </c>
      <c r="J143" s="2">
        <f t="shared" si="7"/>
        <v>3.0314513073134196E-3</v>
      </c>
      <c r="K143" s="2">
        <f t="shared" si="7"/>
        <v>-2.7285129604365622E-2</v>
      </c>
      <c r="L143" s="2">
        <f t="shared" si="7"/>
        <v>3.1771247021444913E-3</v>
      </c>
      <c r="M143" s="2">
        <f t="shared" si="7"/>
        <v>1.8602179112410008E-3</v>
      </c>
    </row>
    <row r="144" spans="1:13" x14ac:dyDescent="0.3">
      <c r="A144" s="1">
        <v>45105</v>
      </c>
      <c r="B144">
        <v>1550</v>
      </c>
      <c r="C144">
        <v>271.60000000000002</v>
      </c>
      <c r="D144">
        <v>144.15</v>
      </c>
      <c r="E144">
        <v>255.9</v>
      </c>
      <c r="F144">
        <v>190.95</v>
      </c>
      <c r="I144" s="2">
        <f t="shared" si="7"/>
        <v>2.5810721376571807E-2</v>
      </c>
      <c r="J144" s="2">
        <f t="shared" si="7"/>
        <v>2.6067245938798771E-2</v>
      </c>
      <c r="K144" s="2">
        <f t="shared" si="7"/>
        <v>1.0869565217391384E-2</v>
      </c>
      <c r="L144" s="2">
        <f t="shared" si="7"/>
        <v>1.3064133016627124E-2</v>
      </c>
      <c r="M144" s="2">
        <f t="shared" si="7"/>
        <v>1.2997347480106041E-2</v>
      </c>
    </row>
    <row r="145" spans="1:13" x14ac:dyDescent="0.3">
      <c r="A145" s="1">
        <v>45106</v>
      </c>
      <c r="B145">
        <v>1551</v>
      </c>
      <c r="C145">
        <v>266.2</v>
      </c>
      <c r="D145">
        <v>143.9</v>
      </c>
      <c r="E145">
        <v>246.9</v>
      </c>
      <c r="F145">
        <v>190.4</v>
      </c>
      <c r="I145" s="2">
        <f t="shared" si="7"/>
        <v>6.4516129032258064E-4</v>
      </c>
      <c r="J145" s="2">
        <f t="shared" si="7"/>
        <v>-1.9882179675994233E-2</v>
      </c>
      <c r="K145" s="2">
        <f t="shared" si="7"/>
        <v>-1.7343045438779048E-3</v>
      </c>
      <c r="L145" s="2">
        <f t="shared" si="7"/>
        <v>-3.5169988276670575E-2</v>
      </c>
      <c r="M145" s="2">
        <f t="shared" si="7"/>
        <v>-2.8803351662738045E-3</v>
      </c>
    </row>
    <row r="146" spans="1:13" x14ac:dyDescent="0.3">
      <c r="A146" s="1">
        <v>45107</v>
      </c>
      <c r="B146">
        <v>1548</v>
      </c>
      <c r="C146">
        <v>269</v>
      </c>
      <c r="D146">
        <v>146</v>
      </c>
      <c r="E146">
        <v>248.4</v>
      </c>
      <c r="F146">
        <v>192.7</v>
      </c>
      <c r="I146" s="2">
        <f t="shared" si="7"/>
        <v>-1.9342359767891683E-3</v>
      </c>
      <c r="J146" s="2">
        <f t="shared" si="7"/>
        <v>1.0518407212622132E-2</v>
      </c>
      <c r="K146" s="2">
        <f t="shared" si="7"/>
        <v>1.4593467685892942E-2</v>
      </c>
      <c r="L146" s="2">
        <f t="shared" si="7"/>
        <v>6.0753341433778859E-3</v>
      </c>
      <c r="M146" s="2">
        <f t="shared" si="7"/>
        <v>1.2079831932773019E-2</v>
      </c>
    </row>
    <row r="147" spans="1:13" x14ac:dyDescent="0.3">
      <c r="A147" s="1">
        <v>45110</v>
      </c>
      <c r="B147">
        <v>1538</v>
      </c>
      <c r="C147">
        <v>274.60000000000002</v>
      </c>
      <c r="D147">
        <v>146</v>
      </c>
      <c r="E147">
        <v>252</v>
      </c>
      <c r="F147">
        <v>195.75</v>
      </c>
      <c r="I147" s="2">
        <f t="shared" si="7"/>
        <v>-6.4599483204134363E-3</v>
      </c>
      <c r="J147" s="2">
        <f t="shared" si="7"/>
        <v>2.0817843866171089E-2</v>
      </c>
      <c r="K147" s="2">
        <f t="shared" si="7"/>
        <v>0</v>
      </c>
      <c r="L147" s="2">
        <f t="shared" si="7"/>
        <v>1.4492753623188383E-2</v>
      </c>
      <c r="M147" s="2">
        <f t="shared" si="7"/>
        <v>1.5827711468604108E-2</v>
      </c>
    </row>
    <row r="148" spans="1:13" x14ac:dyDescent="0.3">
      <c r="A148" s="1">
        <v>45111</v>
      </c>
      <c r="B148">
        <v>1548</v>
      </c>
      <c r="C148">
        <v>269.60000000000002</v>
      </c>
      <c r="D148">
        <v>147.69999999999999</v>
      </c>
      <c r="E148">
        <v>247.8</v>
      </c>
      <c r="F148">
        <v>192.2</v>
      </c>
      <c r="I148" s="2">
        <f t="shared" si="7"/>
        <v>6.5019505851755524E-3</v>
      </c>
      <c r="J148" s="2">
        <f t="shared" si="7"/>
        <v>-1.820830298616169E-2</v>
      </c>
      <c r="K148" s="2">
        <f t="shared" si="7"/>
        <v>1.1643835616438279E-2</v>
      </c>
      <c r="L148" s="2">
        <f t="shared" si="7"/>
        <v>-1.6666666666666621E-2</v>
      </c>
      <c r="M148" s="2">
        <f t="shared" si="7"/>
        <v>-1.8135376756066468E-2</v>
      </c>
    </row>
    <row r="149" spans="1:13" x14ac:dyDescent="0.3">
      <c r="A149" s="1">
        <v>45112</v>
      </c>
      <c r="B149">
        <v>1526</v>
      </c>
      <c r="C149">
        <v>270</v>
      </c>
      <c r="D149">
        <v>145.25</v>
      </c>
      <c r="E149">
        <v>248.8</v>
      </c>
      <c r="F149">
        <v>192.65</v>
      </c>
      <c r="I149" s="2">
        <f t="shared" si="7"/>
        <v>-1.4211886304909561E-2</v>
      </c>
      <c r="J149" s="2">
        <f t="shared" si="7"/>
        <v>1.4836795252224674E-3</v>
      </c>
      <c r="K149" s="2">
        <f t="shared" si="7"/>
        <v>-1.6587677725118408E-2</v>
      </c>
      <c r="L149" s="2">
        <f t="shared" si="7"/>
        <v>4.0355125100887809E-3</v>
      </c>
      <c r="M149" s="2">
        <f t="shared" si="7"/>
        <v>2.3413111342352605E-3</v>
      </c>
    </row>
    <row r="150" spans="1:13" x14ac:dyDescent="0.3">
      <c r="A150" s="1">
        <v>45113</v>
      </c>
      <c r="B150">
        <v>1469</v>
      </c>
      <c r="C150">
        <v>268.8</v>
      </c>
      <c r="D150">
        <v>138</v>
      </c>
      <c r="E150">
        <v>249.3</v>
      </c>
      <c r="F150">
        <v>185.85</v>
      </c>
      <c r="I150" s="2">
        <f t="shared" si="7"/>
        <v>-3.7352555701179554E-2</v>
      </c>
      <c r="J150" s="2">
        <f t="shared" si="7"/>
        <v>-4.4444444444444019E-3</v>
      </c>
      <c r="K150" s="2">
        <f t="shared" si="7"/>
        <v>-4.9913941480206538E-2</v>
      </c>
      <c r="L150" s="2">
        <f t="shared" si="7"/>
        <v>2.0096463022508037E-3</v>
      </c>
      <c r="M150" s="2">
        <f t="shared" si="7"/>
        <v>-3.5297171035556768E-2</v>
      </c>
    </row>
    <row r="151" spans="1:13" x14ac:dyDescent="0.3">
      <c r="A151" s="1">
        <v>45114</v>
      </c>
      <c r="B151">
        <v>1470</v>
      </c>
      <c r="C151">
        <v>270.5</v>
      </c>
      <c r="D151">
        <v>141</v>
      </c>
      <c r="E151">
        <v>246.4</v>
      </c>
      <c r="F151">
        <v>191.5</v>
      </c>
      <c r="I151" s="2">
        <f t="shared" si="7"/>
        <v>6.8073519400953025E-4</v>
      </c>
      <c r="J151" s="2">
        <f t="shared" si="7"/>
        <v>6.3244047619047195E-3</v>
      </c>
      <c r="K151" s="2">
        <f t="shared" si="7"/>
        <v>2.1739130434782608E-2</v>
      </c>
      <c r="L151" s="2">
        <f t="shared" si="7"/>
        <v>-1.1632571199358226E-2</v>
      </c>
      <c r="M151" s="2">
        <f t="shared" si="7"/>
        <v>3.0400860909335518E-2</v>
      </c>
    </row>
    <row r="152" spans="1:13" x14ac:dyDescent="0.3">
      <c r="A152" s="1">
        <v>45117</v>
      </c>
      <c r="B152">
        <v>1482</v>
      </c>
      <c r="C152">
        <v>267.89999999999998</v>
      </c>
      <c r="D152">
        <v>141.05000000000001</v>
      </c>
      <c r="E152">
        <v>246.4</v>
      </c>
      <c r="F152">
        <v>192.7</v>
      </c>
      <c r="I152" s="2">
        <f t="shared" si="7"/>
        <v>8.1632653061224497E-3</v>
      </c>
      <c r="J152" s="2">
        <f t="shared" si="7"/>
        <v>-9.6118299445472188E-3</v>
      </c>
      <c r="K152" s="2">
        <f t="shared" si="7"/>
        <v>3.5460992907809482E-4</v>
      </c>
      <c r="L152" s="2">
        <f t="shared" si="7"/>
        <v>0</v>
      </c>
      <c r="M152" s="2">
        <f t="shared" si="7"/>
        <v>6.2663185378589482E-3</v>
      </c>
    </row>
    <row r="153" spans="1:13" x14ac:dyDescent="0.3">
      <c r="A153" s="1">
        <v>45118</v>
      </c>
      <c r="B153">
        <v>1484</v>
      </c>
      <c r="C153">
        <v>267.2</v>
      </c>
      <c r="D153">
        <v>144.5</v>
      </c>
      <c r="E153">
        <v>245.4</v>
      </c>
      <c r="F153">
        <v>193.65</v>
      </c>
      <c r="I153" s="2">
        <f t="shared" si="7"/>
        <v>1.3495276653171389E-3</v>
      </c>
      <c r="J153" s="2">
        <f t="shared" si="7"/>
        <v>-2.6129152668905886E-3</v>
      </c>
      <c r="K153" s="2">
        <f t="shared" si="7"/>
        <v>2.4459411556185667E-2</v>
      </c>
      <c r="L153" s="2">
        <f t="shared" si="7"/>
        <v>-4.0584415584415581E-3</v>
      </c>
      <c r="M153" s="2">
        <f t="shared" si="7"/>
        <v>4.9299429164505297E-3</v>
      </c>
    </row>
    <row r="154" spans="1:13" x14ac:dyDescent="0.3">
      <c r="A154" s="1">
        <v>45119</v>
      </c>
      <c r="B154">
        <v>1505</v>
      </c>
      <c r="C154">
        <v>269.10000000000002</v>
      </c>
      <c r="D154">
        <v>150.15</v>
      </c>
      <c r="E154">
        <v>250.4</v>
      </c>
      <c r="F154">
        <v>198.15</v>
      </c>
      <c r="I154" s="2">
        <f t="shared" si="7"/>
        <v>1.4150943396226415E-2</v>
      </c>
      <c r="J154" s="2">
        <f t="shared" si="7"/>
        <v>7.1107784431139005E-3</v>
      </c>
      <c r="K154" s="2">
        <f t="shared" si="7"/>
        <v>3.9100346020761283E-2</v>
      </c>
      <c r="L154" s="2">
        <f t="shared" si="7"/>
        <v>2.0374898125509373E-2</v>
      </c>
      <c r="M154" s="2">
        <f t="shared" si="7"/>
        <v>2.3237800154918668E-2</v>
      </c>
    </row>
    <row r="155" spans="1:13" x14ac:dyDescent="0.3">
      <c r="A155" s="1">
        <v>45120</v>
      </c>
      <c r="B155">
        <v>1506</v>
      </c>
      <c r="C155">
        <v>273.3</v>
      </c>
      <c r="D155">
        <v>151.15</v>
      </c>
      <c r="E155">
        <v>249.2</v>
      </c>
      <c r="F155">
        <v>196.85</v>
      </c>
      <c r="I155" s="2">
        <f t="shared" si="7"/>
        <v>6.6445182724252495E-4</v>
      </c>
      <c r="J155" s="2">
        <f t="shared" si="7"/>
        <v>1.5607580824972087E-2</v>
      </c>
      <c r="K155" s="2">
        <f t="shared" si="7"/>
        <v>6.66000666000666E-3</v>
      </c>
      <c r="L155" s="2">
        <f t="shared" si="7"/>
        <v>-4.7923322683706754E-3</v>
      </c>
      <c r="M155" s="2">
        <f t="shared" si="7"/>
        <v>-6.5606863487257701E-3</v>
      </c>
    </row>
    <row r="156" spans="1:13" x14ac:dyDescent="0.3">
      <c r="A156" s="1">
        <v>45121</v>
      </c>
      <c r="B156">
        <v>1502</v>
      </c>
      <c r="C156">
        <v>274</v>
      </c>
      <c r="D156">
        <v>151.94999999999999</v>
      </c>
      <c r="E156">
        <v>250</v>
      </c>
      <c r="F156">
        <v>194.9</v>
      </c>
      <c r="I156" s="2">
        <f t="shared" si="7"/>
        <v>-2.6560424966799467E-3</v>
      </c>
      <c r="J156" s="2">
        <f t="shared" si="7"/>
        <v>2.5612879619465369E-3</v>
      </c>
      <c r="K156" s="2">
        <f t="shared" si="7"/>
        <v>5.2927555408533436E-3</v>
      </c>
      <c r="L156" s="2">
        <f t="shared" si="7"/>
        <v>3.2102728731942675E-3</v>
      </c>
      <c r="M156" s="2">
        <f t="shared" si="7"/>
        <v>-9.9060198120395661E-3</v>
      </c>
    </row>
    <row r="157" spans="1:13" x14ac:dyDescent="0.3">
      <c r="A157" s="1">
        <v>45124</v>
      </c>
      <c r="B157">
        <v>1505</v>
      </c>
      <c r="C157">
        <v>271</v>
      </c>
      <c r="D157">
        <v>152.6</v>
      </c>
      <c r="E157">
        <v>248.9</v>
      </c>
      <c r="F157">
        <v>194.5</v>
      </c>
      <c r="I157" s="2">
        <f t="shared" si="7"/>
        <v>1.9973368841544607E-3</v>
      </c>
      <c r="J157" s="2">
        <f t="shared" si="7"/>
        <v>-1.0948905109489052E-2</v>
      </c>
      <c r="K157" s="2">
        <f t="shared" si="7"/>
        <v>4.2777229351760827E-3</v>
      </c>
      <c r="L157" s="2">
        <f t="shared" si="7"/>
        <v>-4.3999999999999768E-3</v>
      </c>
      <c r="M157" s="2">
        <f t="shared" si="7"/>
        <v>-2.0523345305285051E-3</v>
      </c>
    </row>
    <row r="158" spans="1:13" x14ac:dyDescent="0.3">
      <c r="A158" s="1">
        <v>45125</v>
      </c>
      <c r="B158">
        <v>1515</v>
      </c>
      <c r="C158">
        <v>277</v>
      </c>
      <c r="D158">
        <v>153.69999999999999</v>
      </c>
      <c r="E158">
        <v>251.2</v>
      </c>
      <c r="F158">
        <v>202.1</v>
      </c>
      <c r="I158" s="2">
        <f t="shared" si="7"/>
        <v>6.6445182724252493E-3</v>
      </c>
      <c r="J158" s="2">
        <f t="shared" si="7"/>
        <v>2.2140221402214021E-2</v>
      </c>
      <c r="K158" s="2">
        <f t="shared" si="7"/>
        <v>7.2083879423328594E-3</v>
      </c>
      <c r="L158" s="2">
        <f t="shared" si="7"/>
        <v>9.2406588991562188E-3</v>
      </c>
      <c r="M158" s="2">
        <f t="shared" si="7"/>
        <v>3.9074550128534676E-2</v>
      </c>
    </row>
    <row r="159" spans="1:13" x14ac:dyDescent="0.3">
      <c r="A159" s="1">
        <v>45126</v>
      </c>
      <c r="B159">
        <v>1549</v>
      </c>
      <c r="C159">
        <v>283.10000000000002</v>
      </c>
      <c r="D159">
        <v>157.15</v>
      </c>
      <c r="E159">
        <v>257.10000000000002</v>
      </c>
      <c r="F159">
        <v>204.9</v>
      </c>
      <c r="I159" s="2">
        <f t="shared" si="7"/>
        <v>2.2442244224422443E-2</v>
      </c>
      <c r="J159" s="2">
        <f t="shared" si="7"/>
        <v>2.2021660649819575E-2</v>
      </c>
      <c r="K159" s="2">
        <f t="shared" si="7"/>
        <v>2.2446324007807529E-2</v>
      </c>
      <c r="L159" s="2">
        <f t="shared" si="7"/>
        <v>2.3487261146496952E-2</v>
      </c>
      <c r="M159" s="2">
        <f t="shared" si="7"/>
        <v>1.3854527461652704E-2</v>
      </c>
    </row>
    <row r="160" spans="1:13" x14ac:dyDescent="0.3">
      <c r="A160" s="1">
        <v>45127</v>
      </c>
      <c r="B160">
        <v>1525</v>
      </c>
      <c r="C160">
        <v>285.5</v>
      </c>
      <c r="D160">
        <v>157.4</v>
      </c>
      <c r="E160">
        <v>259.89999999999998</v>
      </c>
      <c r="F160">
        <v>204.8</v>
      </c>
      <c r="I160" s="2">
        <f t="shared" si="7"/>
        <v>-1.5493867010974823E-2</v>
      </c>
      <c r="J160" s="2">
        <f t="shared" si="7"/>
        <v>8.4775697633344294E-3</v>
      </c>
      <c r="K160" s="2">
        <f t="shared" si="7"/>
        <v>1.590836780146357E-3</v>
      </c>
      <c r="L160" s="2">
        <f t="shared" si="7"/>
        <v>1.0890704006223082E-2</v>
      </c>
      <c r="M160" s="2">
        <f t="shared" si="7"/>
        <v>-4.8804294777937685E-4</v>
      </c>
    </row>
    <row r="161" spans="1:13" x14ac:dyDescent="0.3">
      <c r="A161" s="1">
        <v>45128</v>
      </c>
      <c r="B161">
        <v>1509</v>
      </c>
      <c r="C161">
        <v>284</v>
      </c>
      <c r="D161">
        <v>157.4</v>
      </c>
      <c r="E161">
        <v>260.2</v>
      </c>
      <c r="F161">
        <v>204.3</v>
      </c>
      <c r="I161" s="2">
        <f t="shared" si="7"/>
        <v>-1.0491803278688525E-2</v>
      </c>
      <c r="J161" s="2">
        <f t="shared" si="7"/>
        <v>-5.2539404553415062E-3</v>
      </c>
      <c r="K161" s="2">
        <f t="shared" si="7"/>
        <v>0</v>
      </c>
      <c r="L161" s="2">
        <f t="shared" si="7"/>
        <v>1.1542901115814213E-3</v>
      </c>
      <c r="M161" s="2">
        <f t="shared" si="7"/>
        <v>-2.44140625E-3</v>
      </c>
    </row>
    <row r="162" spans="1:13" x14ac:dyDescent="0.3">
      <c r="A162" s="1">
        <v>45131</v>
      </c>
      <c r="B162">
        <v>1502</v>
      </c>
      <c r="C162">
        <v>282.5</v>
      </c>
      <c r="D162">
        <v>157.1</v>
      </c>
      <c r="E162">
        <v>261.39999999999998</v>
      </c>
      <c r="F162">
        <v>205.8</v>
      </c>
      <c r="I162" s="2">
        <f t="shared" si="7"/>
        <v>-4.6388336646785953E-3</v>
      </c>
      <c r="J162" s="2">
        <f t="shared" si="7"/>
        <v>-5.2816901408450703E-3</v>
      </c>
      <c r="K162" s="2">
        <f t="shared" si="7"/>
        <v>-1.9059720457434012E-3</v>
      </c>
      <c r="L162" s="2">
        <f t="shared" si="7"/>
        <v>4.6118370484242452E-3</v>
      </c>
      <c r="M162" s="2">
        <f t="shared" si="7"/>
        <v>7.3421439060205578E-3</v>
      </c>
    </row>
    <row r="163" spans="1:13" x14ac:dyDescent="0.3">
      <c r="A163" s="1">
        <v>45132</v>
      </c>
      <c r="B163">
        <v>1497</v>
      </c>
      <c r="C163">
        <v>280.7</v>
      </c>
      <c r="D163">
        <v>155.30000000000001</v>
      </c>
      <c r="E163">
        <v>260</v>
      </c>
      <c r="F163">
        <v>202.1</v>
      </c>
      <c r="I163" s="2">
        <f t="shared" si="7"/>
        <v>-3.3288948069241011E-3</v>
      </c>
      <c r="J163" s="2">
        <f t="shared" si="7"/>
        <v>-6.3716814159292439E-3</v>
      </c>
      <c r="K163" s="2">
        <f t="shared" si="7"/>
        <v>-1.1457670273710904E-2</v>
      </c>
      <c r="L163" s="2">
        <f t="shared" si="7"/>
        <v>-5.3557765876051161E-3</v>
      </c>
      <c r="M163" s="2">
        <f t="shared" si="7"/>
        <v>-1.7978620019436429E-2</v>
      </c>
    </row>
    <row r="164" spans="1:13" x14ac:dyDescent="0.3">
      <c r="A164" s="1">
        <v>45133</v>
      </c>
      <c r="B164">
        <v>1507</v>
      </c>
      <c r="C164">
        <v>286.3</v>
      </c>
      <c r="D164">
        <v>153.94999999999999</v>
      </c>
      <c r="E164">
        <v>263.3</v>
      </c>
      <c r="F164">
        <v>205.7</v>
      </c>
      <c r="I164" s="2">
        <f t="shared" si="7"/>
        <v>6.6800267201068807E-3</v>
      </c>
      <c r="J164" s="2">
        <f t="shared" si="7"/>
        <v>1.9950124688279385E-2</v>
      </c>
      <c r="K164" s="2">
        <f t="shared" si="7"/>
        <v>-8.6928525434644081E-3</v>
      </c>
      <c r="L164" s="2">
        <f t="shared" si="7"/>
        <v>1.2692307692307735E-2</v>
      </c>
      <c r="M164" s="2">
        <f t="shared" si="7"/>
        <v>1.7812963879267663E-2</v>
      </c>
    </row>
    <row r="165" spans="1:13" x14ac:dyDescent="0.3">
      <c r="A165" s="1">
        <v>45134</v>
      </c>
      <c r="B165">
        <v>1507</v>
      </c>
      <c r="C165">
        <v>285.39999999999998</v>
      </c>
      <c r="D165">
        <v>156.15</v>
      </c>
      <c r="E165">
        <v>260.7</v>
      </c>
      <c r="F165">
        <v>207.3</v>
      </c>
      <c r="I165" s="2">
        <f t="shared" si="7"/>
        <v>0</v>
      </c>
      <c r="J165" s="2">
        <f t="shared" si="7"/>
        <v>-3.1435557107929936E-3</v>
      </c>
      <c r="K165" s="2">
        <f t="shared" si="7"/>
        <v>1.4290354011042658E-2</v>
      </c>
      <c r="L165" s="2">
        <f t="shared" si="7"/>
        <v>-9.8746676794531814E-3</v>
      </c>
      <c r="M165" s="2">
        <f t="shared" si="7"/>
        <v>7.778317938745857E-3</v>
      </c>
    </row>
    <row r="166" spans="1:13" x14ac:dyDescent="0.3">
      <c r="A166" s="1">
        <v>45135</v>
      </c>
      <c r="B166">
        <v>1503</v>
      </c>
      <c r="C166">
        <v>282.60000000000002</v>
      </c>
      <c r="D166">
        <v>158.1</v>
      </c>
      <c r="E166">
        <v>261.39999999999998</v>
      </c>
      <c r="F166">
        <v>205.9</v>
      </c>
      <c r="I166" s="2">
        <f t="shared" ref="I166:M216" si="8">(B166-B165)/B165</f>
        <v>-2.6542800265428003E-3</v>
      </c>
      <c r="J166" s="2">
        <f t="shared" si="8"/>
        <v>-9.8107918710580062E-3</v>
      </c>
      <c r="K166" s="2">
        <f t="shared" si="8"/>
        <v>1.2487992315081579E-2</v>
      </c>
      <c r="L166" s="2">
        <f t="shared" si="8"/>
        <v>2.6850786344456796E-3</v>
      </c>
      <c r="M166" s="2">
        <f t="shared" si="8"/>
        <v>-6.7534973468403548E-3</v>
      </c>
    </row>
    <row r="167" spans="1:13" x14ac:dyDescent="0.3">
      <c r="A167" s="1">
        <v>45138</v>
      </c>
      <c r="B167">
        <v>1493</v>
      </c>
      <c r="C167">
        <v>277.39999999999998</v>
      </c>
      <c r="D167">
        <v>157.69999999999999</v>
      </c>
      <c r="E167">
        <v>258</v>
      </c>
      <c r="F167">
        <v>206.3</v>
      </c>
      <c r="I167" s="2">
        <f t="shared" si="8"/>
        <v>-6.6533599467731202E-3</v>
      </c>
      <c r="J167" s="2">
        <f t="shared" si="8"/>
        <v>-1.8400566171266966E-2</v>
      </c>
      <c r="K167" s="2">
        <f t="shared" si="8"/>
        <v>-2.5300442757748621E-3</v>
      </c>
      <c r="L167" s="2">
        <f t="shared" si="8"/>
        <v>-1.3006885998469692E-2</v>
      </c>
      <c r="M167" s="2">
        <f t="shared" si="8"/>
        <v>1.9426906265177545E-3</v>
      </c>
    </row>
    <row r="168" spans="1:13" x14ac:dyDescent="0.3">
      <c r="A168" s="1">
        <v>45139</v>
      </c>
      <c r="B168">
        <v>1503</v>
      </c>
      <c r="C168">
        <v>279</v>
      </c>
      <c r="D168">
        <v>153.25</v>
      </c>
      <c r="E168">
        <v>258.8</v>
      </c>
      <c r="F168">
        <v>207.2</v>
      </c>
      <c r="I168" s="2">
        <f t="shared" si="8"/>
        <v>6.6979236436704621E-3</v>
      </c>
      <c r="J168" s="2">
        <f t="shared" si="8"/>
        <v>5.7678442682048406E-3</v>
      </c>
      <c r="K168" s="2">
        <f t="shared" si="8"/>
        <v>-2.8218135700697457E-2</v>
      </c>
      <c r="L168" s="2">
        <f t="shared" si="8"/>
        <v>3.1007751937984938E-3</v>
      </c>
      <c r="M168" s="2">
        <f t="shared" si="8"/>
        <v>4.3625787687832148E-3</v>
      </c>
    </row>
    <row r="169" spans="1:13" x14ac:dyDescent="0.3">
      <c r="A169" s="1">
        <v>45140</v>
      </c>
      <c r="B169">
        <v>1451</v>
      </c>
      <c r="C169">
        <v>275.60000000000002</v>
      </c>
      <c r="D169">
        <v>148.5</v>
      </c>
      <c r="E169">
        <v>255</v>
      </c>
      <c r="F169">
        <v>206.4</v>
      </c>
      <c r="I169" s="2">
        <f t="shared" si="8"/>
        <v>-3.4597471723220224E-2</v>
      </c>
      <c r="J169" s="2">
        <f t="shared" si="8"/>
        <v>-1.2186379928315332E-2</v>
      </c>
      <c r="K169" s="2">
        <f t="shared" si="8"/>
        <v>-3.0995106035889071E-2</v>
      </c>
      <c r="L169" s="2">
        <f t="shared" si="8"/>
        <v>-1.4683153013910398E-2</v>
      </c>
      <c r="M169" s="2">
        <f t="shared" si="8"/>
        <v>-3.8610038610037791E-3</v>
      </c>
    </row>
    <row r="170" spans="1:13" x14ac:dyDescent="0.3">
      <c r="A170" s="1">
        <v>45141</v>
      </c>
      <c r="B170">
        <v>1449</v>
      </c>
      <c r="C170">
        <v>271.2</v>
      </c>
      <c r="D170">
        <v>150.69999999999999</v>
      </c>
      <c r="E170">
        <v>251.4</v>
      </c>
      <c r="F170">
        <v>205.6</v>
      </c>
      <c r="I170" s="2">
        <f t="shared" si="8"/>
        <v>-1.3783597518952446E-3</v>
      </c>
      <c r="J170" s="2">
        <f t="shared" si="8"/>
        <v>-1.5965166908563259E-2</v>
      </c>
      <c r="K170" s="2">
        <f t="shared" si="8"/>
        <v>1.4814814814814739E-2</v>
      </c>
      <c r="L170" s="2">
        <f t="shared" si="8"/>
        <v>-1.4117647058823507E-2</v>
      </c>
      <c r="M170" s="2">
        <f t="shared" si="8"/>
        <v>-3.875968992248117E-3</v>
      </c>
    </row>
    <row r="171" spans="1:13" x14ac:dyDescent="0.3">
      <c r="A171" s="1">
        <v>45142</v>
      </c>
      <c r="B171">
        <v>1454</v>
      </c>
      <c r="C171">
        <v>272</v>
      </c>
      <c r="D171">
        <v>149.25</v>
      </c>
      <c r="E171">
        <v>250.5</v>
      </c>
      <c r="F171">
        <v>206.3</v>
      </c>
      <c r="I171" s="2">
        <f t="shared" si="8"/>
        <v>3.450655624568668E-3</v>
      </c>
      <c r="J171" s="2">
        <f t="shared" si="8"/>
        <v>2.9498525073746733E-3</v>
      </c>
      <c r="K171" s="2">
        <f t="shared" si="8"/>
        <v>-9.6217650962175764E-3</v>
      </c>
      <c r="L171" s="2">
        <f t="shared" si="8"/>
        <v>-3.5799522673031253E-3</v>
      </c>
      <c r="M171" s="2">
        <f t="shared" si="8"/>
        <v>3.404669260700472E-3</v>
      </c>
    </row>
    <row r="172" spans="1:13" x14ac:dyDescent="0.3">
      <c r="A172" s="1">
        <v>45145</v>
      </c>
      <c r="B172">
        <v>1450</v>
      </c>
      <c r="C172">
        <v>270.39999999999998</v>
      </c>
      <c r="D172">
        <v>146.80000000000001</v>
      </c>
      <c r="E172">
        <v>251.8</v>
      </c>
      <c r="F172">
        <v>203.1</v>
      </c>
      <c r="I172" s="2">
        <f t="shared" si="8"/>
        <v>-2.751031636863824E-3</v>
      </c>
      <c r="J172" s="2">
        <f t="shared" si="8"/>
        <v>-5.8823529411765538E-3</v>
      </c>
      <c r="K172" s="2">
        <f t="shared" si="8"/>
        <v>-1.6415410385259555E-2</v>
      </c>
      <c r="L172" s="2">
        <f t="shared" si="8"/>
        <v>5.1896207584830791E-3</v>
      </c>
      <c r="M172" s="2">
        <f t="shared" si="8"/>
        <v>-1.551139117789635E-2</v>
      </c>
    </row>
    <row r="173" spans="1:13" x14ac:dyDescent="0.3">
      <c r="A173" s="1">
        <v>45146</v>
      </c>
      <c r="B173">
        <v>1441</v>
      </c>
      <c r="C173">
        <v>268.7</v>
      </c>
      <c r="D173">
        <v>146</v>
      </c>
      <c r="E173">
        <v>252</v>
      </c>
      <c r="F173">
        <v>204</v>
      </c>
      <c r="I173" s="2">
        <f t="shared" si="8"/>
        <v>-6.2068965517241377E-3</v>
      </c>
      <c r="J173" s="2">
        <f t="shared" si="8"/>
        <v>-6.2869822485206684E-3</v>
      </c>
      <c r="K173" s="2">
        <f t="shared" si="8"/>
        <v>-5.449591280654028E-3</v>
      </c>
      <c r="L173" s="2">
        <f t="shared" si="8"/>
        <v>7.9428117553609465E-4</v>
      </c>
      <c r="M173" s="2">
        <f t="shared" si="8"/>
        <v>4.4313146233382851E-3</v>
      </c>
    </row>
    <row r="174" spans="1:13" x14ac:dyDescent="0.3">
      <c r="A174" s="1">
        <v>45147</v>
      </c>
      <c r="B174">
        <v>1459</v>
      </c>
      <c r="C174">
        <v>267.89999999999998</v>
      </c>
      <c r="D174">
        <v>143.94999999999999</v>
      </c>
      <c r="E174">
        <v>251.6</v>
      </c>
      <c r="F174">
        <v>204.3</v>
      </c>
      <c r="I174" s="2">
        <f t="shared" si="8"/>
        <v>1.2491325468424705E-2</v>
      </c>
      <c r="J174" s="2">
        <f t="shared" si="8"/>
        <v>-2.9772981019725022E-3</v>
      </c>
      <c r="K174" s="2">
        <f t="shared" si="8"/>
        <v>-1.4041095890411037E-2</v>
      </c>
      <c r="L174" s="2">
        <f t="shared" si="8"/>
        <v>-1.5873015873016099E-3</v>
      </c>
      <c r="M174" s="2">
        <f t="shared" si="8"/>
        <v>1.4705882352941734E-3</v>
      </c>
    </row>
    <row r="175" spans="1:13" x14ac:dyDescent="0.3">
      <c r="A175" s="1">
        <v>45148</v>
      </c>
      <c r="B175">
        <v>1462</v>
      </c>
      <c r="C175">
        <v>268.5</v>
      </c>
      <c r="D175">
        <v>146.19999999999999</v>
      </c>
      <c r="E175">
        <v>254.8</v>
      </c>
      <c r="F175">
        <v>205</v>
      </c>
      <c r="I175" s="2">
        <f t="shared" si="8"/>
        <v>2.0562028786840301E-3</v>
      </c>
      <c r="J175" s="2">
        <f t="shared" si="8"/>
        <v>2.2396416573349114E-3</v>
      </c>
      <c r="K175" s="2">
        <f t="shared" si="8"/>
        <v>1.5630427231677665E-2</v>
      </c>
      <c r="L175" s="2">
        <f t="shared" si="8"/>
        <v>1.271860095389514E-2</v>
      </c>
      <c r="M175" s="2">
        <f t="shared" si="8"/>
        <v>3.4263338228095381E-3</v>
      </c>
    </row>
    <row r="176" spans="1:13" x14ac:dyDescent="0.3">
      <c r="A176" s="1">
        <v>45149</v>
      </c>
      <c r="B176">
        <v>1441</v>
      </c>
      <c r="C176">
        <v>266.39999999999998</v>
      </c>
      <c r="D176">
        <v>143.30000000000001</v>
      </c>
      <c r="E176">
        <v>251.2</v>
      </c>
      <c r="F176">
        <v>202.3</v>
      </c>
      <c r="I176" s="2">
        <f t="shared" si="8"/>
        <v>-1.4363885088919288E-2</v>
      </c>
      <c r="J176" s="2">
        <f t="shared" si="8"/>
        <v>-7.821229050279415E-3</v>
      </c>
      <c r="K176" s="2">
        <f t="shared" si="8"/>
        <v>-1.9835841313269341E-2</v>
      </c>
      <c r="L176" s="2">
        <f t="shared" si="8"/>
        <v>-1.4128728414442789E-2</v>
      </c>
      <c r="M176" s="2">
        <f t="shared" si="8"/>
        <v>-1.3170731707317017E-2</v>
      </c>
    </row>
    <row r="177" spans="1:13" x14ac:dyDescent="0.3">
      <c r="A177" s="1">
        <v>45152</v>
      </c>
      <c r="B177">
        <v>1438</v>
      </c>
      <c r="C177">
        <v>266.5</v>
      </c>
      <c r="D177">
        <v>146.44999999999999</v>
      </c>
      <c r="E177">
        <v>250.4</v>
      </c>
      <c r="F177">
        <v>204.7</v>
      </c>
      <c r="I177" s="2">
        <f t="shared" si="8"/>
        <v>-2.0818875780707841E-3</v>
      </c>
      <c r="J177" s="2">
        <f t="shared" si="8"/>
        <v>3.7537537537546075E-4</v>
      </c>
      <c r="K177" s="2">
        <f t="shared" si="8"/>
        <v>2.1981856245638361E-2</v>
      </c>
      <c r="L177" s="2">
        <f t="shared" si="8"/>
        <v>-3.1847133757961104E-3</v>
      </c>
      <c r="M177" s="2">
        <f t="shared" si="8"/>
        <v>1.1863568956994449E-2</v>
      </c>
    </row>
    <row r="178" spans="1:13" x14ac:dyDescent="0.3">
      <c r="A178" s="1">
        <v>45153</v>
      </c>
      <c r="B178">
        <v>1432</v>
      </c>
      <c r="C178">
        <v>264.89999999999998</v>
      </c>
      <c r="D178">
        <v>149.4</v>
      </c>
      <c r="E178">
        <v>248</v>
      </c>
      <c r="F178">
        <v>221.6</v>
      </c>
      <c r="I178" s="2">
        <f t="shared" si="8"/>
        <v>-4.172461752433936E-3</v>
      </c>
      <c r="J178" s="2">
        <f t="shared" si="8"/>
        <v>-6.0037523452158448E-3</v>
      </c>
      <c r="K178" s="2">
        <f t="shared" si="8"/>
        <v>2.0143393649709917E-2</v>
      </c>
      <c r="L178" s="2">
        <f t="shared" si="8"/>
        <v>-9.5846645367412362E-3</v>
      </c>
      <c r="M178" s="2">
        <f t="shared" si="8"/>
        <v>8.2559843673668809E-2</v>
      </c>
    </row>
    <row r="179" spans="1:13" x14ac:dyDescent="0.3">
      <c r="A179" s="1">
        <v>45154</v>
      </c>
      <c r="B179">
        <v>1425</v>
      </c>
      <c r="C179">
        <v>266</v>
      </c>
      <c r="D179">
        <v>153.65</v>
      </c>
      <c r="E179">
        <v>249.8</v>
      </c>
      <c r="F179">
        <v>231.6</v>
      </c>
      <c r="I179" s="2">
        <f t="shared" si="8"/>
        <v>-4.8882681564245811E-3</v>
      </c>
      <c r="J179" s="2">
        <f t="shared" si="8"/>
        <v>4.1525103812760393E-3</v>
      </c>
      <c r="K179" s="2">
        <f t="shared" si="8"/>
        <v>2.8447121820615796E-2</v>
      </c>
      <c r="L179" s="2">
        <f t="shared" si="8"/>
        <v>7.2580645161290777E-3</v>
      </c>
      <c r="M179" s="2">
        <f t="shared" si="8"/>
        <v>4.5126353790613721E-2</v>
      </c>
    </row>
    <row r="180" spans="1:13" x14ac:dyDescent="0.3">
      <c r="A180" s="1">
        <v>45155</v>
      </c>
      <c r="B180">
        <v>1395</v>
      </c>
      <c r="C180">
        <v>262.8</v>
      </c>
      <c r="D180">
        <v>153.4</v>
      </c>
      <c r="E180">
        <v>246.5</v>
      </c>
      <c r="F180">
        <v>225.8</v>
      </c>
      <c r="I180" s="2">
        <f t="shared" si="8"/>
        <v>-2.1052631578947368E-2</v>
      </c>
      <c r="J180" s="2">
        <f t="shared" si="8"/>
        <v>-1.2030075187969882E-2</v>
      </c>
      <c r="K180" s="2">
        <f t="shared" si="8"/>
        <v>-1.6270745200130166E-3</v>
      </c>
      <c r="L180" s="2">
        <f t="shared" si="8"/>
        <v>-1.3210568454763856E-2</v>
      </c>
      <c r="M180" s="2">
        <f t="shared" si="8"/>
        <v>-2.5043177892918753E-2</v>
      </c>
    </row>
    <row r="181" spans="1:13" x14ac:dyDescent="0.3">
      <c r="A181" s="1">
        <v>45156</v>
      </c>
      <c r="B181">
        <v>1380</v>
      </c>
      <c r="C181">
        <v>262</v>
      </c>
      <c r="D181">
        <v>149.69999999999999</v>
      </c>
      <c r="E181">
        <v>249.7</v>
      </c>
      <c r="F181">
        <v>221</v>
      </c>
      <c r="I181" s="2">
        <f t="shared" si="8"/>
        <v>-1.0752688172043012E-2</v>
      </c>
      <c r="J181" s="2">
        <f t="shared" si="8"/>
        <v>-3.0441400304414435E-3</v>
      </c>
      <c r="K181" s="2">
        <f t="shared" si="8"/>
        <v>-2.4119947848761519E-2</v>
      </c>
      <c r="L181" s="2">
        <f t="shared" si="8"/>
        <v>1.2981744421906648E-2</v>
      </c>
      <c r="M181" s="2">
        <f t="shared" si="8"/>
        <v>-2.1257750221434949E-2</v>
      </c>
    </row>
    <row r="182" spans="1:13" x14ac:dyDescent="0.3">
      <c r="A182" s="1">
        <v>45159</v>
      </c>
      <c r="B182">
        <v>1397</v>
      </c>
      <c r="C182">
        <v>260.5</v>
      </c>
      <c r="D182">
        <v>151.1</v>
      </c>
      <c r="E182">
        <v>252</v>
      </c>
      <c r="F182">
        <v>219.5</v>
      </c>
      <c r="I182" s="2">
        <f t="shared" si="8"/>
        <v>1.2318840579710146E-2</v>
      </c>
      <c r="J182" s="2">
        <f t="shared" si="8"/>
        <v>-5.7251908396946565E-3</v>
      </c>
      <c r="K182" s="2">
        <f t="shared" si="8"/>
        <v>9.3520374081496709E-3</v>
      </c>
      <c r="L182" s="2">
        <f t="shared" si="8"/>
        <v>9.2110532639167464E-3</v>
      </c>
      <c r="M182" s="2">
        <f t="shared" si="8"/>
        <v>-6.7873303167420816E-3</v>
      </c>
    </row>
    <row r="183" spans="1:13" x14ac:dyDescent="0.3">
      <c r="A183" s="1">
        <v>45160</v>
      </c>
      <c r="B183">
        <v>1420</v>
      </c>
      <c r="C183">
        <v>257.7</v>
      </c>
      <c r="D183">
        <v>140.75</v>
      </c>
      <c r="E183">
        <v>250.8</v>
      </c>
      <c r="F183">
        <v>217.7</v>
      </c>
      <c r="I183" s="2">
        <f t="shared" si="8"/>
        <v>1.6463851109520401E-2</v>
      </c>
      <c r="J183" s="2">
        <f t="shared" si="8"/>
        <v>-1.0748560460652635E-2</v>
      </c>
      <c r="K183" s="2">
        <f t="shared" si="8"/>
        <v>-6.8497683653209754E-2</v>
      </c>
      <c r="L183" s="2">
        <f t="shared" si="8"/>
        <v>-4.7619047619047164E-3</v>
      </c>
      <c r="M183" s="2">
        <f t="shared" si="8"/>
        <v>-8.2004555808656548E-3</v>
      </c>
    </row>
    <row r="184" spans="1:13" x14ac:dyDescent="0.3">
      <c r="A184" s="1">
        <v>45161</v>
      </c>
      <c r="B184">
        <v>1450</v>
      </c>
      <c r="C184">
        <v>257.7</v>
      </c>
      <c r="D184">
        <v>133.15</v>
      </c>
      <c r="E184">
        <v>253.3</v>
      </c>
      <c r="F184">
        <v>215.3</v>
      </c>
      <c r="I184" s="2">
        <f t="shared" si="8"/>
        <v>2.1126760563380281E-2</v>
      </c>
      <c r="J184" s="2">
        <f t="shared" si="8"/>
        <v>0</v>
      </c>
      <c r="K184" s="2">
        <f t="shared" si="8"/>
        <v>-5.3996447602131396E-2</v>
      </c>
      <c r="L184" s="2">
        <f t="shared" si="8"/>
        <v>9.9681020733652301E-3</v>
      </c>
      <c r="M184" s="2">
        <f t="shared" si="8"/>
        <v>-1.102434542949002E-2</v>
      </c>
    </row>
    <row r="185" spans="1:13" x14ac:dyDescent="0.3">
      <c r="A185" s="1">
        <v>45162</v>
      </c>
      <c r="B185">
        <v>1456</v>
      </c>
      <c r="C185">
        <v>258.60000000000002</v>
      </c>
      <c r="D185">
        <v>139.9</v>
      </c>
      <c r="E185">
        <v>255.2</v>
      </c>
      <c r="F185">
        <v>214.9</v>
      </c>
      <c r="I185" s="2">
        <f t="shared" si="8"/>
        <v>4.1379310344827587E-3</v>
      </c>
      <c r="J185" s="2">
        <f t="shared" si="8"/>
        <v>3.4924330616997834E-3</v>
      </c>
      <c r="K185" s="2">
        <f t="shared" si="8"/>
        <v>5.0694705219677054E-2</v>
      </c>
      <c r="L185" s="2">
        <f t="shared" si="8"/>
        <v>7.5009869719699059E-3</v>
      </c>
      <c r="M185" s="2">
        <f t="shared" si="8"/>
        <v>-1.8578727357176296E-3</v>
      </c>
    </row>
    <row r="186" spans="1:13" x14ac:dyDescent="0.3">
      <c r="A186" s="1">
        <v>45163</v>
      </c>
      <c r="B186">
        <v>1423</v>
      </c>
      <c r="C186">
        <v>261.89999999999998</v>
      </c>
      <c r="D186">
        <v>139</v>
      </c>
      <c r="E186">
        <v>260.10000000000002</v>
      </c>
      <c r="F186">
        <v>217.1</v>
      </c>
      <c r="I186" s="2">
        <f t="shared" si="8"/>
        <v>-2.2664835164835164E-2</v>
      </c>
      <c r="J186" s="2">
        <f t="shared" si="8"/>
        <v>1.2761020881670356E-2</v>
      </c>
      <c r="K186" s="2">
        <f t="shared" si="8"/>
        <v>-6.4331665475339935E-3</v>
      </c>
      <c r="L186" s="2">
        <f t="shared" si="8"/>
        <v>1.9200626959247784E-2</v>
      </c>
      <c r="M186" s="2">
        <f t="shared" si="8"/>
        <v>1.0237319683573703E-2</v>
      </c>
    </row>
    <row r="187" spans="1:13" x14ac:dyDescent="0.3">
      <c r="A187" s="1">
        <v>45167</v>
      </c>
      <c r="B187">
        <v>1460</v>
      </c>
      <c r="C187">
        <v>267.10000000000002</v>
      </c>
      <c r="D187">
        <v>145.05000000000001</v>
      </c>
      <c r="E187">
        <v>263.60000000000002</v>
      </c>
      <c r="F187">
        <v>222</v>
      </c>
      <c r="I187" s="2">
        <f t="shared" si="8"/>
        <v>2.600140548137737E-2</v>
      </c>
      <c r="J187" s="2">
        <f t="shared" si="8"/>
        <v>1.9854906452844774E-2</v>
      </c>
      <c r="K187" s="2">
        <f t="shared" si="8"/>
        <v>4.352517985611519E-2</v>
      </c>
      <c r="L187" s="2">
        <f t="shared" si="8"/>
        <v>1.3456362937331795E-2</v>
      </c>
      <c r="M187" s="2">
        <f t="shared" si="8"/>
        <v>2.2570244127130382E-2</v>
      </c>
    </row>
    <row r="188" spans="1:13" x14ac:dyDescent="0.3">
      <c r="A188" s="1">
        <v>45168</v>
      </c>
      <c r="B188">
        <v>1462</v>
      </c>
      <c r="C188">
        <v>267.7</v>
      </c>
      <c r="D188">
        <v>143.25</v>
      </c>
      <c r="E188">
        <v>264.2</v>
      </c>
      <c r="F188">
        <v>224.2</v>
      </c>
      <c r="I188" s="2">
        <f t="shared" si="8"/>
        <v>1.3698630136986301E-3</v>
      </c>
      <c r="J188" s="2">
        <f t="shared" si="8"/>
        <v>2.2463496817670004E-3</v>
      </c>
      <c r="K188" s="2">
        <f t="shared" si="8"/>
        <v>-1.2409513960703283E-2</v>
      </c>
      <c r="L188" s="2">
        <f t="shared" si="8"/>
        <v>2.2761760242790813E-3</v>
      </c>
      <c r="M188" s="2">
        <f t="shared" si="8"/>
        <v>9.909909909909859E-3</v>
      </c>
    </row>
    <row r="189" spans="1:13" x14ac:dyDescent="0.3">
      <c r="A189" s="1">
        <v>45169</v>
      </c>
      <c r="B189">
        <v>1467</v>
      </c>
      <c r="C189">
        <v>270.10000000000002</v>
      </c>
      <c r="D189">
        <v>145.25</v>
      </c>
      <c r="E189">
        <v>265.7</v>
      </c>
      <c r="F189">
        <v>226.8</v>
      </c>
      <c r="I189" s="2">
        <f t="shared" si="8"/>
        <v>3.4199726402188782E-3</v>
      </c>
      <c r="J189" s="2">
        <f t="shared" si="8"/>
        <v>8.9652596189765937E-3</v>
      </c>
      <c r="K189" s="2">
        <f t="shared" si="8"/>
        <v>1.3961605584642234E-2</v>
      </c>
      <c r="L189" s="2">
        <f t="shared" si="8"/>
        <v>5.6775170325510981E-3</v>
      </c>
      <c r="M189" s="2">
        <f t="shared" si="8"/>
        <v>1.1596788581623652E-2</v>
      </c>
    </row>
    <row r="190" spans="1:13" x14ac:dyDescent="0.3">
      <c r="A190" s="1">
        <v>45170</v>
      </c>
      <c r="B190">
        <v>1477</v>
      </c>
      <c r="C190">
        <v>270.3</v>
      </c>
      <c r="D190">
        <v>144.05000000000001</v>
      </c>
      <c r="E190">
        <v>264.7</v>
      </c>
      <c r="F190">
        <v>228.2</v>
      </c>
      <c r="I190" s="2">
        <f t="shared" si="8"/>
        <v>6.8166325835037492E-3</v>
      </c>
      <c r="J190" s="2">
        <f t="shared" si="8"/>
        <v>7.4046649389110928E-4</v>
      </c>
      <c r="K190" s="2">
        <f t="shared" si="8"/>
        <v>-8.2616179001720382E-3</v>
      </c>
      <c r="L190" s="2">
        <f t="shared" si="8"/>
        <v>-3.7636432066240123E-3</v>
      </c>
      <c r="M190" s="2">
        <f t="shared" si="8"/>
        <v>6.1728395061727385E-3</v>
      </c>
    </row>
    <row r="191" spans="1:13" x14ac:dyDescent="0.3">
      <c r="A191" s="1">
        <v>45173</v>
      </c>
      <c r="B191">
        <v>1481</v>
      </c>
      <c r="C191">
        <v>268.60000000000002</v>
      </c>
      <c r="D191">
        <v>142.55000000000001</v>
      </c>
      <c r="E191">
        <v>263.8</v>
      </c>
      <c r="F191">
        <v>227</v>
      </c>
      <c r="I191" s="2">
        <f t="shared" si="8"/>
        <v>2.7081922816519972E-3</v>
      </c>
      <c r="J191" s="2">
        <f t="shared" si="8"/>
        <v>-6.2893081761005868E-3</v>
      </c>
      <c r="K191" s="2">
        <f t="shared" si="8"/>
        <v>-1.0413051023950017E-2</v>
      </c>
      <c r="L191" s="2">
        <f t="shared" si="8"/>
        <v>-3.4000755572345196E-3</v>
      </c>
      <c r="M191" s="2">
        <f t="shared" si="8"/>
        <v>-5.2585451358457E-3</v>
      </c>
    </row>
    <row r="192" spans="1:13" x14ac:dyDescent="0.3">
      <c r="A192" s="1">
        <v>45174</v>
      </c>
      <c r="B192">
        <v>1484</v>
      </c>
      <c r="C192">
        <v>265.39999999999998</v>
      </c>
      <c r="D192">
        <v>140.94999999999999</v>
      </c>
      <c r="E192">
        <v>256.3</v>
      </c>
      <c r="F192">
        <v>223.8</v>
      </c>
      <c r="I192" s="2">
        <f t="shared" si="8"/>
        <v>2.0256583389601621E-3</v>
      </c>
      <c r="J192" s="2">
        <f t="shared" si="8"/>
        <v>-1.191362620997783E-2</v>
      </c>
      <c r="K192" s="2">
        <f t="shared" si="8"/>
        <v>-1.1224131883549791E-2</v>
      </c>
      <c r="L192" s="2">
        <f t="shared" si="8"/>
        <v>-2.8430629264594387E-2</v>
      </c>
      <c r="M192" s="2">
        <f t="shared" si="8"/>
        <v>-1.4096916299559422E-2</v>
      </c>
    </row>
    <row r="193" spans="1:13" x14ac:dyDescent="0.3">
      <c r="A193" s="1">
        <v>45175</v>
      </c>
      <c r="B193">
        <v>1390</v>
      </c>
      <c r="C193">
        <v>265.5</v>
      </c>
      <c r="D193">
        <v>139.30000000000001</v>
      </c>
      <c r="E193">
        <v>257</v>
      </c>
      <c r="F193">
        <v>223.5</v>
      </c>
      <c r="I193" s="2">
        <f t="shared" si="8"/>
        <v>-6.3342318059299185E-2</v>
      </c>
      <c r="J193" s="2">
        <f t="shared" si="8"/>
        <v>3.7678975131884984E-4</v>
      </c>
      <c r="K193" s="2">
        <f t="shared" si="8"/>
        <v>-1.1706278822277243E-2</v>
      </c>
      <c r="L193" s="2">
        <f t="shared" si="8"/>
        <v>2.7311744049941032E-3</v>
      </c>
      <c r="M193" s="2">
        <f t="shared" si="8"/>
        <v>-1.3404825737265923E-3</v>
      </c>
    </row>
    <row r="194" spans="1:13" x14ac:dyDescent="0.3">
      <c r="A194" s="1">
        <v>45176</v>
      </c>
      <c r="B194">
        <v>1395</v>
      </c>
      <c r="C194">
        <v>264.60000000000002</v>
      </c>
      <c r="D194">
        <v>134.25</v>
      </c>
      <c r="E194">
        <v>255.5</v>
      </c>
      <c r="F194">
        <v>220.5</v>
      </c>
      <c r="I194" s="2">
        <f t="shared" si="8"/>
        <v>3.5971223021582736E-3</v>
      </c>
      <c r="J194" s="2">
        <f t="shared" si="8"/>
        <v>-3.3898305084744907E-3</v>
      </c>
      <c r="K194" s="2">
        <f t="shared" si="8"/>
        <v>-3.6252692031586584E-2</v>
      </c>
      <c r="L194" s="2">
        <f t="shared" si="8"/>
        <v>-5.8365758754863814E-3</v>
      </c>
      <c r="M194" s="2">
        <f t="shared" si="8"/>
        <v>-1.3422818791946308E-2</v>
      </c>
    </row>
    <row r="195" spans="1:13" x14ac:dyDescent="0.3">
      <c r="A195" s="1">
        <v>45177</v>
      </c>
      <c r="B195">
        <v>1382</v>
      </c>
      <c r="C195">
        <v>266.89999999999998</v>
      </c>
      <c r="D195">
        <v>137.75</v>
      </c>
      <c r="E195">
        <v>258.60000000000002</v>
      </c>
      <c r="F195">
        <v>221.9</v>
      </c>
      <c r="I195" s="2">
        <f t="shared" si="8"/>
        <v>-9.3189964157706102E-3</v>
      </c>
      <c r="J195" s="2">
        <f t="shared" si="8"/>
        <v>8.6923658352228046E-3</v>
      </c>
      <c r="K195" s="2">
        <f t="shared" si="8"/>
        <v>2.6070763500931099E-2</v>
      </c>
      <c r="L195" s="2">
        <f t="shared" si="8"/>
        <v>1.2133072407045099E-2</v>
      </c>
      <c r="M195" s="2">
        <f t="shared" si="8"/>
        <v>6.3492063492063752E-3</v>
      </c>
    </row>
    <row r="196" spans="1:13" x14ac:dyDescent="0.3">
      <c r="A196" s="1">
        <v>45180</v>
      </c>
      <c r="B196">
        <v>1390</v>
      </c>
      <c r="C196">
        <v>269.10000000000002</v>
      </c>
      <c r="D196">
        <v>139.5</v>
      </c>
      <c r="E196">
        <v>259.7</v>
      </c>
      <c r="F196">
        <v>220.5</v>
      </c>
      <c r="I196" s="2">
        <f t="shared" si="8"/>
        <v>5.7887120115774236E-3</v>
      </c>
      <c r="J196" s="2">
        <f t="shared" si="8"/>
        <v>8.2427875608843976E-3</v>
      </c>
      <c r="K196" s="2">
        <f t="shared" si="8"/>
        <v>1.2704174228675136E-2</v>
      </c>
      <c r="L196" s="2">
        <f t="shared" si="8"/>
        <v>4.2536736272233786E-3</v>
      </c>
      <c r="M196" s="2">
        <f t="shared" si="8"/>
        <v>-6.309148264984253E-3</v>
      </c>
    </row>
    <row r="197" spans="1:13" x14ac:dyDescent="0.3">
      <c r="A197" s="1">
        <v>45181</v>
      </c>
      <c r="B197">
        <v>1401</v>
      </c>
      <c r="C197">
        <v>272.8</v>
      </c>
      <c r="D197">
        <v>140.44999999999999</v>
      </c>
      <c r="E197">
        <v>262.5</v>
      </c>
      <c r="F197">
        <v>222.7</v>
      </c>
      <c r="I197" s="2">
        <f t="shared" si="8"/>
        <v>7.9136690647482015E-3</v>
      </c>
      <c r="J197" s="2">
        <f t="shared" si="8"/>
        <v>1.3749535488665881E-2</v>
      </c>
      <c r="K197" s="2">
        <f t="shared" si="8"/>
        <v>6.8100358422938257E-3</v>
      </c>
      <c r="L197" s="2">
        <f t="shared" si="8"/>
        <v>1.0781671159029694E-2</v>
      </c>
      <c r="M197" s="2">
        <f t="shared" si="8"/>
        <v>9.9773242630384965E-3</v>
      </c>
    </row>
    <row r="198" spans="1:13" x14ac:dyDescent="0.3">
      <c r="A198" s="1">
        <v>45182</v>
      </c>
      <c r="B198">
        <v>1384</v>
      </c>
      <c r="C198">
        <v>273.60000000000002</v>
      </c>
      <c r="D198">
        <v>137</v>
      </c>
      <c r="E198">
        <v>263.7</v>
      </c>
      <c r="F198">
        <v>221.1</v>
      </c>
      <c r="I198" s="2">
        <f t="shared" si="8"/>
        <v>-1.2134189864382585E-2</v>
      </c>
      <c r="J198" s="2">
        <f t="shared" si="8"/>
        <v>2.9325513196481355E-3</v>
      </c>
      <c r="K198" s="2">
        <f t="shared" si="8"/>
        <v>-2.4563901744392942E-2</v>
      </c>
      <c r="L198" s="2">
        <f t="shared" si="8"/>
        <v>4.5714285714285284E-3</v>
      </c>
      <c r="M198" s="2">
        <f t="shared" si="8"/>
        <v>-7.1845532105971905E-3</v>
      </c>
    </row>
    <row r="199" spans="1:13" x14ac:dyDescent="0.3">
      <c r="A199" s="1">
        <v>45183</v>
      </c>
      <c r="B199">
        <v>1394</v>
      </c>
      <c r="C199">
        <v>276.2</v>
      </c>
      <c r="D199">
        <v>140.65</v>
      </c>
      <c r="E199">
        <v>266.89999999999998</v>
      </c>
      <c r="F199">
        <v>218.9</v>
      </c>
      <c r="I199" s="2">
        <f t="shared" si="8"/>
        <v>7.2254335260115606E-3</v>
      </c>
      <c r="J199" s="2">
        <f t="shared" si="8"/>
        <v>9.5029239766080617E-3</v>
      </c>
      <c r="K199" s="2">
        <f t="shared" si="8"/>
        <v>2.66423357664234E-2</v>
      </c>
      <c r="L199" s="2">
        <f t="shared" si="8"/>
        <v>1.2135001896094004E-2</v>
      </c>
      <c r="M199" s="2">
        <f t="shared" si="8"/>
        <v>-9.950248756218855E-3</v>
      </c>
    </row>
    <row r="200" spans="1:13" x14ac:dyDescent="0.3">
      <c r="A200" s="1">
        <v>45184</v>
      </c>
      <c r="B200">
        <v>1406</v>
      </c>
      <c r="C200">
        <v>279.60000000000002</v>
      </c>
      <c r="D200">
        <v>139.65</v>
      </c>
      <c r="E200">
        <v>270.7</v>
      </c>
      <c r="F200">
        <v>219.7</v>
      </c>
      <c r="I200" s="2">
        <f t="shared" si="8"/>
        <v>8.60832137733142E-3</v>
      </c>
      <c r="J200" s="2">
        <f t="shared" si="8"/>
        <v>1.2309920347574346E-2</v>
      </c>
      <c r="K200" s="2">
        <f t="shared" si="8"/>
        <v>-7.1098471382865262E-3</v>
      </c>
      <c r="L200" s="2">
        <f t="shared" si="8"/>
        <v>1.4237542150618253E-2</v>
      </c>
      <c r="M200" s="2">
        <f t="shared" si="8"/>
        <v>3.6546368204658881E-3</v>
      </c>
    </row>
    <row r="201" spans="1:13" x14ac:dyDescent="0.3">
      <c r="A201" s="1">
        <v>45187</v>
      </c>
      <c r="B201">
        <v>1344</v>
      </c>
      <c r="C201">
        <v>276.2</v>
      </c>
      <c r="D201">
        <v>136.05000000000001</v>
      </c>
      <c r="E201">
        <v>271.5</v>
      </c>
      <c r="F201">
        <v>222.5</v>
      </c>
      <c r="I201" s="2">
        <f t="shared" si="8"/>
        <v>-4.4096728307254626E-2</v>
      </c>
      <c r="J201" s="2">
        <f t="shared" si="8"/>
        <v>-1.2160228898426445E-2</v>
      </c>
      <c r="K201" s="2">
        <f t="shared" si="8"/>
        <v>-2.5778732545649798E-2</v>
      </c>
      <c r="L201" s="2">
        <f t="shared" si="8"/>
        <v>2.9553010712966804E-3</v>
      </c>
      <c r="M201" s="2">
        <f t="shared" si="8"/>
        <v>1.2744651797906289E-2</v>
      </c>
    </row>
    <row r="202" spans="1:13" x14ac:dyDescent="0.3">
      <c r="A202" s="1">
        <v>45188</v>
      </c>
      <c r="B202">
        <v>1356</v>
      </c>
      <c r="C202">
        <v>275.5</v>
      </c>
      <c r="D202">
        <v>133.4</v>
      </c>
      <c r="E202">
        <v>273.10000000000002</v>
      </c>
      <c r="F202">
        <v>228.5</v>
      </c>
      <c r="I202" s="2">
        <f t="shared" si="8"/>
        <v>8.9285714285714281E-3</v>
      </c>
      <c r="J202" s="2">
        <f t="shared" si="8"/>
        <v>-2.5343953656770044E-3</v>
      </c>
      <c r="K202" s="2">
        <f t="shared" si="8"/>
        <v>-1.9478133039323817E-2</v>
      </c>
      <c r="L202" s="2">
        <f t="shared" si="8"/>
        <v>5.8931860036833253E-3</v>
      </c>
      <c r="M202" s="2">
        <f t="shared" si="8"/>
        <v>2.6966292134831461E-2</v>
      </c>
    </row>
    <row r="203" spans="1:13" x14ac:dyDescent="0.3">
      <c r="A203" s="1">
        <v>45189</v>
      </c>
      <c r="B203">
        <v>1381</v>
      </c>
      <c r="C203">
        <v>276.89999999999998</v>
      </c>
      <c r="D203">
        <v>132.94999999999999</v>
      </c>
      <c r="E203">
        <v>270.5</v>
      </c>
      <c r="F203">
        <v>231.1</v>
      </c>
      <c r="I203" s="2">
        <f t="shared" si="8"/>
        <v>1.8436578171091445E-2</v>
      </c>
      <c r="J203" s="2">
        <f t="shared" si="8"/>
        <v>5.081669691469972E-3</v>
      </c>
      <c r="K203" s="2">
        <f t="shared" si="8"/>
        <v>-3.3733133433284635E-3</v>
      </c>
      <c r="L203" s="2">
        <f t="shared" si="8"/>
        <v>-9.5203222262908189E-3</v>
      </c>
      <c r="M203" s="2">
        <f t="shared" si="8"/>
        <v>1.1378555798687065E-2</v>
      </c>
    </row>
    <row r="204" spans="1:13" x14ac:dyDescent="0.3">
      <c r="A204" s="1">
        <v>45190</v>
      </c>
      <c r="B204">
        <v>1375</v>
      </c>
      <c r="C204">
        <v>274.60000000000002</v>
      </c>
      <c r="D204">
        <v>144.9</v>
      </c>
      <c r="E204">
        <v>269.5</v>
      </c>
      <c r="F204">
        <v>236.1</v>
      </c>
      <c r="I204" s="2">
        <f t="shared" si="8"/>
        <v>-4.3446777697320783E-3</v>
      </c>
      <c r="J204" s="2">
        <f t="shared" si="8"/>
        <v>-8.3062477428672982E-3</v>
      </c>
      <c r="K204" s="2">
        <f t="shared" si="8"/>
        <v>8.9883414817600732E-2</v>
      </c>
      <c r="L204" s="2">
        <f t="shared" si="8"/>
        <v>-3.6968576709796672E-3</v>
      </c>
      <c r="M204" s="2">
        <f t="shared" si="8"/>
        <v>2.1635655560363478E-2</v>
      </c>
    </row>
    <row r="205" spans="1:13" x14ac:dyDescent="0.3">
      <c r="A205" s="1">
        <v>45191</v>
      </c>
      <c r="B205">
        <v>1369</v>
      </c>
      <c r="C205">
        <v>272.89999999999998</v>
      </c>
      <c r="D205">
        <v>147</v>
      </c>
      <c r="E205">
        <v>270.89999999999998</v>
      </c>
      <c r="F205">
        <v>236.9</v>
      </c>
      <c r="I205" s="2">
        <f t="shared" si="8"/>
        <v>-4.3636363636363638E-3</v>
      </c>
      <c r="J205" s="2">
        <f t="shared" si="8"/>
        <v>-6.19082301529514E-3</v>
      </c>
      <c r="K205" s="2">
        <f t="shared" si="8"/>
        <v>1.4492753623188366E-2</v>
      </c>
      <c r="L205" s="2">
        <f t="shared" si="8"/>
        <v>5.1948051948051107E-3</v>
      </c>
      <c r="M205" s="2">
        <f t="shared" si="8"/>
        <v>3.388394747988189E-3</v>
      </c>
    </row>
    <row r="206" spans="1:13" x14ac:dyDescent="0.3">
      <c r="A206" s="1">
        <v>45194</v>
      </c>
      <c r="B206">
        <v>1365</v>
      </c>
      <c r="C206">
        <v>269.39999999999998</v>
      </c>
      <c r="D206">
        <v>145.65</v>
      </c>
      <c r="E206">
        <v>268.8</v>
      </c>
      <c r="F206">
        <v>235.6</v>
      </c>
      <c r="I206" s="2">
        <f t="shared" si="8"/>
        <v>-2.9218407596785976E-3</v>
      </c>
      <c r="J206" s="2">
        <f t="shared" si="8"/>
        <v>-1.2825210699890071E-2</v>
      </c>
      <c r="K206" s="2">
        <f t="shared" si="8"/>
        <v>-9.183673469387716E-3</v>
      </c>
      <c r="L206" s="2">
        <f t="shared" si="8"/>
        <v>-7.751937984495999E-3</v>
      </c>
      <c r="M206" s="2">
        <f t="shared" si="8"/>
        <v>-5.4875474883917747E-3</v>
      </c>
    </row>
    <row r="207" spans="1:13" x14ac:dyDescent="0.3">
      <c r="A207" s="1">
        <v>45195</v>
      </c>
      <c r="B207">
        <v>1363</v>
      </c>
      <c r="C207">
        <v>261.7</v>
      </c>
      <c r="D207">
        <v>145.55000000000001</v>
      </c>
      <c r="E207">
        <v>270.10000000000002</v>
      </c>
      <c r="F207">
        <v>235.9</v>
      </c>
      <c r="I207" s="2">
        <f t="shared" si="8"/>
        <v>-1.4652014652014652E-3</v>
      </c>
      <c r="J207" s="2">
        <f t="shared" si="8"/>
        <v>-2.858203414996284E-2</v>
      </c>
      <c r="K207" s="2">
        <f t="shared" si="8"/>
        <v>-6.8657741160311917E-4</v>
      </c>
      <c r="L207" s="2">
        <f t="shared" si="8"/>
        <v>4.8363095238095656E-3</v>
      </c>
      <c r="M207" s="2">
        <f t="shared" si="8"/>
        <v>1.27334465195251E-3</v>
      </c>
    </row>
    <row r="208" spans="1:13" x14ac:dyDescent="0.3">
      <c r="A208" s="1">
        <v>45196</v>
      </c>
      <c r="B208">
        <v>1341</v>
      </c>
      <c r="C208">
        <v>252.6</v>
      </c>
      <c r="D208">
        <v>144.35</v>
      </c>
      <c r="E208">
        <v>265.3</v>
      </c>
      <c r="F208">
        <v>236.9</v>
      </c>
      <c r="I208" s="2">
        <f t="shared" si="8"/>
        <v>-1.6140865737344093E-2</v>
      </c>
      <c r="J208" s="2">
        <f t="shared" si="8"/>
        <v>-3.4772640427970937E-2</v>
      </c>
      <c r="K208" s="2">
        <f t="shared" si="8"/>
        <v>-8.24458948814852E-3</v>
      </c>
      <c r="L208" s="2">
        <f t="shared" si="8"/>
        <v>-1.7771195853387673E-2</v>
      </c>
      <c r="M208" s="2">
        <f t="shared" si="8"/>
        <v>4.2390843577787196E-3</v>
      </c>
    </row>
    <row r="209" spans="1:13" x14ac:dyDescent="0.3">
      <c r="A209" s="1">
        <v>45197</v>
      </c>
      <c r="B209">
        <v>1330</v>
      </c>
      <c r="C209">
        <v>250.3</v>
      </c>
      <c r="D209">
        <v>142.85</v>
      </c>
      <c r="E209">
        <v>264.60000000000002</v>
      </c>
      <c r="F209">
        <v>235.3</v>
      </c>
      <c r="I209" s="2">
        <f t="shared" si="8"/>
        <v>-8.2028337061894104E-3</v>
      </c>
      <c r="J209" s="2">
        <f t="shared" si="8"/>
        <v>-9.10530482977032E-3</v>
      </c>
      <c r="K209" s="2">
        <f t="shared" si="8"/>
        <v>-1.0391409767925183E-2</v>
      </c>
      <c r="L209" s="2">
        <f t="shared" si="8"/>
        <v>-2.6385224274405902E-3</v>
      </c>
      <c r="M209" s="2">
        <f t="shared" si="8"/>
        <v>-6.753904601097485E-3</v>
      </c>
    </row>
    <row r="210" spans="1:13" x14ac:dyDescent="0.3">
      <c r="A210" s="1">
        <v>45198</v>
      </c>
      <c r="B210">
        <v>1344</v>
      </c>
      <c r="C210">
        <v>252.8</v>
      </c>
      <c r="D210">
        <v>149.69999999999999</v>
      </c>
      <c r="E210">
        <v>264.2</v>
      </c>
      <c r="F210">
        <v>236.6</v>
      </c>
      <c r="I210" s="2">
        <f t="shared" si="8"/>
        <v>1.0526315789473684E-2</v>
      </c>
      <c r="J210" s="2">
        <f t="shared" si="8"/>
        <v>9.9880143827407106E-3</v>
      </c>
      <c r="K210" s="2">
        <f t="shared" si="8"/>
        <v>4.7952397619880953E-2</v>
      </c>
      <c r="L210" s="2">
        <f t="shared" si="8"/>
        <v>-1.511715797430212E-3</v>
      </c>
      <c r="M210" s="2">
        <f t="shared" si="8"/>
        <v>5.5248618784529656E-3</v>
      </c>
    </row>
    <row r="211" spans="1:13" x14ac:dyDescent="0.3">
      <c r="A211" s="1">
        <v>45201</v>
      </c>
      <c r="B211">
        <v>1327</v>
      </c>
      <c r="C211">
        <v>247.8</v>
      </c>
      <c r="D211">
        <v>149.1</v>
      </c>
      <c r="E211">
        <v>261.8</v>
      </c>
      <c r="F211">
        <v>233.3</v>
      </c>
      <c r="I211" s="2">
        <f t="shared" si="8"/>
        <v>-1.2648809523809524E-2</v>
      </c>
      <c r="J211" s="2">
        <f t="shared" si="8"/>
        <v>-1.9778481012658226E-2</v>
      </c>
      <c r="K211" s="2">
        <f t="shared" si="8"/>
        <v>-4.0080160320640906E-3</v>
      </c>
      <c r="L211" s="2">
        <f t="shared" si="8"/>
        <v>-9.0840272520816712E-3</v>
      </c>
      <c r="M211" s="2">
        <f t="shared" si="8"/>
        <v>-1.3947590870667721E-2</v>
      </c>
    </row>
    <row r="212" spans="1:13" x14ac:dyDescent="0.3">
      <c r="A212" s="1">
        <v>45202</v>
      </c>
      <c r="B212">
        <v>1279</v>
      </c>
      <c r="C212">
        <v>248.4</v>
      </c>
      <c r="D212">
        <v>145.6</v>
      </c>
      <c r="E212">
        <v>259.60000000000002</v>
      </c>
      <c r="F212">
        <v>228.4</v>
      </c>
      <c r="I212" s="2">
        <f t="shared" si="8"/>
        <v>-3.6171816126601357E-2</v>
      </c>
      <c r="J212" s="2">
        <f t="shared" si="8"/>
        <v>2.4213075060532459E-3</v>
      </c>
      <c r="K212" s="2">
        <f t="shared" si="8"/>
        <v>-2.3474178403755871E-2</v>
      </c>
      <c r="L212" s="2">
        <f t="shared" si="8"/>
        <v>-8.4033613445377714E-3</v>
      </c>
      <c r="M212" s="2">
        <f t="shared" si="8"/>
        <v>-2.1003000428632686E-2</v>
      </c>
    </row>
    <row r="213" spans="1:13" x14ac:dyDescent="0.3">
      <c r="A213" s="1">
        <v>45203</v>
      </c>
      <c r="B213">
        <v>1243</v>
      </c>
      <c r="C213">
        <v>254.1</v>
      </c>
      <c r="D213">
        <v>144.30000000000001</v>
      </c>
      <c r="E213">
        <v>270.7</v>
      </c>
      <c r="F213">
        <v>225.1</v>
      </c>
      <c r="I213" s="2">
        <f t="shared" si="8"/>
        <v>-2.8146989835809225E-2</v>
      </c>
      <c r="J213" s="2">
        <f t="shared" si="8"/>
        <v>2.2946859903381595E-2</v>
      </c>
      <c r="K213" s="2">
        <f t="shared" si="8"/>
        <v>-8.9285714285713118E-3</v>
      </c>
      <c r="L213" s="2">
        <f t="shared" si="8"/>
        <v>4.2758089368258721E-2</v>
      </c>
      <c r="M213" s="2">
        <f t="shared" si="8"/>
        <v>-1.4448336252189191E-2</v>
      </c>
    </row>
    <row r="214" spans="1:13" x14ac:dyDescent="0.3">
      <c r="A214" s="1">
        <v>45204</v>
      </c>
      <c r="B214">
        <v>1256</v>
      </c>
      <c r="C214">
        <v>256.39999999999998</v>
      </c>
      <c r="D214">
        <v>140</v>
      </c>
      <c r="E214">
        <v>280.39999999999998</v>
      </c>
      <c r="F214">
        <v>227.4</v>
      </c>
      <c r="I214" s="2">
        <f t="shared" si="8"/>
        <v>1.0458567980691875E-2</v>
      </c>
      <c r="J214" s="2">
        <f t="shared" si="8"/>
        <v>9.0515545060998945E-3</v>
      </c>
      <c r="K214" s="2">
        <f t="shared" si="8"/>
        <v>-2.9799029799029875E-2</v>
      </c>
      <c r="L214" s="2">
        <f t="shared" si="8"/>
        <v>3.5833025489471697E-2</v>
      </c>
      <c r="M214" s="2">
        <f t="shared" si="8"/>
        <v>1.0217681030653094E-2</v>
      </c>
    </row>
    <row r="215" spans="1:13" x14ac:dyDescent="0.3">
      <c r="A215" s="1">
        <v>45205</v>
      </c>
      <c r="B215">
        <v>1278</v>
      </c>
      <c r="C215">
        <v>253.9</v>
      </c>
      <c r="D215">
        <v>143.15</v>
      </c>
      <c r="E215">
        <v>278.39999999999998</v>
      </c>
      <c r="F215">
        <v>230.4</v>
      </c>
      <c r="I215" s="2">
        <f t="shared" si="8"/>
        <v>1.751592356687898E-2</v>
      </c>
      <c r="J215" s="2">
        <f t="shared" si="8"/>
        <v>-9.7503900156005133E-3</v>
      </c>
      <c r="K215" s="2">
        <f t="shared" si="8"/>
        <v>2.2500000000000041E-2</v>
      </c>
      <c r="L215" s="2">
        <f t="shared" si="8"/>
        <v>-7.1326676176890159E-3</v>
      </c>
      <c r="M215" s="2">
        <f t="shared" si="8"/>
        <v>1.3192612137203167E-2</v>
      </c>
    </row>
    <row r="216" spans="1:13" x14ac:dyDescent="0.3">
      <c r="A216" s="1">
        <v>45208</v>
      </c>
      <c r="B216">
        <v>1242</v>
      </c>
      <c r="C216">
        <v>250.6</v>
      </c>
      <c r="D216">
        <v>138.75</v>
      </c>
      <c r="E216">
        <v>274.39999999999998</v>
      </c>
      <c r="F216">
        <v>221</v>
      </c>
      <c r="I216" s="2">
        <f t="shared" si="8"/>
        <v>-2.8169014084507043E-2</v>
      </c>
      <c r="J216" s="2">
        <f t="shared" si="8"/>
        <v>-1.299724300905873E-2</v>
      </c>
      <c r="K216" s="2">
        <f t="shared" si="8"/>
        <v>-3.0736989172197034E-2</v>
      </c>
      <c r="L216" s="2">
        <f t="shared" si="8"/>
        <v>-1.4367816091954025E-2</v>
      </c>
      <c r="M216" s="2">
        <f t="shared" si="8"/>
        <v>-4.0798611111111133E-2</v>
      </c>
    </row>
    <row r="217" spans="1:13" x14ac:dyDescent="0.3">
      <c r="A217" s="1">
        <v>45209</v>
      </c>
      <c r="B217">
        <v>1281</v>
      </c>
      <c r="C217">
        <v>257.2</v>
      </c>
      <c r="D217">
        <v>144.15</v>
      </c>
      <c r="E217">
        <v>280.39999999999998</v>
      </c>
      <c r="F217">
        <v>225.4</v>
      </c>
      <c r="I217" s="2">
        <f t="shared" ref="I217:M267" si="9">(B217-B216)/B216</f>
        <v>3.140096618357488E-2</v>
      </c>
      <c r="J217" s="2">
        <f t="shared" si="9"/>
        <v>2.6336791699920169E-2</v>
      </c>
      <c r="K217" s="2">
        <f t="shared" si="9"/>
        <v>3.8918918918918959E-2</v>
      </c>
      <c r="L217" s="2">
        <f t="shared" si="9"/>
        <v>2.1865889212827991E-2</v>
      </c>
      <c r="M217" s="2">
        <f t="shared" si="9"/>
        <v>1.9909502262443465E-2</v>
      </c>
    </row>
    <row r="218" spans="1:13" x14ac:dyDescent="0.3">
      <c r="A218" s="1">
        <v>45210</v>
      </c>
      <c r="B218">
        <v>1251</v>
      </c>
      <c r="C218">
        <v>258.10000000000002</v>
      </c>
      <c r="D218">
        <v>138.6</v>
      </c>
      <c r="E218">
        <v>281.10000000000002</v>
      </c>
      <c r="F218">
        <v>221</v>
      </c>
      <c r="I218" s="2">
        <f t="shared" si="9"/>
        <v>-2.3419203747072601E-2</v>
      </c>
      <c r="J218" s="2">
        <f t="shared" si="9"/>
        <v>3.4992223950234607E-3</v>
      </c>
      <c r="K218" s="2">
        <f t="shared" si="9"/>
        <v>-3.8501560874089569E-2</v>
      </c>
      <c r="L218" s="2">
        <f t="shared" si="9"/>
        <v>2.496433666191318E-3</v>
      </c>
      <c r="M218" s="2">
        <f t="shared" si="9"/>
        <v>-1.952085181898849E-2</v>
      </c>
    </row>
    <row r="219" spans="1:13" x14ac:dyDescent="0.3">
      <c r="A219" s="1">
        <v>45211</v>
      </c>
      <c r="B219">
        <v>1248</v>
      </c>
      <c r="C219">
        <v>259.2</v>
      </c>
      <c r="D219">
        <v>137.44999999999999</v>
      </c>
      <c r="E219">
        <v>279.2</v>
      </c>
      <c r="F219">
        <v>220</v>
      </c>
      <c r="I219" s="2">
        <f t="shared" si="9"/>
        <v>-2.3980815347721821E-3</v>
      </c>
      <c r="J219" s="2">
        <f t="shared" si="9"/>
        <v>4.2619139868266785E-3</v>
      </c>
      <c r="K219" s="2">
        <f t="shared" si="9"/>
        <v>-8.2972582972583378E-3</v>
      </c>
      <c r="L219" s="2">
        <f t="shared" si="9"/>
        <v>-6.7591604411242762E-3</v>
      </c>
      <c r="M219" s="2">
        <f t="shared" si="9"/>
        <v>-4.5248868778280547E-3</v>
      </c>
    </row>
    <row r="220" spans="1:13" x14ac:dyDescent="0.3">
      <c r="A220" s="1">
        <v>45212</v>
      </c>
      <c r="B220">
        <v>1222</v>
      </c>
      <c r="C220">
        <v>256.39999999999998</v>
      </c>
      <c r="D220">
        <v>130.85</v>
      </c>
      <c r="E220">
        <v>275.60000000000002</v>
      </c>
      <c r="F220">
        <v>215.4</v>
      </c>
      <c r="I220" s="2">
        <f t="shared" si="9"/>
        <v>-2.0833333333333332E-2</v>
      </c>
      <c r="J220" s="2">
        <f t="shared" si="9"/>
        <v>-1.0802469135802514E-2</v>
      </c>
      <c r="K220" s="2">
        <f t="shared" si="9"/>
        <v>-4.8017460894870828E-2</v>
      </c>
      <c r="L220" s="2">
        <f t="shared" si="9"/>
        <v>-1.2893982808022801E-2</v>
      </c>
      <c r="M220" s="2">
        <f t="shared" si="9"/>
        <v>-2.0909090909090884E-2</v>
      </c>
    </row>
    <row r="221" spans="1:13" x14ac:dyDescent="0.3">
      <c r="A221" s="1">
        <v>45215</v>
      </c>
      <c r="B221">
        <v>1248</v>
      </c>
      <c r="C221">
        <v>255.5</v>
      </c>
      <c r="D221">
        <v>133.85</v>
      </c>
      <c r="E221">
        <v>274.3</v>
      </c>
      <c r="F221">
        <v>219.3</v>
      </c>
      <c r="I221" s="2">
        <f t="shared" si="9"/>
        <v>2.1276595744680851E-2</v>
      </c>
      <c r="J221" s="2">
        <f t="shared" si="9"/>
        <v>-3.5101404056161363E-3</v>
      </c>
      <c r="K221" s="2">
        <f t="shared" si="9"/>
        <v>2.2927015666794039E-2</v>
      </c>
      <c r="L221" s="2">
        <f t="shared" si="9"/>
        <v>-4.7169811320755123E-3</v>
      </c>
      <c r="M221" s="2">
        <f t="shared" si="9"/>
        <v>1.8105849582172727E-2</v>
      </c>
    </row>
    <row r="222" spans="1:13" x14ac:dyDescent="0.3">
      <c r="A222" s="1">
        <v>45216</v>
      </c>
      <c r="B222">
        <v>1257</v>
      </c>
      <c r="C222">
        <v>256.2</v>
      </c>
      <c r="D222">
        <v>136.75</v>
      </c>
      <c r="E222">
        <v>276.10000000000002</v>
      </c>
      <c r="F222">
        <v>222.2</v>
      </c>
      <c r="I222" s="2">
        <f t="shared" si="9"/>
        <v>7.2115384615384619E-3</v>
      </c>
      <c r="J222" s="2">
        <f t="shared" si="9"/>
        <v>2.7397260273972156E-3</v>
      </c>
      <c r="K222" s="2">
        <f t="shared" si="9"/>
        <v>2.1666044079193172E-2</v>
      </c>
      <c r="L222" s="2">
        <f t="shared" si="9"/>
        <v>6.5621582209260346E-3</v>
      </c>
      <c r="M222" s="2">
        <f t="shared" si="9"/>
        <v>1.3223894208846225E-2</v>
      </c>
    </row>
    <row r="223" spans="1:13" x14ac:dyDescent="0.3">
      <c r="A223" s="1">
        <v>45217</v>
      </c>
      <c r="B223">
        <v>1241</v>
      </c>
      <c r="C223">
        <v>253.9</v>
      </c>
      <c r="D223">
        <v>133.5</v>
      </c>
      <c r="E223">
        <v>275.3</v>
      </c>
      <c r="F223">
        <v>221.5</v>
      </c>
      <c r="I223" s="2">
        <f t="shared" si="9"/>
        <v>-1.2728719172633254E-2</v>
      </c>
      <c r="J223" s="2">
        <f t="shared" si="9"/>
        <v>-8.9773614363777635E-3</v>
      </c>
      <c r="K223" s="2">
        <f t="shared" si="9"/>
        <v>-2.376599634369287E-2</v>
      </c>
      <c r="L223" s="2">
        <f t="shared" si="9"/>
        <v>-2.8975009054690738E-3</v>
      </c>
      <c r="M223" s="2">
        <f t="shared" si="9"/>
        <v>-3.1503150315030995E-3</v>
      </c>
    </row>
    <row r="224" spans="1:13" x14ac:dyDescent="0.3">
      <c r="A224" s="1">
        <v>45218</v>
      </c>
      <c r="B224">
        <v>1215</v>
      </c>
      <c r="C224">
        <v>255.3</v>
      </c>
      <c r="D224">
        <v>130</v>
      </c>
      <c r="E224">
        <v>273.89999999999998</v>
      </c>
      <c r="F224">
        <v>217.8</v>
      </c>
      <c r="I224" s="2">
        <f t="shared" si="9"/>
        <v>-2.0950846091861403E-2</v>
      </c>
      <c r="J224" s="2">
        <f t="shared" si="9"/>
        <v>5.513981882630979E-3</v>
      </c>
      <c r="K224" s="2">
        <f t="shared" si="9"/>
        <v>-2.6217228464419477E-2</v>
      </c>
      <c r="L224" s="2">
        <f t="shared" si="9"/>
        <v>-5.0853614239013221E-3</v>
      </c>
      <c r="M224" s="2">
        <f t="shared" si="9"/>
        <v>-1.6704288939051869E-2</v>
      </c>
    </row>
    <row r="225" spans="1:13" x14ac:dyDescent="0.3">
      <c r="A225" s="1">
        <v>45219</v>
      </c>
      <c r="B225">
        <v>1205</v>
      </c>
      <c r="C225">
        <v>251.7</v>
      </c>
      <c r="D225">
        <v>126.3</v>
      </c>
      <c r="E225">
        <v>272.7</v>
      </c>
      <c r="F225">
        <v>214.3</v>
      </c>
      <c r="I225" s="2">
        <f t="shared" si="9"/>
        <v>-8.23045267489712E-3</v>
      </c>
      <c r="J225" s="2">
        <f t="shared" si="9"/>
        <v>-1.4101057579318538E-2</v>
      </c>
      <c r="K225" s="2">
        <f t="shared" si="9"/>
        <v>-2.8461538461538483E-2</v>
      </c>
      <c r="L225" s="2">
        <f t="shared" si="9"/>
        <v>-4.3811610076669909E-3</v>
      </c>
      <c r="M225" s="2">
        <f t="shared" si="9"/>
        <v>-1.6069788797061522E-2</v>
      </c>
    </row>
    <row r="226" spans="1:13" x14ac:dyDescent="0.3">
      <c r="A226" s="1">
        <v>45222</v>
      </c>
      <c r="B226">
        <v>1220</v>
      </c>
      <c r="C226">
        <v>255.1</v>
      </c>
      <c r="D226">
        <v>128.35</v>
      </c>
      <c r="E226">
        <v>272</v>
      </c>
      <c r="F226">
        <v>217.1</v>
      </c>
      <c r="I226" s="2">
        <f t="shared" si="9"/>
        <v>1.2448132780082987E-2</v>
      </c>
      <c r="J226" s="2">
        <f t="shared" si="9"/>
        <v>1.3508144616607095E-2</v>
      </c>
      <c r="K226" s="2">
        <f t="shared" si="9"/>
        <v>1.6231195566112407E-2</v>
      </c>
      <c r="L226" s="2">
        <f t="shared" si="9"/>
        <v>-2.5669233590025252E-3</v>
      </c>
      <c r="M226" s="2">
        <f t="shared" si="9"/>
        <v>1.3065795613625678E-2</v>
      </c>
    </row>
    <row r="227" spans="1:13" x14ac:dyDescent="0.3">
      <c r="A227" s="1">
        <v>45223</v>
      </c>
      <c r="B227">
        <v>1221</v>
      </c>
      <c r="C227">
        <v>252.4</v>
      </c>
      <c r="D227">
        <v>128.94999999999999</v>
      </c>
      <c r="E227">
        <v>272.60000000000002</v>
      </c>
      <c r="F227">
        <v>217.5</v>
      </c>
      <c r="I227" s="2">
        <f t="shared" si="9"/>
        <v>8.1967213114754098E-4</v>
      </c>
      <c r="J227" s="2">
        <f t="shared" si="9"/>
        <v>-1.0584084672677336E-2</v>
      </c>
      <c r="K227" s="2">
        <f t="shared" si="9"/>
        <v>4.6747175691468201E-3</v>
      </c>
      <c r="L227" s="2">
        <f t="shared" si="9"/>
        <v>2.2058823529412601E-3</v>
      </c>
      <c r="M227" s="2">
        <f t="shared" si="9"/>
        <v>1.8424689083371981E-3</v>
      </c>
    </row>
    <row r="228" spans="1:13" x14ac:dyDescent="0.3">
      <c r="A228" s="1">
        <v>45224</v>
      </c>
      <c r="B228">
        <v>1196</v>
      </c>
      <c r="C228">
        <v>252.3</v>
      </c>
      <c r="D228">
        <v>126.2</v>
      </c>
      <c r="E228">
        <v>272.3</v>
      </c>
      <c r="F228">
        <v>215.1</v>
      </c>
      <c r="I228" s="2">
        <f t="shared" si="9"/>
        <v>-2.0475020475020474E-2</v>
      </c>
      <c r="J228" s="2">
        <f t="shared" si="9"/>
        <v>-3.9619651347065892E-4</v>
      </c>
      <c r="K228" s="2">
        <f t="shared" si="9"/>
        <v>-2.1326095385808343E-2</v>
      </c>
      <c r="L228" s="2">
        <f t="shared" si="9"/>
        <v>-1.1005135730007753E-3</v>
      </c>
      <c r="M228" s="2">
        <f t="shared" si="9"/>
        <v>-1.1034482758620717E-2</v>
      </c>
    </row>
    <row r="229" spans="1:13" x14ac:dyDescent="0.3">
      <c r="A229" s="1">
        <v>45225</v>
      </c>
      <c r="B229">
        <v>1177</v>
      </c>
      <c r="C229">
        <v>255</v>
      </c>
      <c r="D229">
        <v>126.75</v>
      </c>
      <c r="E229">
        <v>273.10000000000002</v>
      </c>
      <c r="F229">
        <v>214.4</v>
      </c>
      <c r="I229" s="2">
        <f t="shared" si="9"/>
        <v>-1.588628762541806E-2</v>
      </c>
      <c r="J229" s="2">
        <f t="shared" si="9"/>
        <v>1.0701545778834675E-2</v>
      </c>
      <c r="K229" s="2">
        <f t="shared" si="9"/>
        <v>4.3581616481774737E-3</v>
      </c>
      <c r="L229" s="2">
        <f t="shared" si="9"/>
        <v>2.9379360998898689E-3</v>
      </c>
      <c r="M229" s="2">
        <f t="shared" si="9"/>
        <v>-3.2543003254299797E-3</v>
      </c>
    </row>
    <row r="230" spans="1:13" x14ac:dyDescent="0.3">
      <c r="A230" s="1">
        <v>45226</v>
      </c>
      <c r="B230">
        <v>1169</v>
      </c>
      <c r="C230">
        <v>255.5</v>
      </c>
      <c r="D230">
        <v>126.1</v>
      </c>
      <c r="E230">
        <v>272.39999999999998</v>
      </c>
      <c r="F230">
        <v>214.5</v>
      </c>
      <c r="I230" s="2">
        <f t="shared" si="9"/>
        <v>-6.7969413763806288E-3</v>
      </c>
      <c r="J230" s="2">
        <f t="shared" si="9"/>
        <v>1.9607843137254902E-3</v>
      </c>
      <c r="K230" s="2">
        <f t="shared" si="9"/>
        <v>-5.1282051282051733E-3</v>
      </c>
      <c r="L230" s="2">
        <f t="shared" si="9"/>
        <v>-2.5631636763092107E-3</v>
      </c>
      <c r="M230" s="2">
        <f t="shared" si="9"/>
        <v>4.6641791044773468E-4</v>
      </c>
    </row>
    <row r="231" spans="1:13" x14ac:dyDescent="0.3">
      <c r="A231" s="1">
        <v>45229</v>
      </c>
      <c r="B231">
        <v>1191</v>
      </c>
      <c r="C231">
        <v>256.5</v>
      </c>
      <c r="D231">
        <v>127.8</v>
      </c>
      <c r="E231">
        <v>270</v>
      </c>
      <c r="F231">
        <v>214.5</v>
      </c>
      <c r="I231" s="2">
        <f t="shared" si="9"/>
        <v>1.8819503849443968E-2</v>
      </c>
      <c r="J231" s="2">
        <f t="shared" si="9"/>
        <v>3.9138943248532287E-3</v>
      </c>
      <c r="K231" s="2">
        <f t="shared" si="9"/>
        <v>1.3481363996827938E-2</v>
      </c>
      <c r="L231" s="2">
        <f t="shared" si="9"/>
        <v>-8.8105726872245872E-3</v>
      </c>
      <c r="M231" s="2">
        <f t="shared" si="9"/>
        <v>0</v>
      </c>
    </row>
    <row r="232" spans="1:13" x14ac:dyDescent="0.3">
      <c r="A232" s="1">
        <v>45230</v>
      </c>
      <c r="B232">
        <v>1160</v>
      </c>
      <c r="C232">
        <v>257.3</v>
      </c>
      <c r="D232">
        <v>127.5</v>
      </c>
      <c r="E232">
        <v>269.7</v>
      </c>
      <c r="F232">
        <v>216.8</v>
      </c>
      <c r="I232" s="2">
        <f t="shared" si="9"/>
        <v>-2.6028547439126783E-2</v>
      </c>
      <c r="J232" s="2">
        <f t="shared" si="9"/>
        <v>3.118908382066321E-3</v>
      </c>
      <c r="K232" s="2">
        <f t="shared" si="9"/>
        <v>-2.3474178403755648E-3</v>
      </c>
      <c r="L232" s="2">
        <f t="shared" si="9"/>
        <v>-1.1111111111111532E-3</v>
      </c>
      <c r="M232" s="2">
        <f t="shared" si="9"/>
        <v>1.0722610722610776E-2</v>
      </c>
    </row>
    <row r="233" spans="1:13" x14ac:dyDescent="0.3">
      <c r="A233" s="1">
        <v>45231</v>
      </c>
      <c r="B233">
        <v>1161</v>
      </c>
      <c r="C233">
        <v>261.8</v>
      </c>
      <c r="D233">
        <v>126.6</v>
      </c>
      <c r="E233">
        <v>271</v>
      </c>
      <c r="F233">
        <v>224</v>
      </c>
      <c r="I233" s="2">
        <f t="shared" si="9"/>
        <v>8.6206896551724137E-4</v>
      </c>
      <c r="J233" s="2">
        <f t="shared" si="9"/>
        <v>1.7489312087057909E-2</v>
      </c>
      <c r="K233" s="2">
        <f t="shared" si="9"/>
        <v>-7.0588235294118092E-3</v>
      </c>
      <c r="L233" s="2">
        <f t="shared" si="9"/>
        <v>4.8201705598813916E-3</v>
      </c>
      <c r="M233" s="2">
        <f t="shared" si="9"/>
        <v>3.3210332103320979E-2</v>
      </c>
    </row>
    <row r="234" spans="1:13" x14ac:dyDescent="0.3">
      <c r="A234" s="1">
        <v>45232</v>
      </c>
      <c r="B234">
        <v>1182</v>
      </c>
      <c r="C234">
        <v>271.8</v>
      </c>
      <c r="D234">
        <v>126.45</v>
      </c>
      <c r="E234">
        <v>274</v>
      </c>
      <c r="F234">
        <v>222.9</v>
      </c>
      <c r="I234" s="2">
        <f t="shared" si="9"/>
        <v>1.8087855297157621E-2</v>
      </c>
      <c r="J234" s="2">
        <f t="shared" si="9"/>
        <v>3.819709702062643E-2</v>
      </c>
      <c r="K234" s="2">
        <f t="shared" si="9"/>
        <v>-1.1848341232226815E-3</v>
      </c>
      <c r="L234" s="2">
        <f t="shared" si="9"/>
        <v>1.107011070110701E-2</v>
      </c>
      <c r="M234" s="2">
        <f t="shared" si="9"/>
        <v>-4.9107142857142605E-3</v>
      </c>
    </row>
    <row r="235" spans="1:13" x14ac:dyDescent="0.3">
      <c r="A235" s="1">
        <v>45233</v>
      </c>
      <c r="B235">
        <v>1206</v>
      </c>
      <c r="C235">
        <v>274.5</v>
      </c>
      <c r="D235">
        <v>131.35</v>
      </c>
      <c r="E235">
        <v>275.8</v>
      </c>
      <c r="F235">
        <v>222.5</v>
      </c>
      <c r="I235" s="2">
        <f t="shared" si="9"/>
        <v>2.030456852791878E-2</v>
      </c>
      <c r="J235" s="2">
        <f t="shared" si="9"/>
        <v>9.9337748344370431E-3</v>
      </c>
      <c r="K235" s="2">
        <f t="shared" si="9"/>
        <v>3.875049426650843E-2</v>
      </c>
      <c r="L235" s="2">
        <f t="shared" si="9"/>
        <v>6.5693430656934724E-3</v>
      </c>
      <c r="M235" s="2">
        <f t="shared" si="9"/>
        <v>-1.7945266935845926E-3</v>
      </c>
    </row>
    <row r="236" spans="1:13" x14ac:dyDescent="0.3">
      <c r="A236" s="1">
        <v>45236</v>
      </c>
      <c r="B236">
        <v>1176</v>
      </c>
      <c r="C236">
        <v>270.5</v>
      </c>
      <c r="D236">
        <v>132</v>
      </c>
      <c r="E236">
        <v>275.89999999999998</v>
      </c>
      <c r="F236">
        <v>219</v>
      </c>
      <c r="I236" s="2">
        <f t="shared" si="9"/>
        <v>-2.4875621890547265E-2</v>
      </c>
      <c r="J236" s="2">
        <f t="shared" si="9"/>
        <v>-1.4571948998178506E-2</v>
      </c>
      <c r="K236" s="2">
        <f t="shared" si="9"/>
        <v>4.948610582413443E-3</v>
      </c>
      <c r="L236" s="2">
        <f t="shared" si="9"/>
        <v>3.6258158085556883E-4</v>
      </c>
      <c r="M236" s="2">
        <f t="shared" si="9"/>
        <v>-1.5730337078651686E-2</v>
      </c>
    </row>
    <row r="237" spans="1:13" x14ac:dyDescent="0.3">
      <c r="A237" s="1">
        <v>45237</v>
      </c>
      <c r="B237">
        <v>1195</v>
      </c>
      <c r="C237">
        <v>271.5</v>
      </c>
      <c r="D237">
        <v>134.19999999999999</v>
      </c>
      <c r="E237">
        <v>277</v>
      </c>
      <c r="F237">
        <v>225.2</v>
      </c>
      <c r="I237" s="2">
        <f t="shared" si="9"/>
        <v>1.6156462585034014E-2</v>
      </c>
      <c r="J237" s="2">
        <f t="shared" si="9"/>
        <v>3.6968576709796672E-3</v>
      </c>
      <c r="K237" s="2">
        <f t="shared" si="9"/>
        <v>1.666666666666658E-2</v>
      </c>
      <c r="L237" s="2">
        <f t="shared" si="9"/>
        <v>3.9869517941283905E-3</v>
      </c>
      <c r="M237" s="2">
        <f t="shared" si="9"/>
        <v>2.8310502283104971E-2</v>
      </c>
    </row>
    <row r="238" spans="1:13" x14ac:dyDescent="0.3">
      <c r="A238" s="1">
        <v>45238</v>
      </c>
      <c r="B238">
        <v>1189</v>
      </c>
      <c r="C238">
        <v>267.7</v>
      </c>
      <c r="D238">
        <v>134.19999999999999</v>
      </c>
      <c r="E238">
        <v>278</v>
      </c>
      <c r="F238">
        <v>244.1</v>
      </c>
      <c r="I238" s="2">
        <f t="shared" si="9"/>
        <v>-5.0209205020920501E-3</v>
      </c>
      <c r="J238" s="2">
        <f t="shared" si="9"/>
        <v>-1.399631675874774E-2</v>
      </c>
      <c r="K238" s="2">
        <f t="shared" si="9"/>
        <v>0</v>
      </c>
      <c r="L238" s="2">
        <f t="shared" si="9"/>
        <v>3.6101083032490976E-3</v>
      </c>
      <c r="M238" s="2">
        <f t="shared" si="9"/>
        <v>8.3925399644760243E-2</v>
      </c>
    </row>
    <row r="239" spans="1:13" x14ac:dyDescent="0.3">
      <c r="A239" s="1">
        <v>45239</v>
      </c>
      <c r="B239">
        <v>1249</v>
      </c>
      <c r="C239">
        <v>267.7</v>
      </c>
      <c r="D239">
        <v>134.55000000000001</v>
      </c>
      <c r="E239">
        <v>279.3</v>
      </c>
      <c r="F239">
        <v>244.1</v>
      </c>
      <c r="I239" s="2">
        <f t="shared" si="9"/>
        <v>5.0462573591253154E-2</v>
      </c>
      <c r="J239" s="2">
        <f t="shared" si="9"/>
        <v>0</v>
      </c>
      <c r="K239" s="2">
        <f t="shared" si="9"/>
        <v>2.6080476900150729E-3</v>
      </c>
      <c r="L239" s="2">
        <f t="shared" si="9"/>
        <v>4.6762589928057959E-3</v>
      </c>
      <c r="M239" s="2">
        <f t="shared" si="9"/>
        <v>0</v>
      </c>
    </row>
    <row r="240" spans="1:13" x14ac:dyDescent="0.3">
      <c r="A240" s="1">
        <v>45240</v>
      </c>
      <c r="B240">
        <v>1240</v>
      </c>
      <c r="C240">
        <v>267</v>
      </c>
      <c r="D240">
        <v>133.94999999999999</v>
      </c>
      <c r="E240">
        <v>277.7</v>
      </c>
      <c r="F240">
        <v>246.4</v>
      </c>
      <c r="I240" s="2">
        <f t="shared" si="9"/>
        <v>-7.2057646116893519E-3</v>
      </c>
      <c r="J240" s="2">
        <f t="shared" si="9"/>
        <v>-2.6148673888680934E-3</v>
      </c>
      <c r="K240" s="2">
        <f t="shared" si="9"/>
        <v>-4.4593088071350623E-3</v>
      </c>
      <c r="L240" s="2">
        <f t="shared" si="9"/>
        <v>-5.728607232366712E-3</v>
      </c>
      <c r="M240" s="2">
        <f t="shared" si="9"/>
        <v>9.4223678820156143E-3</v>
      </c>
    </row>
    <row r="241" spans="1:13" x14ac:dyDescent="0.3">
      <c r="A241" s="1">
        <v>45243</v>
      </c>
      <c r="B241">
        <v>1247</v>
      </c>
      <c r="C241">
        <v>270.3</v>
      </c>
      <c r="D241">
        <v>133.9</v>
      </c>
      <c r="E241">
        <v>281.5</v>
      </c>
      <c r="F241">
        <v>251</v>
      </c>
      <c r="I241" s="2">
        <f t="shared" si="9"/>
        <v>5.6451612903225803E-3</v>
      </c>
      <c r="J241" s="2">
        <f t="shared" si="9"/>
        <v>1.2359550561797796E-2</v>
      </c>
      <c r="K241" s="2">
        <f t="shared" si="9"/>
        <v>-3.7327360955567712E-4</v>
      </c>
      <c r="L241" s="2">
        <f t="shared" si="9"/>
        <v>1.3683831472812429E-2</v>
      </c>
      <c r="M241" s="2">
        <f t="shared" si="9"/>
        <v>1.8668831168831144E-2</v>
      </c>
    </row>
    <row r="242" spans="1:13" x14ac:dyDescent="0.3">
      <c r="A242" s="1">
        <v>45244</v>
      </c>
      <c r="B242">
        <v>1318</v>
      </c>
      <c r="C242">
        <v>268.89999999999998</v>
      </c>
      <c r="D242">
        <v>139.69999999999999</v>
      </c>
      <c r="E242">
        <v>278.60000000000002</v>
      </c>
      <c r="F242">
        <v>253.5</v>
      </c>
      <c r="I242" s="2">
        <f t="shared" si="9"/>
        <v>5.6936647955092221E-2</v>
      </c>
      <c r="J242" s="2">
        <f t="shared" si="9"/>
        <v>-5.1794302626712325E-3</v>
      </c>
      <c r="K242" s="2">
        <f t="shared" si="9"/>
        <v>4.3315907393577165E-2</v>
      </c>
      <c r="L242" s="2">
        <f t="shared" si="9"/>
        <v>-1.0301953818827628E-2</v>
      </c>
      <c r="M242" s="2">
        <f t="shared" si="9"/>
        <v>9.9601593625498006E-3</v>
      </c>
    </row>
    <row r="243" spans="1:13" x14ac:dyDescent="0.3">
      <c r="A243" s="1">
        <v>45245</v>
      </c>
      <c r="B243">
        <v>1353</v>
      </c>
      <c r="C243">
        <v>265.60000000000002</v>
      </c>
      <c r="D243">
        <v>141.94999999999999</v>
      </c>
      <c r="E243">
        <v>273.5</v>
      </c>
      <c r="F243">
        <v>255.1</v>
      </c>
      <c r="I243" s="2">
        <f t="shared" si="9"/>
        <v>2.6555386949924126E-2</v>
      </c>
      <c r="J243" s="2">
        <f t="shared" si="9"/>
        <v>-1.2272220156191725E-2</v>
      </c>
      <c r="K243" s="2">
        <f t="shared" si="9"/>
        <v>1.6105941302791697E-2</v>
      </c>
      <c r="L243" s="2">
        <f t="shared" si="9"/>
        <v>-1.8305814788226928E-2</v>
      </c>
      <c r="M243" s="2">
        <f t="shared" si="9"/>
        <v>6.3116370808678273E-3</v>
      </c>
    </row>
    <row r="244" spans="1:13" x14ac:dyDescent="0.3">
      <c r="A244" s="1">
        <v>45246</v>
      </c>
      <c r="B244">
        <v>1287</v>
      </c>
      <c r="C244">
        <v>264.39999999999998</v>
      </c>
      <c r="D244">
        <v>137.1</v>
      </c>
      <c r="E244">
        <v>275.3</v>
      </c>
      <c r="F244">
        <v>255.2</v>
      </c>
      <c r="I244" s="2">
        <f t="shared" si="9"/>
        <v>-4.878048780487805E-2</v>
      </c>
      <c r="J244" s="2">
        <f t="shared" si="9"/>
        <v>-4.5180722891567972E-3</v>
      </c>
      <c r="K244" s="2">
        <f t="shared" si="9"/>
        <v>-3.4166960197252516E-2</v>
      </c>
      <c r="L244" s="2">
        <f t="shared" si="9"/>
        <v>6.5813528336380669E-3</v>
      </c>
      <c r="M244" s="2">
        <f t="shared" si="9"/>
        <v>3.9200313602506592E-4</v>
      </c>
    </row>
    <row r="245" spans="1:13" x14ac:dyDescent="0.3">
      <c r="A245" s="1">
        <v>45247</v>
      </c>
      <c r="B245">
        <v>1319</v>
      </c>
      <c r="C245">
        <v>266.3</v>
      </c>
      <c r="D245">
        <v>138.75</v>
      </c>
      <c r="E245">
        <v>276</v>
      </c>
      <c r="F245">
        <v>255.3</v>
      </c>
      <c r="I245" s="2">
        <f t="shared" si="9"/>
        <v>2.4864024864024864E-2</v>
      </c>
      <c r="J245" s="2">
        <f t="shared" si="9"/>
        <v>7.1860816944025498E-3</v>
      </c>
      <c r="K245" s="2">
        <f t="shared" si="9"/>
        <v>1.2035010940919079E-2</v>
      </c>
      <c r="L245" s="2">
        <f t="shared" si="9"/>
        <v>2.5426807119505578E-3</v>
      </c>
      <c r="M245" s="2">
        <f t="shared" si="9"/>
        <v>3.9184952978065337E-4</v>
      </c>
    </row>
    <row r="246" spans="1:13" x14ac:dyDescent="0.3">
      <c r="A246" s="1">
        <v>45250</v>
      </c>
      <c r="B246">
        <v>1320</v>
      </c>
      <c r="C246">
        <v>263.8</v>
      </c>
      <c r="D246">
        <v>139.1</v>
      </c>
      <c r="E246">
        <v>274.7</v>
      </c>
      <c r="F246">
        <v>252.5</v>
      </c>
      <c r="I246" s="2">
        <f t="shared" si="9"/>
        <v>7.5815011372251705E-4</v>
      </c>
      <c r="J246" s="2">
        <f t="shared" si="9"/>
        <v>-9.3879083740142696E-3</v>
      </c>
      <c r="K246" s="2">
        <f t="shared" si="9"/>
        <v>2.5225225225224816E-3</v>
      </c>
      <c r="L246" s="2">
        <f t="shared" si="9"/>
        <v>-4.7101449275362729E-3</v>
      </c>
      <c r="M246" s="2">
        <f t="shared" si="9"/>
        <v>-1.0967489228358837E-2</v>
      </c>
    </row>
    <row r="247" spans="1:13" x14ac:dyDescent="0.3">
      <c r="A247" s="1">
        <v>45251</v>
      </c>
      <c r="B247">
        <v>1302</v>
      </c>
      <c r="C247">
        <v>265.5</v>
      </c>
      <c r="D247">
        <v>144.6</v>
      </c>
      <c r="E247">
        <v>276.5</v>
      </c>
      <c r="F247">
        <v>252.3</v>
      </c>
      <c r="I247" s="2">
        <f t="shared" si="9"/>
        <v>-1.3636363636363636E-2</v>
      </c>
      <c r="J247" s="2">
        <f t="shared" si="9"/>
        <v>6.4442759666413513E-3</v>
      </c>
      <c r="K247" s="2">
        <f t="shared" si="9"/>
        <v>3.9539899352983465E-2</v>
      </c>
      <c r="L247" s="2">
        <f t="shared" si="9"/>
        <v>6.5526028394612724E-3</v>
      </c>
      <c r="M247" s="2">
        <f t="shared" si="9"/>
        <v>-7.9207920792074703E-4</v>
      </c>
    </row>
    <row r="248" spans="1:13" x14ac:dyDescent="0.3">
      <c r="A248" s="1">
        <v>45252</v>
      </c>
      <c r="B248">
        <v>1325</v>
      </c>
      <c r="C248">
        <v>267.10000000000002</v>
      </c>
      <c r="D248">
        <v>150.35</v>
      </c>
      <c r="E248">
        <v>279.8</v>
      </c>
      <c r="F248">
        <v>251</v>
      </c>
      <c r="I248" s="2">
        <f t="shared" si="9"/>
        <v>1.7665130568356373E-2</v>
      </c>
      <c r="J248" s="2">
        <f t="shared" si="9"/>
        <v>6.0263653483993325E-3</v>
      </c>
      <c r="K248" s="2">
        <f t="shared" si="9"/>
        <v>3.9764868603042881E-2</v>
      </c>
      <c r="L248" s="2">
        <f t="shared" si="9"/>
        <v>1.1934900542495521E-2</v>
      </c>
      <c r="M248" s="2">
        <f t="shared" si="9"/>
        <v>-5.1525961157352805E-3</v>
      </c>
    </row>
    <row r="249" spans="1:13" x14ac:dyDescent="0.3">
      <c r="A249" s="1">
        <v>45253</v>
      </c>
      <c r="B249">
        <v>1316</v>
      </c>
      <c r="C249">
        <v>269.89999999999998</v>
      </c>
      <c r="D249">
        <v>147.9</v>
      </c>
      <c r="E249">
        <v>280</v>
      </c>
      <c r="F249">
        <v>248.8</v>
      </c>
      <c r="I249" s="2">
        <f t="shared" si="9"/>
        <v>-6.7924528301886791E-3</v>
      </c>
      <c r="J249" s="2">
        <f t="shared" si="9"/>
        <v>1.0482965181579762E-2</v>
      </c>
      <c r="K249" s="2">
        <f t="shared" si="9"/>
        <v>-1.6295310941137273E-2</v>
      </c>
      <c r="L249" s="2">
        <f t="shared" si="9"/>
        <v>7.1479628305928745E-4</v>
      </c>
      <c r="M249" s="2">
        <f t="shared" si="9"/>
        <v>-8.7649402390437801E-3</v>
      </c>
    </row>
    <row r="250" spans="1:13" x14ac:dyDescent="0.3">
      <c r="A250" s="1">
        <v>45254</v>
      </c>
      <c r="B250">
        <v>1318</v>
      </c>
      <c r="C250">
        <v>272.10000000000002</v>
      </c>
      <c r="D250">
        <v>148.19999999999999</v>
      </c>
      <c r="E250">
        <v>283.8</v>
      </c>
      <c r="F250">
        <v>248.8</v>
      </c>
      <c r="I250" s="2">
        <f t="shared" si="9"/>
        <v>1.5197568389057751E-3</v>
      </c>
      <c r="J250" s="2">
        <f t="shared" si="9"/>
        <v>8.1511670989256966E-3</v>
      </c>
      <c r="K250" s="2">
        <f t="shared" si="9"/>
        <v>2.0283975659228055E-3</v>
      </c>
      <c r="L250" s="2">
        <f t="shared" si="9"/>
        <v>1.3571428571428613E-2</v>
      </c>
      <c r="M250" s="2">
        <f t="shared" si="9"/>
        <v>0</v>
      </c>
    </row>
    <row r="251" spans="1:13" x14ac:dyDescent="0.3">
      <c r="A251" s="1">
        <v>45257</v>
      </c>
      <c r="B251">
        <v>1312</v>
      </c>
      <c r="C251">
        <v>276.2</v>
      </c>
      <c r="D251">
        <v>148.75</v>
      </c>
      <c r="E251">
        <v>284.60000000000002</v>
      </c>
      <c r="F251">
        <v>249.6</v>
      </c>
      <c r="I251" s="2">
        <f t="shared" si="9"/>
        <v>-4.552352048558422E-3</v>
      </c>
      <c r="J251" s="2">
        <f t="shared" si="9"/>
        <v>1.5067989709665438E-2</v>
      </c>
      <c r="K251" s="2">
        <f t="shared" si="9"/>
        <v>3.7112010796222093E-3</v>
      </c>
      <c r="L251" s="2">
        <f t="shared" si="9"/>
        <v>2.8188865398168124E-3</v>
      </c>
      <c r="M251" s="2">
        <f t="shared" si="9"/>
        <v>3.2154340836012176E-3</v>
      </c>
    </row>
    <row r="252" spans="1:13" x14ac:dyDescent="0.3">
      <c r="A252" s="1">
        <v>45258</v>
      </c>
      <c r="B252">
        <v>1305</v>
      </c>
      <c r="C252">
        <v>281.3</v>
      </c>
      <c r="D252">
        <v>148.80000000000001</v>
      </c>
      <c r="E252">
        <v>283.8</v>
      </c>
      <c r="F252">
        <v>252.1</v>
      </c>
      <c r="I252" s="2">
        <f t="shared" si="9"/>
        <v>-5.335365853658537E-3</v>
      </c>
      <c r="J252" s="2">
        <f t="shared" si="9"/>
        <v>1.8464880521361415E-2</v>
      </c>
      <c r="K252" s="2">
        <f t="shared" si="9"/>
        <v>3.3613445378158905E-4</v>
      </c>
      <c r="L252" s="2">
        <f t="shared" si="9"/>
        <v>-2.8109627547435396E-3</v>
      </c>
      <c r="M252" s="2">
        <f t="shared" si="9"/>
        <v>1.0016025641025642E-2</v>
      </c>
    </row>
    <row r="253" spans="1:13" x14ac:dyDescent="0.3">
      <c r="A253" s="1">
        <v>45259</v>
      </c>
      <c r="B253">
        <v>1306</v>
      </c>
      <c r="C253">
        <v>283.5</v>
      </c>
      <c r="D253">
        <v>157.30000000000001</v>
      </c>
      <c r="E253">
        <v>284.39999999999998</v>
      </c>
      <c r="F253">
        <v>253.6</v>
      </c>
      <c r="I253" s="2">
        <f t="shared" si="9"/>
        <v>7.6628352490421458E-4</v>
      </c>
      <c r="J253" s="2">
        <f t="shared" si="9"/>
        <v>7.8208318521151392E-3</v>
      </c>
      <c r="K253" s="2">
        <f t="shared" si="9"/>
        <v>5.7123655913978492E-2</v>
      </c>
      <c r="L253" s="2">
        <f t="shared" si="9"/>
        <v>2.1141649048624588E-3</v>
      </c>
      <c r="M253" s="2">
        <f t="shared" si="9"/>
        <v>5.9500198333994449E-3</v>
      </c>
    </row>
    <row r="254" spans="1:13" x14ac:dyDescent="0.3">
      <c r="A254" s="1">
        <v>45260</v>
      </c>
      <c r="B254">
        <v>1267</v>
      </c>
      <c r="C254">
        <v>285.89999999999998</v>
      </c>
      <c r="D254">
        <v>157.05000000000001</v>
      </c>
      <c r="E254">
        <v>285.8</v>
      </c>
      <c r="F254">
        <v>251.5</v>
      </c>
      <c r="I254" s="2">
        <f t="shared" si="9"/>
        <v>-2.9862174578866769E-2</v>
      </c>
      <c r="J254" s="2">
        <f t="shared" si="9"/>
        <v>8.4656084656083846E-3</v>
      </c>
      <c r="K254" s="2">
        <f t="shared" si="9"/>
        <v>-1.5893197711379528E-3</v>
      </c>
      <c r="L254" s="2">
        <f t="shared" si="9"/>
        <v>4.9226441631506123E-3</v>
      </c>
      <c r="M254" s="2">
        <f t="shared" si="9"/>
        <v>-8.2807570977917761E-3</v>
      </c>
    </row>
    <row r="255" spans="1:13" x14ac:dyDescent="0.3">
      <c r="A255" s="1">
        <v>45261</v>
      </c>
      <c r="B255">
        <v>1284</v>
      </c>
      <c r="C255">
        <v>284.60000000000002</v>
      </c>
      <c r="D255">
        <v>160.35</v>
      </c>
      <c r="E255">
        <v>279.60000000000002</v>
      </c>
      <c r="F255">
        <v>254.4</v>
      </c>
      <c r="I255" s="2">
        <f t="shared" si="9"/>
        <v>1.3417521704814523E-2</v>
      </c>
      <c r="J255" s="2">
        <f t="shared" si="9"/>
        <v>-4.5470444211261089E-3</v>
      </c>
      <c r="K255" s="2">
        <f t="shared" si="9"/>
        <v>2.1012416427889098E-2</v>
      </c>
      <c r="L255" s="2">
        <f t="shared" si="9"/>
        <v>-2.1693491952414237E-2</v>
      </c>
      <c r="M255" s="2">
        <f t="shared" si="9"/>
        <v>1.1530815109343959E-2</v>
      </c>
    </row>
    <row r="256" spans="1:13" x14ac:dyDescent="0.3">
      <c r="A256" s="1">
        <v>45264</v>
      </c>
      <c r="B256">
        <v>1300</v>
      </c>
      <c r="C256">
        <v>284.8</v>
      </c>
      <c r="D256">
        <v>164.9</v>
      </c>
      <c r="E256">
        <v>281.2</v>
      </c>
      <c r="F256">
        <v>253.9</v>
      </c>
      <c r="I256" s="2">
        <f t="shared" si="9"/>
        <v>1.2461059190031152E-2</v>
      </c>
      <c r="J256" s="2">
        <f t="shared" si="9"/>
        <v>7.0274068868583491E-4</v>
      </c>
      <c r="K256" s="2">
        <f t="shared" si="9"/>
        <v>2.8375428749610299E-2</v>
      </c>
      <c r="L256" s="2">
        <f t="shared" si="9"/>
        <v>5.7224606580828534E-3</v>
      </c>
      <c r="M256" s="2">
        <f t="shared" si="9"/>
        <v>-1.9654088050314465E-3</v>
      </c>
    </row>
    <row r="257" spans="1:13" x14ac:dyDescent="0.3">
      <c r="A257" s="1">
        <v>45265</v>
      </c>
      <c r="B257">
        <v>1296</v>
      </c>
      <c r="C257">
        <v>289.2</v>
      </c>
      <c r="D257">
        <v>165</v>
      </c>
      <c r="E257">
        <v>284.10000000000002</v>
      </c>
      <c r="F257">
        <v>251.9</v>
      </c>
      <c r="I257" s="2">
        <f t="shared" si="9"/>
        <v>-3.0769230769230769E-3</v>
      </c>
      <c r="J257" s="2">
        <f t="shared" si="9"/>
        <v>1.5449438202247111E-2</v>
      </c>
      <c r="K257" s="2">
        <f t="shared" si="9"/>
        <v>6.0642813826558106E-4</v>
      </c>
      <c r="L257" s="2">
        <f t="shared" si="9"/>
        <v>1.031294452347096E-2</v>
      </c>
      <c r="M257" s="2">
        <f t="shared" si="9"/>
        <v>-7.8771169751870821E-3</v>
      </c>
    </row>
    <row r="258" spans="1:13" x14ac:dyDescent="0.3">
      <c r="A258" s="1">
        <v>45266</v>
      </c>
      <c r="B258">
        <v>1308</v>
      </c>
      <c r="C258">
        <v>290</v>
      </c>
      <c r="D258">
        <v>168.65</v>
      </c>
      <c r="E258">
        <v>286.7</v>
      </c>
      <c r="F258">
        <v>257.8</v>
      </c>
      <c r="I258" s="2">
        <f t="shared" si="9"/>
        <v>9.2592592592592587E-3</v>
      </c>
      <c r="J258" s="2">
        <f t="shared" si="9"/>
        <v>2.7662517289073702E-3</v>
      </c>
      <c r="K258" s="2">
        <f t="shared" si="9"/>
        <v>2.2121212121212156E-2</v>
      </c>
      <c r="L258" s="2">
        <f t="shared" si="9"/>
        <v>9.1517071453712275E-3</v>
      </c>
      <c r="M258" s="2">
        <f t="shared" si="9"/>
        <v>2.3421992854307287E-2</v>
      </c>
    </row>
    <row r="259" spans="1:13" x14ac:dyDescent="0.3">
      <c r="A259" s="1">
        <v>45267</v>
      </c>
      <c r="B259">
        <v>1304</v>
      </c>
      <c r="C259">
        <v>290.10000000000002</v>
      </c>
      <c r="D259">
        <v>165.8</v>
      </c>
      <c r="E259">
        <v>288.5</v>
      </c>
      <c r="F259">
        <v>257</v>
      </c>
      <c r="I259" s="2">
        <f t="shared" si="9"/>
        <v>-3.0581039755351682E-3</v>
      </c>
      <c r="J259" s="2">
        <f t="shared" si="9"/>
        <v>3.4482758620697497E-4</v>
      </c>
      <c r="K259" s="2">
        <f t="shared" si="9"/>
        <v>-1.6898903053661395E-2</v>
      </c>
      <c r="L259" s="2">
        <f t="shared" si="9"/>
        <v>6.278339727938652E-3</v>
      </c>
      <c r="M259" s="2">
        <f t="shared" si="9"/>
        <v>-3.10318076027933E-3</v>
      </c>
    </row>
    <row r="260" spans="1:13" x14ac:dyDescent="0.3">
      <c r="A260" s="1">
        <v>45268</v>
      </c>
      <c r="B260">
        <v>1312</v>
      </c>
      <c r="C260">
        <v>294.8</v>
      </c>
      <c r="D260">
        <v>166.95</v>
      </c>
      <c r="E260">
        <v>287.89999999999998</v>
      </c>
      <c r="F260">
        <v>260.2</v>
      </c>
      <c r="I260" s="2">
        <f t="shared" si="9"/>
        <v>6.1349693251533744E-3</v>
      </c>
      <c r="J260" s="2">
        <f t="shared" si="9"/>
        <v>1.6201309893140257E-2</v>
      </c>
      <c r="K260" s="2">
        <f t="shared" si="9"/>
        <v>6.9360675512664489E-3</v>
      </c>
      <c r="L260" s="2">
        <f t="shared" si="9"/>
        <v>-2.0797227036395936E-3</v>
      </c>
      <c r="M260" s="2">
        <f t="shared" si="9"/>
        <v>1.2451361867704236E-2</v>
      </c>
    </row>
    <row r="261" spans="1:13" x14ac:dyDescent="0.3">
      <c r="A261" s="1">
        <v>45271</v>
      </c>
      <c r="B261">
        <v>1311</v>
      </c>
      <c r="C261">
        <v>298.89999999999998</v>
      </c>
      <c r="D261">
        <v>172.6</v>
      </c>
      <c r="E261">
        <v>290.5</v>
      </c>
      <c r="F261">
        <v>265</v>
      </c>
      <c r="I261" s="2">
        <f t="shared" si="9"/>
        <v>-7.6219512195121954E-4</v>
      </c>
      <c r="J261" s="2">
        <f t="shared" si="9"/>
        <v>1.3907734056987671E-2</v>
      </c>
      <c r="K261" s="2">
        <f t="shared" si="9"/>
        <v>3.384246780473199E-2</v>
      </c>
      <c r="L261" s="2">
        <f t="shared" si="9"/>
        <v>9.0309135116360649E-3</v>
      </c>
      <c r="M261" s="2">
        <f t="shared" si="9"/>
        <v>1.8447348193697199E-2</v>
      </c>
    </row>
    <row r="262" spans="1:13" x14ac:dyDescent="0.3">
      <c r="A262" s="1">
        <v>45272</v>
      </c>
      <c r="B262">
        <v>1322</v>
      </c>
      <c r="C262">
        <v>296.8</v>
      </c>
      <c r="D262">
        <v>172.75</v>
      </c>
      <c r="E262">
        <v>289.3</v>
      </c>
      <c r="F262">
        <v>263</v>
      </c>
      <c r="I262" s="2">
        <f t="shared" si="9"/>
        <v>8.3905415713196041E-3</v>
      </c>
      <c r="J262" s="2">
        <f t="shared" si="9"/>
        <v>-7.0257611241216662E-3</v>
      </c>
      <c r="K262" s="2">
        <f t="shared" si="9"/>
        <v>8.6906141367326586E-4</v>
      </c>
      <c r="L262" s="2">
        <f t="shared" si="9"/>
        <v>-4.1308089500860191E-3</v>
      </c>
      <c r="M262" s="2">
        <f t="shared" si="9"/>
        <v>-7.5471698113207548E-3</v>
      </c>
    </row>
    <row r="263" spans="1:13" x14ac:dyDescent="0.3">
      <c r="A263" s="1">
        <v>45273</v>
      </c>
      <c r="B263">
        <v>1323</v>
      </c>
      <c r="C263">
        <v>297</v>
      </c>
      <c r="D263">
        <v>170.15</v>
      </c>
      <c r="E263">
        <v>289</v>
      </c>
      <c r="F263">
        <v>264.60000000000002</v>
      </c>
      <c r="I263" s="2">
        <f t="shared" si="9"/>
        <v>7.5642965204236008E-4</v>
      </c>
      <c r="J263" s="2">
        <f t="shared" si="9"/>
        <v>6.7385444743931476E-4</v>
      </c>
      <c r="K263" s="2">
        <f t="shared" si="9"/>
        <v>-1.505065123010127E-2</v>
      </c>
      <c r="L263" s="2">
        <f t="shared" si="9"/>
        <v>-1.0369858278603918E-3</v>
      </c>
      <c r="M263" s="2">
        <f t="shared" si="9"/>
        <v>6.0836501901141548E-3</v>
      </c>
    </row>
    <row r="264" spans="1:13" x14ac:dyDescent="0.3">
      <c r="A264" s="1">
        <v>45274</v>
      </c>
      <c r="B264">
        <v>1355</v>
      </c>
      <c r="C264">
        <v>300.3</v>
      </c>
      <c r="D264">
        <v>175.15</v>
      </c>
      <c r="E264">
        <v>288.10000000000002</v>
      </c>
      <c r="F264">
        <v>265.3</v>
      </c>
      <c r="I264" s="2">
        <f t="shared" si="9"/>
        <v>2.4187452758881331E-2</v>
      </c>
      <c r="J264" s="2">
        <f t="shared" si="9"/>
        <v>1.111111111111115E-2</v>
      </c>
      <c r="K264" s="2">
        <f t="shared" si="9"/>
        <v>2.9385836027034967E-2</v>
      </c>
      <c r="L264" s="2">
        <f t="shared" si="9"/>
        <v>-3.1141868512109942E-3</v>
      </c>
      <c r="M264" s="2">
        <f t="shared" si="9"/>
        <v>2.6455026455026024E-3</v>
      </c>
    </row>
    <row r="265" spans="1:13" x14ac:dyDescent="0.3">
      <c r="A265" s="1">
        <v>45275</v>
      </c>
      <c r="B265">
        <v>1343</v>
      </c>
      <c r="C265">
        <v>293.5</v>
      </c>
      <c r="D265">
        <v>173.15</v>
      </c>
      <c r="E265">
        <v>282.7</v>
      </c>
      <c r="F265">
        <v>261.5</v>
      </c>
      <c r="I265" s="2">
        <f t="shared" si="9"/>
        <v>-8.8560885608856086E-3</v>
      </c>
      <c r="J265" s="2">
        <f t="shared" si="9"/>
        <v>-2.2644022644022682E-2</v>
      </c>
      <c r="K265" s="2">
        <f t="shared" si="9"/>
        <v>-1.1418783899514701E-2</v>
      </c>
      <c r="L265" s="2">
        <f t="shared" si="9"/>
        <v>-1.8743491843110149E-2</v>
      </c>
      <c r="M265" s="2">
        <f t="shared" si="9"/>
        <v>-1.4323407463249194E-2</v>
      </c>
    </row>
    <row r="266" spans="1:13" x14ac:dyDescent="0.3">
      <c r="A266" s="1">
        <v>45278</v>
      </c>
      <c r="B266">
        <v>1333</v>
      </c>
      <c r="C266">
        <v>294</v>
      </c>
      <c r="D266">
        <v>171.5</v>
      </c>
      <c r="E266">
        <v>283.5</v>
      </c>
      <c r="F266">
        <v>261.60000000000002</v>
      </c>
      <c r="I266" s="2">
        <f t="shared" si="9"/>
        <v>-7.446016381236039E-3</v>
      </c>
      <c r="J266" s="2">
        <f t="shared" si="9"/>
        <v>1.7035775127768314E-3</v>
      </c>
      <c r="K266" s="2">
        <f t="shared" si="9"/>
        <v>-9.5293098469535417E-3</v>
      </c>
      <c r="L266" s="2">
        <f t="shared" si="9"/>
        <v>2.8298549699328312E-3</v>
      </c>
      <c r="M266" s="2">
        <f t="shared" si="9"/>
        <v>3.8240917782035464E-4</v>
      </c>
    </row>
    <row r="267" spans="1:13" x14ac:dyDescent="0.3">
      <c r="A267" s="1">
        <v>45279</v>
      </c>
      <c r="B267">
        <v>1346</v>
      </c>
      <c r="C267">
        <v>294.89999999999998</v>
      </c>
      <c r="D267">
        <v>172.5</v>
      </c>
      <c r="E267">
        <v>286.10000000000002</v>
      </c>
      <c r="F267">
        <v>264.5</v>
      </c>
      <c r="I267" s="2">
        <f t="shared" si="9"/>
        <v>9.7524381095273824E-3</v>
      </c>
      <c r="J267" s="2">
        <f t="shared" si="9"/>
        <v>3.061224489795841E-3</v>
      </c>
      <c r="K267" s="2">
        <f t="shared" si="9"/>
        <v>5.8309037900874635E-3</v>
      </c>
      <c r="L267" s="2">
        <f t="shared" si="9"/>
        <v>9.1710758377425844E-3</v>
      </c>
      <c r="M267" s="2">
        <f t="shared" si="9"/>
        <v>1.1085626911314896E-2</v>
      </c>
    </row>
    <row r="268" spans="1:13" x14ac:dyDescent="0.3">
      <c r="A268" s="1">
        <v>45280</v>
      </c>
      <c r="B268">
        <v>1375</v>
      </c>
      <c r="C268">
        <v>299.5</v>
      </c>
      <c r="D268">
        <v>174.3</v>
      </c>
      <c r="E268">
        <v>288.60000000000002</v>
      </c>
      <c r="F268">
        <v>271.39999999999998</v>
      </c>
      <c r="I268" s="2">
        <f t="shared" ref="I268:M318" si="10">(B268-B267)/B267</f>
        <v>2.1545319465081723E-2</v>
      </c>
      <c r="J268" s="2">
        <f t="shared" si="10"/>
        <v>1.5598507968803063E-2</v>
      </c>
      <c r="K268" s="2">
        <f t="shared" si="10"/>
        <v>1.0434782608695719E-2</v>
      </c>
      <c r="L268" s="2">
        <f t="shared" si="10"/>
        <v>8.7382034253757415E-3</v>
      </c>
      <c r="M268" s="2">
        <f t="shared" si="10"/>
        <v>2.6086956521739046E-2</v>
      </c>
    </row>
    <row r="269" spans="1:13" x14ac:dyDescent="0.3">
      <c r="A269" s="1">
        <v>45281</v>
      </c>
      <c r="B269">
        <v>1348</v>
      </c>
      <c r="C269">
        <v>298.60000000000002</v>
      </c>
      <c r="D269">
        <v>173.95</v>
      </c>
      <c r="E269">
        <v>287.3</v>
      </c>
      <c r="F269">
        <v>270.39999999999998</v>
      </c>
      <c r="I269" s="2">
        <f t="shared" si="10"/>
        <v>-1.9636363636363636E-2</v>
      </c>
      <c r="J269" s="2">
        <f t="shared" si="10"/>
        <v>-3.0050083472453332E-3</v>
      </c>
      <c r="K269" s="2">
        <f t="shared" si="10"/>
        <v>-2.0080321285141866E-3</v>
      </c>
      <c r="L269" s="2">
        <f t="shared" si="10"/>
        <v>-4.5045045045045435E-3</v>
      </c>
      <c r="M269" s="2">
        <f t="shared" si="10"/>
        <v>-3.6845983787767139E-3</v>
      </c>
    </row>
    <row r="270" spans="1:13" x14ac:dyDescent="0.3">
      <c r="A270" s="1">
        <v>45282</v>
      </c>
      <c r="B270">
        <v>1330</v>
      </c>
      <c r="C270">
        <v>299.60000000000002</v>
      </c>
      <c r="D270">
        <v>165</v>
      </c>
      <c r="E270">
        <v>286.7</v>
      </c>
      <c r="F270">
        <v>272</v>
      </c>
      <c r="I270" s="2">
        <f t="shared" si="10"/>
        <v>-1.3353115727002967E-2</v>
      </c>
      <c r="J270" s="2">
        <f t="shared" si="10"/>
        <v>3.3489618218352306E-3</v>
      </c>
      <c r="K270" s="2">
        <f t="shared" si="10"/>
        <v>-5.1451566542109736E-2</v>
      </c>
      <c r="L270" s="2">
        <f t="shared" si="10"/>
        <v>-2.0884093282284117E-3</v>
      </c>
      <c r="M270" s="2">
        <f t="shared" si="10"/>
        <v>5.9171597633136943E-3</v>
      </c>
    </row>
    <row r="271" spans="1:13" x14ac:dyDescent="0.3">
      <c r="A271" s="1">
        <v>45287</v>
      </c>
      <c r="B271">
        <v>1342</v>
      </c>
      <c r="C271">
        <v>299.7</v>
      </c>
      <c r="D271">
        <v>167.9</v>
      </c>
      <c r="E271">
        <v>289.2</v>
      </c>
      <c r="F271">
        <v>272.60000000000002</v>
      </c>
      <c r="I271" s="2">
        <f t="shared" si="10"/>
        <v>9.0225563909774441E-3</v>
      </c>
      <c r="J271" s="2">
        <f t="shared" si="10"/>
        <v>3.3377837116143488E-4</v>
      </c>
      <c r="K271" s="2">
        <f t="shared" si="10"/>
        <v>1.7575757575757609E-2</v>
      </c>
      <c r="L271" s="2">
        <f t="shared" si="10"/>
        <v>8.719916288803628E-3</v>
      </c>
      <c r="M271" s="2">
        <f t="shared" si="10"/>
        <v>2.2058823529412601E-3</v>
      </c>
    </row>
    <row r="272" spans="1:13" x14ac:dyDescent="0.3">
      <c r="A272" s="1">
        <v>45288</v>
      </c>
      <c r="B272">
        <v>1333</v>
      </c>
      <c r="C272">
        <v>299.39999999999998</v>
      </c>
      <c r="D272">
        <v>167.45</v>
      </c>
      <c r="E272">
        <v>289</v>
      </c>
      <c r="F272">
        <v>272.39999999999998</v>
      </c>
      <c r="I272" s="2">
        <f t="shared" si="10"/>
        <v>-6.7064083457526085E-3</v>
      </c>
      <c r="J272" s="2">
        <f t="shared" si="10"/>
        <v>-1.0010010010010389E-3</v>
      </c>
      <c r="K272" s="2">
        <f t="shared" si="10"/>
        <v>-2.6801667659322038E-3</v>
      </c>
      <c r="L272" s="2">
        <f t="shared" si="10"/>
        <v>-6.9156293222679332E-4</v>
      </c>
      <c r="M272" s="2">
        <f t="shared" si="10"/>
        <v>-7.3367571533398924E-4</v>
      </c>
    </row>
    <row r="273" spans="1:13" x14ac:dyDescent="0.3">
      <c r="A273" s="1">
        <v>45289</v>
      </c>
      <c r="B273">
        <v>1334</v>
      </c>
      <c r="C273">
        <v>302.60000000000002</v>
      </c>
      <c r="D273">
        <v>165.95</v>
      </c>
      <c r="E273">
        <v>290.5</v>
      </c>
      <c r="F273">
        <v>272.39999999999998</v>
      </c>
      <c r="I273" s="2">
        <f t="shared" si="10"/>
        <v>7.501875468867217E-4</v>
      </c>
      <c r="J273" s="2">
        <f t="shared" si="10"/>
        <v>1.0688042752171162E-2</v>
      </c>
      <c r="K273" s="2">
        <f t="shared" si="10"/>
        <v>-8.9578978799641686E-3</v>
      </c>
      <c r="L273" s="2">
        <f t="shared" si="10"/>
        <v>5.1903114186851208E-3</v>
      </c>
      <c r="M273" s="2">
        <f t="shared" si="10"/>
        <v>0</v>
      </c>
    </row>
    <row r="274" spans="1:13" x14ac:dyDescent="0.3">
      <c r="A274" s="1">
        <v>45293</v>
      </c>
      <c r="B274">
        <v>1311</v>
      </c>
      <c r="C274">
        <v>298.8</v>
      </c>
      <c r="D274">
        <v>160.6</v>
      </c>
      <c r="E274">
        <v>293.10000000000002</v>
      </c>
      <c r="F274">
        <v>276</v>
      </c>
      <c r="I274" s="2">
        <f t="shared" si="10"/>
        <v>-1.7241379310344827E-2</v>
      </c>
      <c r="J274" s="2">
        <f t="shared" si="10"/>
        <v>-1.2557832121612727E-2</v>
      </c>
      <c r="K274" s="2">
        <f t="shared" si="10"/>
        <v>-3.223862609219641E-2</v>
      </c>
      <c r="L274" s="2">
        <f t="shared" si="10"/>
        <v>8.9500860585198724E-3</v>
      </c>
      <c r="M274" s="2">
        <f t="shared" si="10"/>
        <v>1.321585903083709E-2</v>
      </c>
    </row>
    <row r="275" spans="1:13" x14ac:dyDescent="0.3">
      <c r="A275" s="1">
        <v>45294</v>
      </c>
      <c r="B275">
        <v>1313</v>
      </c>
      <c r="C275">
        <v>303.3</v>
      </c>
      <c r="D275">
        <v>155.44999999999999</v>
      </c>
      <c r="E275">
        <v>297.8</v>
      </c>
      <c r="F275">
        <v>282.5</v>
      </c>
      <c r="I275" s="2">
        <f t="shared" si="10"/>
        <v>1.5255530129672007E-3</v>
      </c>
      <c r="J275" s="2">
        <f t="shared" si="10"/>
        <v>1.5060240963855422E-2</v>
      </c>
      <c r="K275" s="2">
        <f t="shared" si="10"/>
        <v>-3.2067247820672516E-2</v>
      </c>
      <c r="L275" s="2">
        <f t="shared" si="10"/>
        <v>1.6035482770385495E-2</v>
      </c>
      <c r="M275" s="2">
        <f t="shared" si="10"/>
        <v>2.355072463768116E-2</v>
      </c>
    </row>
    <row r="276" spans="1:13" x14ac:dyDescent="0.3">
      <c r="A276" s="1">
        <v>45295</v>
      </c>
      <c r="B276">
        <v>1311</v>
      </c>
      <c r="C276">
        <v>308.2</v>
      </c>
      <c r="D276">
        <v>119.7</v>
      </c>
      <c r="E276">
        <v>302.39999999999998</v>
      </c>
      <c r="F276">
        <v>284</v>
      </c>
      <c r="I276" s="2">
        <f t="shared" si="10"/>
        <v>-1.5232292460015233E-3</v>
      </c>
      <c r="J276" s="2">
        <f t="shared" si="10"/>
        <v>1.6155621496867712E-2</v>
      </c>
      <c r="K276" s="2">
        <f t="shared" si="10"/>
        <v>-0.22997748472177543</v>
      </c>
      <c r="L276" s="2">
        <f t="shared" si="10"/>
        <v>1.5446608462054956E-2</v>
      </c>
      <c r="M276" s="2">
        <f t="shared" si="10"/>
        <v>5.3097345132743362E-3</v>
      </c>
    </row>
    <row r="277" spans="1:13" x14ac:dyDescent="0.3">
      <c r="A277" s="1">
        <v>45296</v>
      </c>
      <c r="B277">
        <v>1303</v>
      </c>
      <c r="C277">
        <v>309</v>
      </c>
      <c r="D277">
        <v>120.1</v>
      </c>
      <c r="E277">
        <v>300.89999999999998</v>
      </c>
      <c r="F277">
        <v>284.2</v>
      </c>
      <c r="I277" s="2">
        <f t="shared" si="10"/>
        <v>-6.1022120518688027E-3</v>
      </c>
      <c r="J277" s="2">
        <f t="shared" si="10"/>
        <v>2.5957170668397516E-3</v>
      </c>
      <c r="K277" s="2">
        <f t="shared" si="10"/>
        <v>3.3416875522137967E-3</v>
      </c>
      <c r="L277" s="2">
        <f t="shared" si="10"/>
        <v>-4.9603174603174609E-3</v>
      </c>
      <c r="M277" s="2">
        <f t="shared" si="10"/>
        <v>7.0422535211263598E-4</v>
      </c>
    </row>
    <row r="278" spans="1:13" x14ac:dyDescent="0.3">
      <c r="A278" s="1">
        <v>45299</v>
      </c>
      <c r="B278">
        <v>1328</v>
      </c>
      <c r="C278">
        <v>310.39999999999998</v>
      </c>
      <c r="D278">
        <v>119.35</v>
      </c>
      <c r="E278">
        <v>303.5</v>
      </c>
      <c r="F278">
        <v>290.5</v>
      </c>
      <c r="I278" s="2">
        <f t="shared" si="10"/>
        <v>1.9186492709132769E-2</v>
      </c>
      <c r="J278" s="2">
        <f t="shared" si="10"/>
        <v>4.5307443365695055E-3</v>
      </c>
      <c r="K278" s="2">
        <f t="shared" si="10"/>
        <v>-6.2447960033305584E-3</v>
      </c>
      <c r="L278" s="2">
        <f t="shared" si="10"/>
        <v>8.6407444333666435E-3</v>
      </c>
      <c r="M278" s="2">
        <f t="shared" si="10"/>
        <v>2.2167487684729106E-2</v>
      </c>
    </row>
    <row r="279" spans="1:13" x14ac:dyDescent="0.3">
      <c r="A279" s="1">
        <v>45300</v>
      </c>
      <c r="B279">
        <v>1312</v>
      </c>
      <c r="C279">
        <v>305.89999999999998</v>
      </c>
      <c r="D279">
        <v>114.35</v>
      </c>
      <c r="E279">
        <v>300.5</v>
      </c>
      <c r="F279">
        <v>286.3</v>
      </c>
      <c r="I279" s="2">
        <f t="shared" si="10"/>
        <v>-1.2048192771084338E-2</v>
      </c>
      <c r="J279" s="2">
        <f t="shared" si="10"/>
        <v>-1.4497422680412372E-2</v>
      </c>
      <c r="K279" s="2">
        <f t="shared" si="10"/>
        <v>-4.1893590280687058E-2</v>
      </c>
      <c r="L279" s="2">
        <f t="shared" si="10"/>
        <v>-9.8846787479406912E-3</v>
      </c>
      <c r="M279" s="2">
        <f t="shared" si="10"/>
        <v>-1.4457831325301165E-2</v>
      </c>
    </row>
    <row r="280" spans="1:13" x14ac:dyDescent="0.3">
      <c r="A280" s="1">
        <v>45301</v>
      </c>
      <c r="B280">
        <v>1300</v>
      </c>
      <c r="C280">
        <v>286.5</v>
      </c>
      <c r="D280">
        <v>113.3</v>
      </c>
      <c r="E280">
        <v>296.39999999999998</v>
      </c>
      <c r="F280">
        <v>277.7</v>
      </c>
      <c r="I280" s="2">
        <f t="shared" si="10"/>
        <v>-9.1463414634146336E-3</v>
      </c>
      <c r="J280" s="2">
        <f t="shared" si="10"/>
        <v>-6.341941811049355E-2</v>
      </c>
      <c r="K280" s="2">
        <f t="shared" si="10"/>
        <v>-9.1823349365981397E-3</v>
      </c>
      <c r="L280" s="2">
        <f t="shared" si="10"/>
        <v>-1.36439267886856E-2</v>
      </c>
      <c r="M280" s="2">
        <f t="shared" si="10"/>
        <v>-3.0038421236465326E-2</v>
      </c>
    </row>
    <row r="281" spans="1:13" x14ac:dyDescent="0.3">
      <c r="A281" s="1">
        <v>45302</v>
      </c>
      <c r="B281">
        <v>1252</v>
      </c>
      <c r="C281">
        <v>281.10000000000002</v>
      </c>
      <c r="D281">
        <v>110.3</v>
      </c>
      <c r="E281">
        <v>292.39999999999998</v>
      </c>
      <c r="F281">
        <v>263.3</v>
      </c>
      <c r="I281" s="2">
        <f t="shared" si="10"/>
        <v>-3.6923076923076927E-2</v>
      </c>
      <c r="J281" s="2">
        <f t="shared" si="10"/>
        <v>-1.8848167539266936E-2</v>
      </c>
      <c r="K281" s="2">
        <f t="shared" si="10"/>
        <v>-2.6478375992939101E-2</v>
      </c>
      <c r="L281" s="2">
        <f t="shared" si="10"/>
        <v>-1.3495276653171391E-2</v>
      </c>
      <c r="M281" s="2">
        <f t="shared" si="10"/>
        <v>-5.1854519265394229E-2</v>
      </c>
    </row>
    <row r="282" spans="1:13" x14ac:dyDescent="0.3">
      <c r="A282" s="1">
        <v>45303</v>
      </c>
      <c r="B282">
        <v>1255</v>
      </c>
      <c r="C282">
        <v>286.8</v>
      </c>
      <c r="D282">
        <v>114.45</v>
      </c>
      <c r="E282">
        <v>296.89999999999998</v>
      </c>
      <c r="F282">
        <v>262</v>
      </c>
      <c r="I282" s="2">
        <f t="shared" si="10"/>
        <v>2.3961661341853034E-3</v>
      </c>
      <c r="J282" s="2">
        <f t="shared" si="10"/>
        <v>2.0277481323372423E-2</v>
      </c>
      <c r="K282" s="2">
        <f t="shared" si="10"/>
        <v>3.7624660018132416E-2</v>
      </c>
      <c r="L282" s="2">
        <f t="shared" si="10"/>
        <v>1.5389876880984954E-2</v>
      </c>
      <c r="M282" s="2">
        <f t="shared" si="10"/>
        <v>-4.9373338397265907E-3</v>
      </c>
    </row>
    <row r="283" spans="1:13" x14ac:dyDescent="0.3">
      <c r="A283" s="1">
        <v>45306</v>
      </c>
      <c r="B283">
        <v>1234</v>
      </c>
      <c r="C283">
        <v>287.8</v>
      </c>
      <c r="D283">
        <v>113.3</v>
      </c>
      <c r="E283">
        <v>300.60000000000002</v>
      </c>
      <c r="F283">
        <v>260</v>
      </c>
      <c r="I283" s="2">
        <f t="shared" si="10"/>
        <v>-1.6733067729083666E-2</v>
      </c>
      <c r="J283" s="2">
        <f t="shared" si="10"/>
        <v>3.4867503486750349E-3</v>
      </c>
      <c r="K283" s="2">
        <f t="shared" si="10"/>
        <v>-1.0048055919615603E-2</v>
      </c>
      <c r="L283" s="2">
        <f t="shared" si="10"/>
        <v>1.2462108454025077E-2</v>
      </c>
      <c r="M283" s="2">
        <f t="shared" si="10"/>
        <v>-7.6335877862595417E-3</v>
      </c>
    </row>
    <row r="284" spans="1:13" x14ac:dyDescent="0.3">
      <c r="A284" s="1">
        <v>45307</v>
      </c>
      <c r="B284">
        <v>1242</v>
      </c>
      <c r="C284">
        <v>287.8</v>
      </c>
      <c r="D284">
        <v>107.35</v>
      </c>
      <c r="E284">
        <v>302.3</v>
      </c>
      <c r="F284">
        <v>259.60000000000002</v>
      </c>
      <c r="I284" s="2">
        <f t="shared" si="10"/>
        <v>6.4829821717990272E-3</v>
      </c>
      <c r="J284" s="2">
        <f t="shared" si="10"/>
        <v>0</v>
      </c>
      <c r="K284" s="2">
        <f t="shared" si="10"/>
        <v>-5.2515445719329243E-2</v>
      </c>
      <c r="L284" s="2">
        <f t="shared" si="10"/>
        <v>5.6553559547571144E-3</v>
      </c>
      <c r="M284" s="2">
        <f t="shared" si="10"/>
        <v>-1.5384615384614511E-3</v>
      </c>
    </row>
    <row r="285" spans="1:13" x14ac:dyDescent="0.3">
      <c r="A285" s="1">
        <v>45308</v>
      </c>
      <c r="B285">
        <v>1215</v>
      </c>
      <c r="C285">
        <v>285.39999999999998</v>
      </c>
      <c r="D285">
        <v>108.8</v>
      </c>
      <c r="E285">
        <v>299.60000000000002</v>
      </c>
      <c r="F285">
        <v>253.5</v>
      </c>
      <c r="I285" s="2">
        <f t="shared" si="10"/>
        <v>-2.1739130434782608E-2</v>
      </c>
      <c r="J285" s="2">
        <f t="shared" si="10"/>
        <v>-8.3391243919389638E-3</v>
      </c>
      <c r="K285" s="2">
        <f t="shared" si="10"/>
        <v>1.3507219375873339E-2</v>
      </c>
      <c r="L285" s="2">
        <f t="shared" si="10"/>
        <v>-8.9315249751901696E-3</v>
      </c>
      <c r="M285" s="2">
        <f t="shared" si="10"/>
        <v>-2.3497688751926125E-2</v>
      </c>
    </row>
    <row r="286" spans="1:13" x14ac:dyDescent="0.3">
      <c r="A286" s="1">
        <v>45309</v>
      </c>
      <c r="B286">
        <v>1210</v>
      </c>
      <c r="C286">
        <v>282.8</v>
      </c>
      <c r="D286">
        <v>108.25</v>
      </c>
      <c r="E286">
        <v>296.10000000000002</v>
      </c>
      <c r="F286">
        <v>254</v>
      </c>
      <c r="I286" s="2">
        <f t="shared" si="10"/>
        <v>-4.11522633744856E-3</v>
      </c>
      <c r="J286" s="2">
        <f t="shared" si="10"/>
        <v>-9.1100210231253188E-3</v>
      </c>
      <c r="K286" s="2">
        <f t="shared" si="10"/>
        <v>-5.0551470588235036E-3</v>
      </c>
      <c r="L286" s="2">
        <f t="shared" si="10"/>
        <v>-1.1682242990654205E-2</v>
      </c>
      <c r="M286" s="2">
        <f t="shared" si="10"/>
        <v>1.9723865877712033E-3</v>
      </c>
    </row>
    <row r="287" spans="1:13" x14ac:dyDescent="0.3">
      <c r="A287" s="1">
        <v>45310</v>
      </c>
      <c r="B287">
        <v>1202</v>
      </c>
      <c r="C287">
        <v>281.39999999999998</v>
      </c>
      <c r="D287">
        <v>111.25</v>
      </c>
      <c r="E287">
        <v>296</v>
      </c>
      <c r="F287">
        <v>250.5</v>
      </c>
      <c r="I287" s="2">
        <f t="shared" si="10"/>
        <v>-6.6115702479338841E-3</v>
      </c>
      <c r="J287" s="2">
        <f t="shared" si="10"/>
        <v>-4.9504950495050711E-3</v>
      </c>
      <c r="K287" s="2">
        <f t="shared" si="10"/>
        <v>2.771362586605081E-2</v>
      </c>
      <c r="L287" s="2">
        <f t="shared" si="10"/>
        <v>-3.3772374197913791E-4</v>
      </c>
      <c r="M287" s="2">
        <f t="shared" si="10"/>
        <v>-1.3779527559055118E-2</v>
      </c>
    </row>
    <row r="288" spans="1:13" x14ac:dyDescent="0.3">
      <c r="A288" s="1">
        <v>45313</v>
      </c>
      <c r="B288">
        <v>1206</v>
      </c>
      <c r="C288">
        <v>282.3</v>
      </c>
      <c r="D288">
        <v>114.7</v>
      </c>
      <c r="E288">
        <v>298.39999999999998</v>
      </c>
      <c r="F288">
        <v>251.2</v>
      </c>
      <c r="I288" s="2">
        <f t="shared" si="10"/>
        <v>3.3277870216306157E-3</v>
      </c>
      <c r="J288" s="2">
        <f t="shared" si="10"/>
        <v>3.1982942430704838E-3</v>
      </c>
      <c r="K288" s="2">
        <f t="shared" si="10"/>
        <v>3.1011235955056206E-2</v>
      </c>
      <c r="L288" s="2">
        <f t="shared" si="10"/>
        <v>8.1081081081080305E-3</v>
      </c>
      <c r="M288" s="2">
        <f t="shared" si="10"/>
        <v>2.7944111776446652E-3</v>
      </c>
    </row>
    <row r="289" spans="1:13" x14ac:dyDescent="0.3">
      <c r="A289" s="1">
        <v>45314</v>
      </c>
      <c r="B289">
        <v>1205</v>
      </c>
      <c r="C289">
        <v>280.2</v>
      </c>
      <c r="D289">
        <v>115.9</v>
      </c>
      <c r="E289">
        <v>298.8</v>
      </c>
      <c r="F289">
        <v>249.3</v>
      </c>
      <c r="I289" s="2">
        <f t="shared" si="10"/>
        <v>-8.2918739635157548E-4</v>
      </c>
      <c r="J289" s="2">
        <f t="shared" si="10"/>
        <v>-7.4388947927737257E-3</v>
      </c>
      <c r="K289" s="2">
        <f t="shared" si="10"/>
        <v>1.0462074978204035E-2</v>
      </c>
      <c r="L289" s="2">
        <f t="shared" si="10"/>
        <v>1.3404825737266559E-3</v>
      </c>
      <c r="M289" s="2">
        <f t="shared" si="10"/>
        <v>-7.5636942675158334E-3</v>
      </c>
    </row>
    <row r="290" spans="1:13" x14ac:dyDescent="0.3">
      <c r="A290" s="1">
        <v>45315</v>
      </c>
      <c r="B290">
        <v>1213</v>
      </c>
      <c r="C290">
        <v>283.60000000000002</v>
      </c>
      <c r="D290">
        <v>116.85</v>
      </c>
      <c r="E290">
        <v>298.8</v>
      </c>
      <c r="F290">
        <v>255.8</v>
      </c>
      <c r="I290" s="2">
        <f t="shared" si="10"/>
        <v>6.6390041493775932E-3</v>
      </c>
      <c r="J290" s="2">
        <f t="shared" si="10"/>
        <v>1.2134189864382706E-2</v>
      </c>
      <c r="K290" s="2">
        <f t="shared" si="10"/>
        <v>8.1967213114753114E-3</v>
      </c>
      <c r="L290" s="2">
        <f t="shared" si="10"/>
        <v>0</v>
      </c>
      <c r="M290" s="2">
        <f t="shared" si="10"/>
        <v>2.6073004412354592E-2</v>
      </c>
    </row>
    <row r="291" spans="1:13" x14ac:dyDescent="0.3">
      <c r="A291" s="1">
        <v>45316</v>
      </c>
      <c r="B291">
        <v>1232</v>
      </c>
      <c r="C291">
        <v>281.39999999999998</v>
      </c>
      <c r="D291">
        <v>116.5</v>
      </c>
      <c r="E291">
        <v>298.8</v>
      </c>
      <c r="F291">
        <v>260.39999999999998</v>
      </c>
      <c r="I291" s="2">
        <f t="shared" si="10"/>
        <v>1.5663643858202802E-2</v>
      </c>
      <c r="J291" s="2">
        <f t="shared" si="10"/>
        <v>-7.7574047954867605E-3</v>
      </c>
      <c r="K291" s="2">
        <f t="shared" si="10"/>
        <v>-2.9952931108257965E-3</v>
      </c>
      <c r="L291" s="2">
        <f t="shared" si="10"/>
        <v>0</v>
      </c>
      <c r="M291" s="2">
        <f t="shared" si="10"/>
        <v>1.798279906176687E-2</v>
      </c>
    </row>
    <row r="292" spans="1:13" x14ac:dyDescent="0.3">
      <c r="A292" s="1">
        <v>45317</v>
      </c>
      <c r="B292">
        <v>1224</v>
      </c>
      <c r="C292">
        <v>276</v>
      </c>
      <c r="D292">
        <v>117.8</v>
      </c>
      <c r="E292">
        <v>293.5</v>
      </c>
      <c r="F292">
        <v>255.9</v>
      </c>
      <c r="I292" s="2">
        <f t="shared" si="10"/>
        <v>-6.4935064935064939E-3</v>
      </c>
      <c r="J292" s="2">
        <f t="shared" si="10"/>
        <v>-1.9189765458422096E-2</v>
      </c>
      <c r="K292" s="2">
        <f t="shared" si="10"/>
        <v>1.1158798283261778E-2</v>
      </c>
      <c r="L292" s="2">
        <f t="shared" si="10"/>
        <v>-1.7737617135207533E-2</v>
      </c>
      <c r="M292" s="2">
        <f t="shared" si="10"/>
        <v>-1.7281105990783304E-2</v>
      </c>
    </row>
    <row r="293" spans="1:13" x14ac:dyDescent="0.3">
      <c r="A293" s="1">
        <v>45320</v>
      </c>
      <c r="B293">
        <v>1206</v>
      </c>
      <c r="C293">
        <v>273.89999999999998</v>
      </c>
      <c r="D293">
        <v>118.15</v>
      </c>
      <c r="E293">
        <v>292.5</v>
      </c>
      <c r="F293">
        <v>255.3</v>
      </c>
      <c r="I293" s="2">
        <f t="shared" si="10"/>
        <v>-1.4705882352941176E-2</v>
      </c>
      <c r="J293" s="2">
        <f t="shared" si="10"/>
        <v>-7.6086956521739958E-3</v>
      </c>
      <c r="K293" s="2">
        <f t="shared" si="10"/>
        <v>2.9711375212224831E-3</v>
      </c>
      <c r="L293" s="2">
        <f t="shared" si="10"/>
        <v>-3.4071550255536627E-3</v>
      </c>
      <c r="M293" s="2">
        <f t="shared" si="10"/>
        <v>-2.3446658851113493E-3</v>
      </c>
    </row>
    <row r="294" spans="1:13" x14ac:dyDescent="0.3">
      <c r="A294" s="1">
        <v>45321</v>
      </c>
      <c r="B294">
        <v>1218</v>
      </c>
      <c r="C294">
        <v>273.3</v>
      </c>
      <c r="D294">
        <v>119.1</v>
      </c>
      <c r="E294">
        <v>292.10000000000002</v>
      </c>
      <c r="F294">
        <v>254.7</v>
      </c>
      <c r="I294" s="2">
        <f t="shared" si="10"/>
        <v>9.9502487562189053E-3</v>
      </c>
      <c r="J294" s="2">
        <f t="shared" si="10"/>
        <v>-2.1905805038333914E-3</v>
      </c>
      <c r="K294" s="2">
        <f t="shared" si="10"/>
        <v>8.0406263224713382E-3</v>
      </c>
      <c r="L294" s="2">
        <f t="shared" si="10"/>
        <v>-1.3675213675212899E-3</v>
      </c>
      <c r="M294" s="2">
        <f t="shared" si="10"/>
        <v>-2.3501762632198303E-3</v>
      </c>
    </row>
    <row r="295" spans="1:13" x14ac:dyDescent="0.3">
      <c r="A295" s="1">
        <v>45322</v>
      </c>
      <c r="B295">
        <v>1211</v>
      </c>
      <c r="C295">
        <v>270.2</v>
      </c>
      <c r="D295">
        <v>117.05</v>
      </c>
      <c r="E295">
        <v>286.60000000000002</v>
      </c>
      <c r="F295">
        <v>247.3</v>
      </c>
      <c r="I295" s="2">
        <f t="shared" si="10"/>
        <v>-5.7471264367816091E-3</v>
      </c>
      <c r="J295" s="2">
        <f t="shared" si="10"/>
        <v>-1.1342846688620647E-2</v>
      </c>
      <c r="K295" s="2">
        <f t="shared" si="10"/>
        <v>-1.7212426532325752E-2</v>
      </c>
      <c r="L295" s="2">
        <f t="shared" si="10"/>
        <v>-1.8829168093118794E-2</v>
      </c>
      <c r="M295" s="2">
        <f t="shared" si="10"/>
        <v>-2.9053788771103171E-2</v>
      </c>
    </row>
    <row r="296" spans="1:13" x14ac:dyDescent="0.3">
      <c r="A296" s="1">
        <v>45323</v>
      </c>
      <c r="B296">
        <v>1229</v>
      </c>
      <c r="C296">
        <v>267.2</v>
      </c>
      <c r="D296">
        <v>114.95</v>
      </c>
      <c r="E296">
        <v>282.89999999999998</v>
      </c>
      <c r="F296">
        <v>241.7</v>
      </c>
      <c r="I296" s="2">
        <f t="shared" si="10"/>
        <v>1.486374896779521E-2</v>
      </c>
      <c r="J296" s="2">
        <f t="shared" si="10"/>
        <v>-1.1102886750555145E-2</v>
      </c>
      <c r="K296" s="2">
        <f t="shared" si="10"/>
        <v>-1.7941050832977312E-2</v>
      </c>
      <c r="L296" s="2">
        <f t="shared" si="10"/>
        <v>-1.2909979064898972E-2</v>
      </c>
      <c r="M296" s="2">
        <f t="shared" si="10"/>
        <v>-2.2644561261625645E-2</v>
      </c>
    </row>
    <row r="297" spans="1:13" x14ac:dyDescent="0.3">
      <c r="A297" s="1">
        <v>45324</v>
      </c>
      <c r="B297">
        <v>1241</v>
      </c>
      <c r="C297">
        <v>275.2</v>
      </c>
      <c r="D297">
        <v>113</v>
      </c>
      <c r="E297">
        <v>290.8</v>
      </c>
      <c r="F297">
        <v>240.9</v>
      </c>
      <c r="I297" s="2">
        <f t="shared" si="10"/>
        <v>9.7640358014646055E-3</v>
      </c>
      <c r="J297" s="2">
        <f t="shared" si="10"/>
        <v>2.9940119760479042E-2</v>
      </c>
      <c r="K297" s="2">
        <f t="shared" si="10"/>
        <v>-1.6963897346672491E-2</v>
      </c>
      <c r="L297" s="2">
        <f t="shared" si="10"/>
        <v>2.7925061859314367E-2</v>
      </c>
      <c r="M297" s="2">
        <f t="shared" si="10"/>
        <v>-3.3098882912700992E-3</v>
      </c>
    </row>
    <row r="298" spans="1:13" x14ac:dyDescent="0.3">
      <c r="A298" s="1">
        <v>45327</v>
      </c>
      <c r="B298">
        <v>1231</v>
      </c>
      <c r="C298">
        <v>272.5</v>
      </c>
      <c r="D298">
        <v>107.05</v>
      </c>
      <c r="E298">
        <v>289.8</v>
      </c>
      <c r="F298">
        <v>240.9</v>
      </c>
      <c r="I298" s="2">
        <f t="shared" si="10"/>
        <v>-8.0580177276390001E-3</v>
      </c>
      <c r="J298" s="2">
        <f t="shared" si="10"/>
        <v>-9.8110465116278654E-3</v>
      </c>
      <c r="K298" s="2">
        <f t="shared" si="10"/>
        <v>-5.2654867256637192E-2</v>
      </c>
      <c r="L298" s="2">
        <f t="shared" si="10"/>
        <v>-3.4387895460797797E-3</v>
      </c>
      <c r="M298" s="2">
        <f t="shared" si="10"/>
        <v>0</v>
      </c>
    </row>
    <row r="299" spans="1:13" x14ac:dyDescent="0.3">
      <c r="A299" s="1">
        <v>45328</v>
      </c>
      <c r="B299">
        <v>1253</v>
      </c>
      <c r="C299">
        <v>275.60000000000002</v>
      </c>
      <c r="D299">
        <v>110.75</v>
      </c>
      <c r="E299">
        <v>289.89999999999998</v>
      </c>
      <c r="F299">
        <v>245</v>
      </c>
      <c r="I299" s="2">
        <f t="shared" si="10"/>
        <v>1.7871649065800164E-2</v>
      </c>
      <c r="J299" s="2">
        <f t="shared" si="10"/>
        <v>1.1376146788990909E-2</v>
      </c>
      <c r="K299" s="2">
        <f t="shared" si="10"/>
        <v>3.4563288183092039E-2</v>
      </c>
      <c r="L299" s="2">
        <f t="shared" si="10"/>
        <v>3.4506556245674912E-4</v>
      </c>
      <c r="M299" s="2">
        <f t="shared" si="10"/>
        <v>1.7019510170195078E-2</v>
      </c>
    </row>
    <row r="300" spans="1:13" x14ac:dyDescent="0.3">
      <c r="A300" s="1">
        <v>45329</v>
      </c>
      <c r="B300">
        <v>1240</v>
      </c>
      <c r="C300">
        <v>258.89999999999998</v>
      </c>
      <c r="D300">
        <v>107.35</v>
      </c>
      <c r="E300">
        <v>280</v>
      </c>
      <c r="F300">
        <v>241</v>
      </c>
      <c r="I300" s="2">
        <f t="shared" si="10"/>
        <v>-1.0375099760574621E-2</v>
      </c>
      <c r="J300" s="2">
        <f t="shared" si="10"/>
        <v>-6.0595065312046607E-2</v>
      </c>
      <c r="K300" s="2">
        <f t="shared" si="10"/>
        <v>-3.0699774266365741E-2</v>
      </c>
      <c r="L300" s="2">
        <f t="shared" si="10"/>
        <v>-3.4149706795446627E-2</v>
      </c>
      <c r="M300" s="2">
        <f t="shared" si="10"/>
        <v>-1.6326530612244899E-2</v>
      </c>
    </row>
    <row r="301" spans="1:13" x14ac:dyDescent="0.3">
      <c r="A301" s="1">
        <v>45330</v>
      </c>
      <c r="B301">
        <v>1239</v>
      </c>
      <c r="C301">
        <v>259.39999999999998</v>
      </c>
      <c r="D301">
        <v>104.5</v>
      </c>
      <c r="E301">
        <v>280.39999999999998</v>
      </c>
      <c r="F301">
        <v>237</v>
      </c>
      <c r="I301" s="2">
        <f t="shared" si="10"/>
        <v>-8.0645161290322581E-4</v>
      </c>
      <c r="J301" s="2">
        <f t="shared" si="10"/>
        <v>1.9312475859405178E-3</v>
      </c>
      <c r="K301" s="2">
        <f t="shared" si="10"/>
        <v>-2.6548672566371629E-2</v>
      </c>
      <c r="L301" s="2">
        <f t="shared" si="10"/>
        <v>1.4285714285713475E-3</v>
      </c>
      <c r="M301" s="2">
        <f t="shared" si="10"/>
        <v>-1.6597510373443983E-2</v>
      </c>
    </row>
    <row r="302" spans="1:13" x14ac:dyDescent="0.3">
      <c r="A302" s="1">
        <v>45331</v>
      </c>
      <c r="B302">
        <v>1244</v>
      </c>
      <c r="C302">
        <v>256</v>
      </c>
      <c r="D302">
        <v>104</v>
      </c>
      <c r="E302">
        <v>280.5</v>
      </c>
      <c r="F302">
        <v>237.8</v>
      </c>
      <c r="I302" s="2">
        <f t="shared" si="10"/>
        <v>4.0355125100887809E-3</v>
      </c>
      <c r="J302" s="2">
        <f t="shared" si="10"/>
        <v>-1.3107170393215026E-2</v>
      </c>
      <c r="K302" s="2">
        <f t="shared" si="10"/>
        <v>-4.7846889952153108E-3</v>
      </c>
      <c r="L302" s="2">
        <f t="shared" si="10"/>
        <v>3.5663338088453189E-4</v>
      </c>
      <c r="M302" s="2">
        <f t="shared" si="10"/>
        <v>3.3755274261603853E-3</v>
      </c>
    </row>
    <row r="303" spans="1:13" x14ac:dyDescent="0.3">
      <c r="A303" s="1">
        <v>45334</v>
      </c>
      <c r="B303">
        <v>1263</v>
      </c>
      <c r="C303">
        <v>256.10000000000002</v>
      </c>
      <c r="D303">
        <v>105.65</v>
      </c>
      <c r="E303">
        <v>279.60000000000002</v>
      </c>
      <c r="F303">
        <v>239.3</v>
      </c>
      <c r="I303" s="2">
        <f t="shared" si="10"/>
        <v>1.5273311897106109E-2</v>
      </c>
      <c r="J303" s="2">
        <f t="shared" si="10"/>
        <v>3.9062500000008882E-4</v>
      </c>
      <c r="K303" s="2">
        <f t="shared" si="10"/>
        <v>1.586538461538467E-2</v>
      </c>
      <c r="L303" s="2">
        <f t="shared" si="10"/>
        <v>-3.2085561497325393E-3</v>
      </c>
      <c r="M303" s="2">
        <f t="shared" si="10"/>
        <v>6.3078216989066443E-3</v>
      </c>
    </row>
    <row r="304" spans="1:13" x14ac:dyDescent="0.3">
      <c r="A304" s="1">
        <v>45335</v>
      </c>
      <c r="B304">
        <v>1237</v>
      </c>
      <c r="C304">
        <v>249.8</v>
      </c>
      <c r="D304">
        <v>105.45</v>
      </c>
      <c r="E304">
        <v>273.7</v>
      </c>
      <c r="F304">
        <v>234.3</v>
      </c>
      <c r="I304" s="2">
        <f t="shared" si="10"/>
        <v>-2.0585906571654791E-2</v>
      </c>
      <c r="J304" s="2">
        <f t="shared" si="10"/>
        <v>-2.4599765716517029E-2</v>
      </c>
      <c r="K304" s="2">
        <f t="shared" si="10"/>
        <v>-1.8930430667297949E-3</v>
      </c>
      <c r="L304" s="2">
        <f t="shared" si="10"/>
        <v>-2.1101573676681092E-2</v>
      </c>
      <c r="M304" s="2">
        <f t="shared" si="10"/>
        <v>-2.0894274968658588E-2</v>
      </c>
    </row>
    <row r="305" spans="1:13" x14ac:dyDescent="0.3">
      <c r="A305" s="1">
        <v>45336</v>
      </c>
      <c r="B305">
        <v>1251</v>
      </c>
      <c r="C305">
        <v>250.8</v>
      </c>
      <c r="D305">
        <v>108.25</v>
      </c>
      <c r="E305">
        <v>277.2</v>
      </c>
      <c r="F305">
        <v>234.9</v>
      </c>
      <c r="I305" s="2">
        <f t="shared" si="10"/>
        <v>1.131770412287793E-2</v>
      </c>
      <c r="J305" s="2">
        <f t="shared" si="10"/>
        <v>4.0032025620496394E-3</v>
      </c>
      <c r="K305" s="2">
        <f t="shared" si="10"/>
        <v>2.6552868658131789E-2</v>
      </c>
      <c r="L305" s="2">
        <f t="shared" si="10"/>
        <v>1.278772378516624E-2</v>
      </c>
      <c r="M305" s="2">
        <f t="shared" si="10"/>
        <v>2.5608194622278885E-3</v>
      </c>
    </row>
    <row r="306" spans="1:13" x14ac:dyDescent="0.3">
      <c r="A306" s="1">
        <v>45337</v>
      </c>
      <c r="B306">
        <v>1260</v>
      </c>
      <c r="C306">
        <v>251</v>
      </c>
      <c r="D306">
        <v>109.85</v>
      </c>
      <c r="E306">
        <v>276.2</v>
      </c>
      <c r="F306">
        <v>231.7</v>
      </c>
      <c r="I306" s="2">
        <f t="shared" si="10"/>
        <v>7.1942446043165471E-3</v>
      </c>
      <c r="J306" s="2">
        <f t="shared" si="10"/>
        <v>7.9744816586917319E-4</v>
      </c>
      <c r="K306" s="2">
        <f t="shared" si="10"/>
        <v>1.4780600461893712E-2</v>
      </c>
      <c r="L306" s="2">
        <f t="shared" si="10"/>
        <v>-3.6075036075036075E-3</v>
      </c>
      <c r="M306" s="2">
        <f t="shared" si="10"/>
        <v>-1.3622818220519443E-2</v>
      </c>
    </row>
    <row r="307" spans="1:13" x14ac:dyDescent="0.3">
      <c r="A307" s="1">
        <v>45338</v>
      </c>
      <c r="B307">
        <v>1258</v>
      </c>
      <c r="C307">
        <v>253.4</v>
      </c>
      <c r="D307">
        <v>112.1</v>
      </c>
      <c r="E307">
        <v>279.60000000000002</v>
      </c>
      <c r="F307">
        <v>237</v>
      </c>
      <c r="I307" s="2">
        <f t="shared" si="10"/>
        <v>-1.5873015873015873E-3</v>
      </c>
      <c r="J307" s="2">
        <f t="shared" si="10"/>
        <v>9.5617529880478308E-3</v>
      </c>
      <c r="K307" s="2">
        <f t="shared" si="10"/>
        <v>2.0482476103777882E-2</v>
      </c>
      <c r="L307" s="2">
        <f t="shared" si="10"/>
        <v>1.2309920347574346E-2</v>
      </c>
      <c r="M307" s="2">
        <f t="shared" si="10"/>
        <v>2.2874406560207214E-2</v>
      </c>
    </row>
    <row r="308" spans="1:13" x14ac:dyDescent="0.3">
      <c r="A308" s="1">
        <v>45341</v>
      </c>
      <c r="B308">
        <v>1272</v>
      </c>
      <c r="C308">
        <v>254</v>
      </c>
      <c r="D308">
        <v>113.1</v>
      </c>
      <c r="E308">
        <v>281.10000000000002</v>
      </c>
      <c r="F308">
        <v>238.5</v>
      </c>
      <c r="I308" s="2">
        <f t="shared" si="10"/>
        <v>1.1128775834658187E-2</v>
      </c>
      <c r="J308" s="2">
        <f t="shared" si="10"/>
        <v>2.3677979479084228E-3</v>
      </c>
      <c r="K308" s="2">
        <f t="shared" si="10"/>
        <v>8.9206066012488851E-3</v>
      </c>
      <c r="L308" s="2">
        <f t="shared" si="10"/>
        <v>5.3648068669527897E-3</v>
      </c>
      <c r="M308" s="2">
        <f t="shared" si="10"/>
        <v>6.3291139240506328E-3</v>
      </c>
    </row>
    <row r="309" spans="1:13" x14ac:dyDescent="0.3">
      <c r="A309" s="1">
        <v>45342</v>
      </c>
      <c r="B309">
        <v>1286</v>
      </c>
      <c r="C309">
        <v>256.3</v>
      </c>
      <c r="D309">
        <v>112.2</v>
      </c>
      <c r="E309">
        <v>284.5</v>
      </c>
      <c r="F309">
        <v>241.9</v>
      </c>
      <c r="I309" s="2">
        <f t="shared" si="10"/>
        <v>1.10062893081761E-2</v>
      </c>
      <c r="J309" s="2">
        <f t="shared" si="10"/>
        <v>9.0551181102362654E-3</v>
      </c>
      <c r="K309" s="2">
        <f t="shared" si="10"/>
        <v>-7.9575596816975382E-3</v>
      </c>
      <c r="L309" s="2">
        <f t="shared" si="10"/>
        <v>1.2095339736748405E-2</v>
      </c>
      <c r="M309" s="2">
        <f t="shared" si="10"/>
        <v>1.425576519916145E-2</v>
      </c>
    </row>
    <row r="310" spans="1:13" x14ac:dyDescent="0.3">
      <c r="A310" s="1">
        <v>45343</v>
      </c>
      <c r="B310">
        <v>1304</v>
      </c>
      <c r="C310">
        <v>259.3</v>
      </c>
      <c r="D310">
        <v>112.45</v>
      </c>
      <c r="E310">
        <v>285.5</v>
      </c>
      <c r="F310">
        <v>242.9</v>
      </c>
      <c r="I310" s="2">
        <f t="shared" si="10"/>
        <v>1.3996889580093312E-2</v>
      </c>
      <c r="J310" s="2">
        <f t="shared" si="10"/>
        <v>1.1705033164260631E-2</v>
      </c>
      <c r="K310" s="2">
        <f t="shared" si="10"/>
        <v>2.2281639928698753E-3</v>
      </c>
      <c r="L310" s="2">
        <f t="shared" si="10"/>
        <v>3.5149384885764497E-3</v>
      </c>
      <c r="M310" s="2">
        <f t="shared" si="10"/>
        <v>4.1339396444811903E-3</v>
      </c>
    </row>
    <row r="311" spans="1:13" x14ac:dyDescent="0.3">
      <c r="A311" s="1">
        <v>45344</v>
      </c>
      <c r="B311">
        <v>1296</v>
      </c>
      <c r="C311">
        <v>254.1</v>
      </c>
      <c r="D311">
        <v>113.45</v>
      </c>
      <c r="E311">
        <v>276.8</v>
      </c>
      <c r="F311">
        <v>239.2</v>
      </c>
      <c r="I311" s="2">
        <f t="shared" si="10"/>
        <v>-6.1349693251533744E-3</v>
      </c>
      <c r="J311" s="2">
        <f t="shared" si="10"/>
        <v>-2.0053991515619041E-2</v>
      </c>
      <c r="K311" s="2">
        <f t="shared" si="10"/>
        <v>8.8928412627834585E-3</v>
      </c>
      <c r="L311" s="2">
        <f t="shared" si="10"/>
        <v>-3.0472854640980696E-2</v>
      </c>
      <c r="M311" s="2">
        <f t="shared" si="10"/>
        <v>-1.5232606010704064E-2</v>
      </c>
    </row>
    <row r="312" spans="1:13" x14ac:dyDescent="0.3">
      <c r="A312" s="1">
        <v>45345</v>
      </c>
      <c r="B312">
        <v>1298</v>
      </c>
      <c r="C312">
        <v>254</v>
      </c>
      <c r="D312">
        <v>115.4</v>
      </c>
      <c r="E312">
        <v>279.7</v>
      </c>
      <c r="F312">
        <v>241</v>
      </c>
      <c r="I312" s="2">
        <f t="shared" si="10"/>
        <v>1.5432098765432098E-3</v>
      </c>
      <c r="J312" s="2">
        <f t="shared" si="10"/>
        <v>-3.9354584809128028E-4</v>
      </c>
      <c r="K312" s="2">
        <f t="shared" si="10"/>
        <v>1.7188188629352161E-2</v>
      </c>
      <c r="L312" s="2">
        <f t="shared" si="10"/>
        <v>1.047687861271668E-2</v>
      </c>
      <c r="M312" s="2">
        <f t="shared" si="10"/>
        <v>7.5250836120401817E-3</v>
      </c>
    </row>
    <row r="313" spans="1:13" x14ac:dyDescent="0.3">
      <c r="A313" s="1">
        <v>45348</v>
      </c>
      <c r="B313">
        <v>1296</v>
      </c>
      <c r="C313">
        <v>253.7</v>
      </c>
      <c r="D313">
        <v>114.5</v>
      </c>
      <c r="E313">
        <v>278.5</v>
      </c>
      <c r="F313">
        <v>238.9</v>
      </c>
      <c r="I313" s="2">
        <f t="shared" si="10"/>
        <v>-1.5408320493066256E-3</v>
      </c>
      <c r="J313" s="2">
        <f t="shared" si="10"/>
        <v>-1.1811023622047691E-3</v>
      </c>
      <c r="K313" s="2">
        <f t="shared" si="10"/>
        <v>-7.7989601386482289E-3</v>
      </c>
      <c r="L313" s="2">
        <f t="shared" si="10"/>
        <v>-4.2903110475509066E-3</v>
      </c>
      <c r="M313" s="2">
        <f t="shared" si="10"/>
        <v>-8.7136929460580673E-3</v>
      </c>
    </row>
    <row r="314" spans="1:13" x14ac:dyDescent="0.3">
      <c r="A314" s="1">
        <v>45349</v>
      </c>
      <c r="B314">
        <v>1305</v>
      </c>
      <c r="C314">
        <v>254.9</v>
      </c>
      <c r="D314">
        <v>114.9</v>
      </c>
      <c r="E314">
        <v>277.60000000000002</v>
      </c>
      <c r="F314">
        <v>239.8</v>
      </c>
      <c r="I314" s="2">
        <f t="shared" si="10"/>
        <v>6.9444444444444441E-3</v>
      </c>
      <c r="J314" s="2">
        <f t="shared" si="10"/>
        <v>4.7299960583366855E-3</v>
      </c>
      <c r="K314" s="2">
        <f t="shared" si="10"/>
        <v>3.4934497816594382E-3</v>
      </c>
      <c r="L314" s="2">
        <f t="shared" si="10"/>
        <v>-3.2315978456013547E-3</v>
      </c>
      <c r="M314" s="2">
        <f t="shared" si="10"/>
        <v>3.7672666387610115E-3</v>
      </c>
    </row>
    <row r="315" spans="1:13" x14ac:dyDescent="0.3">
      <c r="A315" s="1">
        <v>45350</v>
      </c>
      <c r="B315">
        <v>1266</v>
      </c>
      <c r="C315">
        <v>253.6</v>
      </c>
      <c r="D315">
        <v>117.7</v>
      </c>
      <c r="E315">
        <v>277.3</v>
      </c>
      <c r="F315">
        <v>240.7</v>
      </c>
      <c r="I315" s="2">
        <f t="shared" si="10"/>
        <v>-2.9885057471264367E-2</v>
      </c>
      <c r="J315" s="2">
        <f t="shared" si="10"/>
        <v>-5.1000392310710527E-3</v>
      </c>
      <c r="K315" s="2">
        <f t="shared" si="10"/>
        <v>2.4369016536118338E-2</v>
      </c>
      <c r="L315" s="2">
        <f t="shared" si="10"/>
        <v>-1.0806916426513377E-3</v>
      </c>
      <c r="M315" s="2">
        <f t="shared" si="10"/>
        <v>3.7531276063385204E-3</v>
      </c>
    </row>
    <row r="316" spans="1:13" x14ac:dyDescent="0.3">
      <c r="A316" s="1">
        <v>45351</v>
      </c>
      <c r="B316">
        <v>1236</v>
      </c>
      <c r="C316">
        <v>249.6</v>
      </c>
      <c r="D316">
        <v>117.9</v>
      </c>
      <c r="E316">
        <v>278.8</v>
      </c>
      <c r="F316">
        <v>236.8</v>
      </c>
      <c r="I316" s="2">
        <f t="shared" si="10"/>
        <v>-2.3696682464454975E-2</v>
      </c>
      <c r="J316" s="2">
        <f t="shared" si="10"/>
        <v>-1.5772870662460567E-2</v>
      </c>
      <c r="K316" s="2">
        <f t="shared" si="10"/>
        <v>1.6992353440951813E-3</v>
      </c>
      <c r="L316" s="2">
        <f t="shared" si="10"/>
        <v>5.4093040028849616E-3</v>
      </c>
      <c r="M316" s="2">
        <f t="shared" si="10"/>
        <v>-1.6202742002492637E-2</v>
      </c>
    </row>
    <row r="317" spans="1:13" x14ac:dyDescent="0.3">
      <c r="A317" s="1">
        <v>45352</v>
      </c>
      <c r="B317">
        <v>1242</v>
      </c>
      <c r="C317">
        <v>249.4</v>
      </c>
      <c r="D317">
        <v>119.9</v>
      </c>
      <c r="E317">
        <v>277.60000000000002</v>
      </c>
      <c r="F317">
        <v>234.4</v>
      </c>
      <c r="I317" s="2">
        <f t="shared" si="10"/>
        <v>4.8543689320388345E-3</v>
      </c>
      <c r="J317" s="2">
        <f t="shared" si="10"/>
        <v>-8.0128205128200572E-4</v>
      </c>
      <c r="K317" s="2">
        <f t="shared" si="10"/>
        <v>1.6963528413910092E-2</v>
      </c>
      <c r="L317" s="2">
        <f t="shared" si="10"/>
        <v>-4.3041606886656692E-3</v>
      </c>
      <c r="M317" s="2">
        <f t="shared" si="10"/>
        <v>-1.0135135135135158E-2</v>
      </c>
    </row>
    <row r="318" spans="1:13" x14ac:dyDescent="0.3">
      <c r="A318" s="1">
        <v>45355</v>
      </c>
      <c r="B318">
        <v>1236</v>
      </c>
      <c r="C318">
        <v>245.8</v>
      </c>
      <c r="D318">
        <v>118.25</v>
      </c>
      <c r="E318">
        <v>275.89999999999998</v>
      </c>
      <c r="F318">
        <v>230.2</v>
      </c>
      <c r="I318" s="2">
        <f t="shared" si="10"/>
        <v>-4.830917874396135E-3</v>
      </c>
      <c r="J318" s="2">
        <f t="shared" si="10"/>
        <v>-1.4434643143544484E-2</v>
      </c>
      <c r="K318" s="2">
        <f t="shared" si="10"/>
        <v>-1.3761467889908304E-2</v>
      </c>
      <c r="L318" s="2">
        <f t="shared" si="10"/>
        <v>-6.1239193083575116E-3</v>
      </c>
      <c r="M318" s="2">
        <f t="shared" si="10"/>
        <v>-1.7918088737201437E-2</v>
      </c>
    </row>
    <row r="319" spans="1:13" x14ac:dyDescent="0.3">
      <c r="A319" s="1">
        <v>45356</v>
      </c>
      <c r="B319">
        <v>1221</v>
      </c>
      <c r="C319">
        <v>247.7</v>
      </c>
      <c r="D319">
        <v>117.55</v>
      </c>
      <c r="E319">
        <v>276.3</v>
      </c>
      <c r="F319">
        <v>239</v>
      </c>
      <c r="I319" s="2">
        <f t="shared" ref="I319:M369" si="11">(B319-B318)/B318</f>
        <v>-1.2135922330097087E-2</v>
      </c>
      <c r="J319" s="2">
        <f t="shared" si="11"/>
        <v>7.7298616761593865E-3</v>
      </c>
      <c r="K319" s="2">
        <f t="shared" si="11"/>
        <v>-5.9196617336152463E-3</v>
      </c>
      <c r="L319" s="2">
        <f t="shared" si="11"/>
        <v>1.4498006524104174E-3</v>
      </c>
      <c r="M319" s="2">
        <f t="shared" si="11"/>
        <v>3.8227628149435325E-2</v>
      </c>
    </row>
    <row r="320" spans="1:13" x14ac:dyDescent="0.3">
      <c r="A320" s="1">
        <v>45357</v>
      </c>
      <c r="B320">
        <v>1227</v>
      </c>
      <c r="C320">
        <v>249.3</v>
      </c>
      <c r="D320">
        <v>117</v>
      </c>
      <c r="E320">
        <v>280.39999999999998</v>
      </c>
      <c r="F320">
        <v>240.8</v>
      </c>
      <c r="I320" s="2">
        <f t="shared" si="11"/>
        <v>4.9140049140049139E-3</v>
      </c>
      <c r="J320" s="2">
        <f t="shared" si="11"/>
        <v>6.4594267258781708E-3</v>
      </c>
      <c r="K320" s="2">
        <f t="shared" si="11"/>
        <v>-4.6788600595491043E-3</v>
      </c>
      <c r="L320" s="2">
        <f t="shared" si="11"/>
        <v>1.4838943177705269E-2</v>
      </c>
      <c r="M320" s="2">
        <f t="shared" si="11"/>
        <v>7.5313807531381229E-3</v>
      </c>
    </row>
    <row r="321" spans="1:13" x14ac:dyDescent="0.3">
      <c r="A321" s="1">
        <v>45358</v>
      </c>
      <c r="B321">
        <v>1235</v>
      </c>
      <c r="C321">
        <v>252</v>
      </c>
      <c r="D321">
        <v>115.75</v>
      </c>
      <c r="E321">
        <v>283.7</v>
      </c>
      <c r="F321">
        <v>244.3</v>
      </c>
      <c r="I321" s="2">
        <f t="shared" si="11"/>
        <v>6.5199674001629989E-3</v>
      </c>
      <c r="J321" s="2">
        <f t="shared" si="11"/>
        <v>1.0830324909747247E-2</v>
      </c>
      <c r="K321" s="2">
        <f t="shared" si="11"/>
        <v>-1.0683760683760684E-2</v>
      </c>
      <c r="L321" s="2">
        <f t="shared" si="11"/>
        <v>1.1768901569186918E-2</v>
      </c>
      <c r="M321" s="2">
        <f t="shared" si="11"/>
        <v>1.4534883720930232E-2</v>
      </c>
    </row>
    <row r="322" spans="1:13" x14ac:dyDescent="0.3">
      <c r="A322" s="1">
        <v>45359</v>
      </c>
      <c r="B322">
        <v>1242</v>
      </c>
      <c r="C322">
        <v>250.2</v>
      </c>
      <c r="D322">
        <v>115.7</v>
      </c>
      <c r="E322">
        <v>286.2</v>
      </c>
      <c r="F322">
        <v>242.8</v>
      </c>
      <c r="I322" s="2">
        <f t="shared" si="11"/>
        <v>5.6680161943319842E-3</v>
      </c>
      <c r="J322" s="2">
        <f t="shared" si="11"/>
        <v>-7.1428571428571877E-3</v>
      </c>
      <c r="K322" s="2">
        <f t="shared" si="11"/>
        <v>-4.3196544276455427E-4</v>
      </c>
      <c r="L322" s="2">
        <f t="shared" si="11"/>
        <v>8.8121254846669026E-3</v>
      </c>
      <c r="M322" s="2">
        <f t="shared" si="11"/>
        <v>-6.1399918133442487E-3</v>
      </c>
    </row>
    <row r="323" spans="1:13" x14ac:dyDescent="0.3">
      <c r="A323" s="1">
        <v>45362</v>
      </c>
      <c r="B323">
        <v>1248</v>
      </c>
      <c r="C323">
        <v>248.5</v>
      </c>
      <c r="D323">
        <v>114.2</v>
      </c>
      <c r="E323">
        <v>282.2</v>
      </c>
      <c r="F323">
        <v>246.3</v>
      </c>
      <c r="I323" s="2">
        <f t="shared" si="11"/>
        <v>4.830917874396135E-3</v>
      </c>
      <c r="J323" s="2">
        <f t="shared" si="11"/>
        <v>-6.7945643485211376E-3</v>
      </c>
      <c r="K323" s="2">
        <f t="shared" si="11"/>
        <v>-1.2964563526361279E-2</v>
      </c>
      <c r="L323" s="2">
        <f t="shared" si="11"/>
        <v>-1.3976240391334731E-2</v>
      </c>
      <c r="M323" s="2">
        <f t="shared" si="11"/>
        <v>1.4415156507413509E-2</v>
      </c>
    </row>
    <row r="324" spans="1:13" x14ac:dyDescent="0.3">
      <c r="A324" s="1">
        <v>45363</v>
      </c>
      <c r="B324">
        <v>1261</v>
      </c>
      <c r="C324">
        <v>251.2</v>
      </c>
      <c r="D324">
        <v>117.9</v>
      </c>
      <c r="E324">
        <v>285.8</v>
      </c>
      <c r="F324">
        <v>250.8</v>
      </c>
      <c r="I324" s="2">
        <f t="shared" si="11"/>
        <v>1.0416666666666666E-2</v>
      </c>
      <c r="J324" s="2">
        <f t="shared" si="11"/>
        <v>1.0865191146881241E-2</v>
      </c>
      <c r="K324" s="2">
        <f t="shared" si="11"/>
        <v>3.2399299474605979E-2</v>
      </c>
      <c r="L324" s="2">
        <f t="shared" si="11"/>
        <v>1.2756909992912908E-2</v>
      </c>
      <c r="M324" s="2">
        <f t="shared" si="11"/>
        <v>1.8270401948842874E-2</v>
      </c>
    </row>
    <row r="325" spans="1:13" x14ac:dyDescent="0.3">
      <c r="A325" s="1">
        <v>45364</v>
      </c>
      <c r="B325">
        <v>1270</v>
      </c>
      <c r="C325">
        <v>250.7</v>
      </c>
      <c r="D325">
        <v>113.1</v>
      </c>
      <c r="E325">
        <v>286</v>
      </c>
      <c r="F325">
        <v>247.1</v>
      </c>
      <c r="I325" s="2">
        <f t="shared" si="11"/>
        <v>7.1371927042030133E-3</v>
      </c>
      <c r="J325" s="2">
        <f t="shared" si="11"/>
        <v>-1.9904458598726115E-3</v>
      </c>
      <c r="K325" s="2">
        <f t="shared" si="11"/>
        <v>-4.0712468193384317E-2</v>
      </c>
      <c r="L325" s="2">
        <f t="shared" si="11"/>
        <v>6.9979006298106583E-4</v>
      </c>
      <c r="M325" s="2">
        <f t="shared" si="11"/>
        <v>-1.4752791068580609E-2</v>
      </c>
    </row>
    <row r="326" spans="1:13" x14ac:dyDescent="0.3">
      <c r="A326" s="1">
        <v>45365</v>
      </c>
      <c r="B326">
        <v>1246</v>
      </c>
      <c r="C326">
        <v>249.7</v>
      </c>
      <c r="D326">
        <v>111.85</v>
      </c>
      <c r="E326">
        <v>286.10000000000002</v>
      </c>
      <c r="F326">
        <v>244.6</v>
      </c>
      <c r="I326" s="2">
        <f t="shared" si="11"/>
        <v>-1.889763779527559E-2</v>
      </c>
      <c r="J326" s="2">
        <f t="shared" si="11"/>
        <v>-3.9888312724371761E-3</v>
      </c>
      <c r="K326" s="2">
        <f t="shared" si="11"/>
        <v>-1.1052166224580018E-2</v>
      </c>
      <c r="L326" s="2">
        <f t="shared" si="11"/>
        <v>3.4965034965042918E-4</v>
      </c>
      <c r="M326" s="2">
        <f t="shared" si="11"/>
        <v>-1.0117361392148928E-2</v>
      </c>
    </row>
    <row r="327" spans="1:13" x14ac:dyDescent="0.3">
      <c r="A327" s="1">
        <v>45366</v>
      </c>
      <c r="B327">
        <v>1240</v>
      </c>
      <c r="C327">
        <v>251.3</v>
      </c>
      <c r="D327">
        <v>111.85</v>
      </c>
      <c r="E327">
        <v>287.60000000000002</v>
      </c>
      <c r="F327">
        <v>245.9</v>
      </c>
      <c r="I327" s="2">
        <f t="shared" si="11"/>
        <v>-4.815409309791332E-3</v>
      </c>
      <c r="J327" s="2">
        <f t="shared" si="11"/>
        <v>6.407689227072578E-3</v>
      </c>
      <c r="K327" s="2">
        <f t="shared" si="11"/>
        <v>0</v>
      </c>
      <c r="L327" s="2">
        <f t="shared" si="11"/>
        <v>5.2429220552254454E-3</v>
      </c>
      <c r="M327" s="2">
        <f t="shared" si="11"/>
        <v>5.3147996729354515E-3</v>
      </c>
    </row>
    <row r="328" spans="1:13" x14ac:dyDescent="0.3">
      <c r="A328" s="1">
        <v>45369</v>
      </c>
      <c r="B328">
        <v>1228</v>
      </c>
      <c r="C328">
        <v>250.1</v>
      </c>
      <c r="D328">
        <v>111.15</v>
      </c>
      <c r="E328">
        <v>287.8</v>
      </c>
      <c r="F328">
        <v>243.9</v>
      </c>
      <c r="I328" s="2">
        <f t="shared" si="11"/>
        <v>-9.6774193548387101E-3</v>
      </c>
      <c r="J328" s="2">
        <f t="shared" si="11"/>
        <v>-4.7751691205730881E-3</v>
      </c>
      <c r="K328" s="2">
        <f t="shared" si="11"/>
        <v>-6.2583817612873373E-3</v>
      </c>
      <c r="L328" s="2">
        <f t="shared" si="11"/>
        <v>6.9541029207228306E-4</v>
      </c>
      <c r="M328" s="2">
        <f t="shared" si="11"/>
        <v>-8.1333875559170387E-3</v>
      </c>
    </row>
    <row r="329" spans="1:13" x14ac:dyDescent="0.3">
      <c r="A329" s="1">
        <v>45370</v>
      </c>
      <c r="B329">
        <v>1221</v>
      </c>
      <c r="C329">
        <v>250.2</v>
      </c>
      <c r="D329">
        <v>110.55</v>
      </c>
      <c r="E329">
        <v>287.7</v>
      </c>
      <c r="F329">
        <v>243.2</v>
      </c>
      <c r="I329" s="2">
        <f t="shared" si="11"/>
        <v>-5.7003257328990227E-3</v>
      </c>
      <c r="J329" s="2">
        <f t="shared" si="11"/>
        <v>3.9984006397438752E-4</v>
      </c>
      <c r="K329" s="2">
        <f t="shared" si="11"/>
        <v>-5.3981106612686321E-3</v>
      </c>
      <c r="L329" s="2">
        <f t="shared" si="11"/>
        <v>-3.4746351633086424E-4</v>
      </c>
      <c r="M329" s="2">
        <f t="shared" si="11"/>
        <v>-2.8700287002870729E-3</v>
      </c>
    </row>
    <row r="330" spans="1:13" x14ac:dyDescent="0.3">
      <c r="A330" s="1">
        <v>45371</v>
      </c>
      <c r="B330">
        <v>1213</v>
      </c>
      <c r="C330">
        <v>249.1</v>
      </c>
      <c r="D330">
        <v>113.65</v>
      </c>
      <c r="E330">
        <v>285.7</v>
      </c>
      <c r="F330">
        <v>240.8</v>
      </c>
      <c r="I330" s="2">
        <f t="shared" si="11"/>
        <v>-6.5520065520065524E-3</v>
      </c>
      <c r="J330" s="2">
        <f t="shared" si="11"/>
        <v>-4.3964828137489781E-3</v>
      </c>
      <c r="K330" s="2">
        <f t="shared" si="11"/>
        <v>2.8041610131162447E-2</v>
      </c>
      <c r="L330" s="2">
        <f t="shared" si="11"/>
        <v>-6.9516857838025723E-3</v>
      </c>
      <c r="M330" s="2">
        <f t="shared" si="11"/>
        <v>-9.8684210526314865E-3</v>
      </c>
    </row>
    <row r="331" spans="1:13" x14ac:dyDescent="0.3">
      <c r="A331" s="1">
        <v>45372</v>
      </c>
      <c r="B331">
        <v>1260</v>
      </c>
      <c r="C331">
        <v>254.5</v>
      </c>
      <c r="D331">
        <v>117.1</v>
      </c>
      <c r="E331">
        <v>292</v>
      </c>
      <c r="F331">
        <v>249.7</v>
      </c>
      <c r="I331" s="2">
        <f t="shared" si="11"/>
        <v>3.8746908491343775E-2</v>
      </c>
      <c r="J331" s="2">
        <f t="shared" si="11"/>
        <v>2.1678040947410701E-2</v>
      </c>
      <c r="K331" s="2">
        <f t="shared" si="11"/>
        <v>3.0356357237131443E-2</v>
      </c>
      <c r="L331" s="2">
        <f t="shared" si="11"/>
        <v>2.2051102555127797E-2</v>
      </c>
      <c r="M331" s="2">
        <f t="shared" si="11"/>
        <v>3.6960132890365351E-2</v>
      </c>
    </row>
    <row r="332" spans="1:13" x14ac:dyDescent="0.3">
      <c r="A332" s="1">
        <v>45373</v>
      </c>
      <c r="B332">
        <v>1264</v>
      </c>
      <c r="C332">
        <v>256.8</v>
      </c>
      <c r="D332">
        <v>109.75</v>
      </c>
      <c r="E332">
        <v>294.2</v>
      </c>
      <c r="F332">
        <v>250.5</v>
      </c>
      <c r="I332" s="2">
        <f t="shared" si="11"/>
        <v>3.1746031746031746E-3</v>
      </c>
      <c r="J332" s="2">
        <f t="shared" si="11"/>
        <v>9.0373280943025994E-3</v>
      </c>
      <c r="K332" s="2">
        <f t="shared" si="11"/>
        <v>-6.2766865926558446E-2</v>
      </c>
      <c r="L332" s="2">
        <f t="shared" si="11"/>
        <v>7.534246575342427E-3</v>
      </c>
      <c r="M332" s="2">
        <f t="shared" si="11"/>
        <v>3.203844613536289E-3</v>
      </c>
    </row>
    <row r="333" spans="1:13" x14ac:dyDescent="0.3">
      <c r="A333" s="1">
        <v>45376</v>
      </c>
      <c r="B333">
        <v>1258</v>
      </c>
      <c r="C333">
        <v>257</v>
      </c>
      <c r="D333">
        <v>110.1</v>
      </c>
      <c r="E333">
        <v>293.7</v>
      </c>
      <c r="F333">
        <v>254.1</v>
      </c>
      <c r="I333" s="2">
        <f t="shared" si="11"/>
        <v>-4.7468354430379748E-3</v>
      </c>
      <c r="J333" s="2">
        <f t="shared" si="11"/>
        <v>7.7881619937690278E-4</v>
      </c>
      <c r="K333" s="2">
        <f t="shared" si="11"/>
        <v>3.1890660592254609E-3</v>
      </c>
      <c r="L333" s="2">
        <f t="shared" si="11"/>
        <v>-1.6995241332426921E-3</v>
      </c>
      <c r="M333" s="2">
        <f t="shared" si="11"/>
        <v>1.4371257485029917E-2</v>
      </c>
    </row>
    <row r="334" spans="1:13" x14ac:dyDescent="0.3">
      <c r="A334" s="1">
        <v>45377</v>
      </c>
      <c r="B334">
        <v>1283</v>
      </c>
      <c r="C334">
        <v>262.5</v>
      </c>
      <c r="D334">
        <v>114.2</v>
      </c>
      <c r="E334">
        <v>296.8</v>
      </c>
      <c r="F334">
        <v>263.89999999999998</v>
      </c>
      <c r="I334" s="2">
        <f t="shared" si="11"/>
        <v>1.987281399046105E-2</v>
      </c>
      <c r="J334" s="2">
        <f t="shared" si="11"/>
        <v>2.1400778210116732E-2</v>
      </c>
      <c r="K334" s="2">
        <f t="shared" si="11"/>
        <v>3.723887375113541E-2</v>
      </c>
      <c r="L334" s="2">
        <f t="shared" si="11"/>
        <v>1.0554988083078049E-2</v>
      </c>
      <c r="M334" s="2">
        <f t="shared" si="11"/>
        <v>3.856749311294759E-2</v>
      </c>
    </row>
    <row r="335" spans="1:13" x14ac:dyDescent="0.3">
      <c r="A335" s="1">
        <v>45378</v>
      </c>
      <c r="B335">
        <v>1266</v>
      </c>
      <c r="C335">
        <v>271.89999999999998</v>
      </c>
      <c r="D335">
        <v>116.3</v>
      </c>
      <c r="E335">
        <v>298.2</v>
      </c>
      <c r="F335">
        <v>265.89999999999998</v>
      </c>
      <c r="I335" s="2">
        <f t="shared" si="11"/>
        <v>-1.3250194855806703E-2</v>
      </c>
      <c r="J335" s="2">
        <f t="shared" si="11"/>
        <v>3.5809523809523722E-2</v>
      </c>
      <c r="K335" s="2">
        <f t="shared" si="11"/>
        <v>1.838879159369522E-2</v>
      </c>
      <c r="L335" s="2">
        <f t="shared" si="11"/>
        <v>4.7169811320753952E-3</v>
      </c>
      <c r="M335" s="2">
        <f t="shared" si="11"/>
        <v>7.578628268283441E-3</v>
      </c>
    </row>
    <row r="336" spans="1:13" x14ac:dyDescent="0.3">
      <c r="A336" s="1">
        <v>45379</v>
      </c>
      <c r="B336">
        <v>1317</v>
      </c>
      <c r="C336">
        <v>270.39999999999998</v>
      </c>
      <c r="D336">
        <v>134.5</v>
      </c>
      <c r="E336">
        <v>296.60000000000002</v>
      </c>
      <c r="F336">
        <v>265.10000000000002</v>
      </c>
      <c r="I336" s="2">
        <f t="shared" si="11"/>
        <v>4.0284360189573459E-2</v>
      </c>
      <c r="J336" s="2">
        <f t="shared" si="11"/>
        <v>-5.5167340934166977E-3</v>
      </c>
      <c r="K336" s="2">
        <f t="shared" si="11"/>
        <v>0.15649183147033538</v>
      </c>
      <c r="L336" s="2">
        <f t="shared" si="11"/>
        <v>-5.3655264922869419E-3</v>
      </c>
      <c r="M336" s="2">
        <f t="shared" si="11"/>
        <v>-3.0086498683713973E-3</v>
      </c>
    </row>
    <row r="337" spans="1:13" x14ac:dyDescent="0.3">
      <c r="A337" s="1">
        <v>45384</v>
      </c>
      <c r="B337">
        <v>1297</v>
      </c>
      <c r="C337">
        <v>267.8</v>
      </c>
      <c r="D337">
        <v>133.05000000000001</v>
      </c>
      <c r="E337">
        <v>294.89999999999998</v>
      </c>
      <c r="F337">
        <v>262</v>
      </c>
      <c r="I337" s="2">
        <f t="shared" si="11"/>
        <v>-1.5186028853454821E-2</v>
      </c>
      <c r="J337" s="2">
        <f t="shared" si="11"/>
        <v>-9.6153846153844893E-3</v>
      </c>
      <c r="K337" s="2">
        <f t="shared" si="11"/>
        <v>-1.0780669144981329E-2</v>
      </c>
      <c r="L337" s="2">
        <f t="shared" si="11"/>
        <v>-5.7316250842887571E-3</v>
      </c>
      <c r="M337" s="2">
        <f t="shared" si="11"/>
        <v>-1.1693700490381074E-2</v>
      </c>
    </row>
    <row r="338" spans="1:13" x14ac:dyDescent="0.3">
      <c r="A338" s="1">
        <v>45385</v>
      </c>
      <c r="B338">
        <v>1308</v>
      </c>
      <c r="C338">
        <v>270.2</v>
      </c>
      <c r="D338">
        <v>131.94999999999999</v>
      </c>
      <c r="E338">
        <v>293.60000000000002</v>
      </c>
      <c r="F338">
        <v>266.7</v>
      </c>
      <c r="I338" s="2">
        <f t="shared" si="11"/>
        <v>8.4811102544333078E-3</v>
      </c>
      <c r="J338" s="2">
        <f t="shared" si="11"/>
        <v>8.9619118745331485E-3</v>
      </c>
      <c r="K338" s="2">
        <f t="shared" si="11"/>
        <v>-8.2675685832395533E-3</v>
      </c>
      <c r="L338" s="2">
        <f t="shared" si="11"/>
        <v>-4.4082739911832985E-3</v>
      </c>
      <c r="M338" s="2">
        <f t="shared" si="11"/>
        <v>1.7938931297709879E-2</v>
      </c>
    </row>
    <row r="339" spans="1:13" x14ac:dyDescent="0.3">
      <c r="A339" s="1">
        <v>45386</v>
      </c>
      <c r="B339">
        <v>1306</v>
      </c>
      <c r="C339">
        <v>271.2</v>
      </c>
      <c r="D339">
        <v>131.55000000000001</v>
      </c>
      <c r="E339">
        <v>292.3</v>
      </c>
      <c r="F339">
        <v>265.89999999999998</v>
      </c>
      <c r="I339" s="2">
        <f t="shared" si="11"/>
        <v>-1.5290519877675841E-3</v>
      </c>
      <c r="J339" s="2">
        <f t="shared" si="11"/>
        <v>3.7009622501850484E-3</v>
      </c>
      <c r="K339" s="2">
        <f t="shared" si="11"/>
        <v>-3.0314513073132041E-3</v>
      </c>
      <c r="L339" s="2">
        <f t="shared" si="11"/>
        <v>-4.4277929155313736E-3</v>
      </c>
      <c r="M339" s="2">
        <f t="shared" si="11"/>
        <v>-2.999625046869184E-3</v>
      </c>
    </row>
    <row r="340" spans="1:13" x14ac:dyDescent="0.3">
      <c r="A340" s="1">
        <v>45387</v>
      </c>
      <c r="B340">
        <v>1309</v>
      </c>
      <c r="C340">
        <v>265.39999999999998</v>
      </c>
      <c r="D340">
        <v>126.25</v>
      </c>
      <c r="E340">
        <v>289.60000000000002</v>
      </c>
      <c r="F340">
        <v>261.2</v>
      </c>
      <c r="I340" s="2">
        <f t="shared" si="11"/>
        <v>2.2970903522205209E-3</v>
      </c>
      <c r="J340" s="2">
        <f t="shared" si="11"/>
        <v>-2.1386430678466118E-2</v>
      </c>
      <c r="K340" s="2">
        <f t="shared" si="11"/>
        <v>-4.0288863549981076E-2</v>
      </c>
      <c r="L340" s="2">
        <f t="shared" si="11"/>
        <v>-9.2370851864522364E-3</v>
      </c>
      <c r="M340" s="2">
        <f t="shared" si="11"/>
        <v>-1.7675817976682922E-2</v>
      </c>
    </row>
    <row r="341" spans="1:13" x14ac:dyDescent="0.3">
      <c r="A341" s="1">
        <v>45390</v>
      </c>
      <c r="B341">
        <v>1315</v>
      </c>
      <c r="C341">
        <v>264</v>
      </c>
      <c r="D341">
        <v>124.45</v>
      </c>
      <c r="E341">
        <v>288</v>
      </c>
      <c r="F341">
        <v>256.5</v>
      </c>
      <c r="I341" s="2">
        <f t="shared" si="11"/>
        <v>4.5836516424751722E-3</v>
      </c>
      <c r="J341" s="2">
        <f t="shared" si="11"/>
        <v>-5.2750565184626124E-3</v>
      </c>
      <c r="K341" s="2">
        <f t="shared" si="11"/>
        <v>-1.4257425742574235E-2</v>
      </c>
      <c r="L341" s="2">
        <f t="shared" si="11"/>
        <v>-5.5248618784531165E-3</v>
      </c>
      <c r="M341" s="2">
        <f t="shared" si="11"/>
        <v>-1.799387442572737E-2</v>
      </c>
    </row>
    <row r="342" spans="1:13" x14ac:dyDescent="0.3">
      <c r="A342" s="1">
        <v>45391</v>
      </c>
      <c r="B342">
        <v>1312</v>
      </c>
      <c r="C342">
        <v>264.8</v>
      </c>
      <c r="D342">
        <v>124.65</v>
      </c>
      <c r="E342">
        <v>287.5</v>
      </c>
      <c r="F342">
        <v>254.8</v>
      </c>
      <c r="I342" s="2">
        <f t="shared" si="11"/>
        <v>-2.2813688212927757E-3</v>
      </c>
      <c r="J342" s="2">
        <f t="shared" si="11"/>
        <v>3.0303030303030732E-3</v>
      </c>
      <c r="K342" s="2">
        <f t="shared" si="11"/>
        <v>1.6070711128967684E-3</v>
      </c>
      <c r="L342" s="2">
        <f t="shared" si="11"/>
        <v>-1.736111111111111E-3</v>
      </c>
      <c r="M342" s="2">
        <f t="shared" si="11"/>
        <v>-6.627680311890794E-3</v>
      </c>
    </row>
    <row r="343" spans="1:13" x14ac:dyDescent="0.3">
      <c r="A343" s="1">
        <v>45392</v>
      </c>
      <c r="B343">
        <v>1332</v>
      </c>
      <c r="C343">
        <v>267.2</v>
      </c>
      <c r="D343">
        <v>124.1</v>
      </c>
      <c r="E343">
        <v>297</v>
      </c>
      <c r="F343">
        <v>255.7</v>
      </c>
      <c r="I343" s="2">
        <f t="shared" si="11"/>
        <v>1.524390243902439E-2</v>
      </c>
      <c r="J343" s="2">
        <f t="shared" si="11"/>
        <v>9.0634441087612434E-3</v>
      </c>
      <c r="K343" s="2">
        <f t="shared" si="11"/>
        <v>-4.412354592860099E-3</v>
      </c>
      <c r="L343" s="2">
        <f t="shared" si="11"/>
        <v>3.3043478260869563E-2</v>
      </c>
      <c r="M343" s="2">
        <f t="shared" si="11"/>
        <v>3.5321821036105859E-3</v>
      </c>
    </row>
    <row r="344" spans="1:13" x14ac:dyDescent="0.3">
      <c r="A344" s="1">
        <v>45393</v>
      </c>
      <c r="B344">
        <v>1307</v>
      </c>
      <c r="C344">
        <v>259.8</v>
      </c>
      <c r="D344">
        <v>122.55</v>
      </c>
      <c r="E344">
        <v>282</v>
      </c>
      <c r="F344">
        <v>258.7</v>
      </c>
      <c r="I344" s="2">
        <f t="shared" si="11"/>
        <v>-1.8768768768768769E-2</v>
      </c>
      <c r="J344" s="2">
        <f t="shared" si="11"/>
        <v>-2.769461077844303E-2</v>
      </c>
      <c r="K344" s="2">
        <f t="shared" si="11"/>
        <v>-1.2489927477840428E-2</v>
      </c>
      <c r="L344" s="2">
        <f t="shared" si="11"/>
        <v>-5.0505050505050504E-2</v>
      </c>
      <c r="M344" s="2">
        <f t="shared" si="11"/>
        <v>1.1732499022291749E-2</v>
      </c>
    </row>
    <row r="345" spans="1:13" x14ac:dyDescent="0.3">
      <c r="A345" s="1">
        <v>45394</v>
      </c>
      <c r="B345">
        <v>1277</v>
      </c>
      <c r="C345">
        <v>261.60000000000002</v>
      </c>
      <c r="D345">
        <v>118.7</v>
      </c>
      <c r="E345">
        <v>282.89999999999998</v>
      </c>
      <c r="F345">
        <v>255.4</v>
      </c>
      <c r="I345" s="2">
        <f t="shared" si="11"/>
        <v>-2.2953328232593728E-2</v>
      </c>
      <c r="J345" s="2">
        <f t="shared" si="11"/>
        <v>6.9284064665127458E-3</v>
      </c>
      <c r="K345" s="2">
        <f t="shared" si="11"/>
        <v>-3.1415748674010563E-2</v>
      </c>
      <c r="L345" s="2">
        <f t="shared" si="11"/>
        <v>3.1914893617020468E-3</v>
      </c>
      <c r="M345" s="2">
        <f t="shared" si="11"/>
        <v>-1.2756088132972489E-2</v>
      </c>
    </row>
    <row r="346" spans="1:13" x14ac:dyDescent="0.3">
      <c r="A346" s="1">
        <v>45397</v>
      </c>
      <c r="B346">
        <v>1263</v>
      </c>
      <c r="C346">
        <v>260.39999999999998</v>
      </c>
      <c r="D346">
        <v>119.6</v>
      </c>
      <c r="E346">
        <v>286.3</v>
      </c>
      <c r="F346">
        <v>254.2</v>
      </c>
      <c r="I346" s="2">
        <f t="shared" si="11"/>
        <v>-1.0963194988253719E-2</v>
      </c>
      <c r="J346" s="2">
        <f t="shared" si="11"/>
        <v>-4.587155963302926E-3</v>
      </c>
      <c r="K346" s="2">
        <f t="shared" si="11"/>
        <v>7.582139848357131E-3</v>
      </c>
      <c r="L346" s="2">
        <f t="shared" si="11"/>
        <v>1.2018381053375873E-2</v>
      </c>
      <c r="M346" s="2">
        <f t="shared" si="11"/>
        <v>-4.6985121378230891E-3</v>
      </c>
    </row>
    <row r="347" spans="1:13" x14ac:dyDescent="0.3">
      <c r="A347" s="1">
        <v>45398</v>
      </c>
      <c r="B347">
        <v>1247</v>
      </c>
      <c r="C347">
        <v>257</v>
      </c>
      <c r="D347">
        <v>116.9</v>
      </c>
      <c r="E347">
        <v>280.8</v>
      </c>
      <c r="F347">
        <v>247</v>
      </c>
      <c r="I347" s="2">
        <f t="shared" si="11"/>
        <v>-1.2668250197941409E-2</v>
      </c>
      <c r="J347" s="2">
        <f t="shared" si="11"/>
        <v>-1.3056835637480713E-2</v>
      </c>
      <c r="K347" s="2">
        <f t="shared" si="11"/>
        <v>-2.2575250836120307E-2</v>
      </c>
      <c r="L347" s="2">
        <f t="shared" si="11"/>
        <v>-1.9210618232623121E-2</v>
      </c>
      <c r="M347" s="2">
        <f t="shared" si="11"/>
        <v>-2.8324154209283983E-2</v>
      </c>
    </row>
    <row r="348" spans="1:13" x14ac:dyDescent="0.3">
      <c r="A348" s="1">
        <v>45399</v>
      </c>
      <c r="B348">
        <v>1241</v>
      </c>
      <c r="C348">
        <v>259.60000000000002</v>
      </c>
      <c r="D348">
        <v>119.05</v>
      </c>
      <c r="E348">
        <v>282.2</v>
      </c>
      <c r="F348">
        <v>248.1</v>
      </c>
      <c r="I348" s="2">
        <f t="shared" si="11"/>
        <v>-4.8115477145148355E-3</v>
      </c>
      <c r="J348" s="2">
        <f t="shared" si="11"/>
        <v>1.0116731517509817E-2</v>
      </c>
      <c r="K348" s="2">
        <f t="shared" si="11"/>
        <v>1.8391787852865625E-2</v>
      </c>
      <c r="L348" s="2">
        <f t="shared" si="11"/>
        <v>4.9857549857549041E-3</v>
      </c>
      <c r="M348" s="2">
        <f t="shared" si="11"/>
        <v>4.4534412955465359E-3</v>
      </c>
    </row>
    <row r="349" spans="1:13" x14ac:dyDescent="0.3">
      <c r="A349" s="1">
        <v>45400</v>
      </c>
      <c r="B349">
        <v>1248</v>
      </c>
      <c r="C349">
        <v>262.60000000000002</v>
      </c>
      <c r="D349">
        <v>120.3</v>
      </c>
      <c r="E349">
        <v>282.7</v>
      </c>
      <c r="F349">
        <v>250.2</v>
      </c>
      <c r="I349" s="2">
        <f t="shared" si="11"/>
        <v>5.6406124093473006E-3</v>
      </c>
      <c r="J349" s="2">
        <f t="shared" si="11"/>
        <v>1.1556240369799691E-2</v>
      </c>
      <c r="K349" s="2">
        <f t="shared" si="11"/>
        <v>1.0499790004199917E-2</v>
      </c>
      <c r="L349" s="2">
        <f t="shared" si="11"/>
        <v>1.7717930545712262E-3</v>
      </c>
      <c r="M349" s="2">
        <f t="shared" si="11"/>
        <v>8.4643288996372208E-3</v>
      </c>
    </row>
    <row r="350" spans="1:13" x14ac:dyDescent="0.3">
      <c r="A350" s="1">
        <v>45401</v>
      </c>
      <c r="B350">
        <v>1238</v>
      </c>
      <c r="C350">
        <v>258.8</v>
      </c>
      <c r="D350">
        <v>116.95</v>
      </c>
      <c r="E350">
        <v>281.39999999999998</v>
      </c>
      <c r="F350">
        <v>245.8</v>
      </c>
      <c r="I350" s="2">
        <f t="shared" si="11"/>
        <v>-8.0128205128205121E-3</v>
      </c>
      <c r="J350" s="2">
        <f t="shared" si="11"/>
        <v>-1.4470677837014513E-2</v>
      </c>
      <c r="K350" s="2">
        <f t="shared" si="11"/>
        <v>-2.7847049044056479E-2</v>
      </c>
      <c r="L350" s="2">
        <f t="shared" si="11"/>
        <v>-4.5985143261408259E-3</v>
      </c>
      <c r="M350" s="2">
        <f t="shared" si="11"/>
        <v>-1.7585931254995912E-2</v>
      </c>
    </row>
    <row r="351" spans="1:13" x14ac:dyDescent="0.3">
      <c r="A351" s="1">
        <v>45404</v>
      </c>
      <c r="B351">
        <v>1276</v>
      </c>
      <c r="C351">
        <v>269</v>
      </c>
      <c r="D351">
        <v>118.45</v>
      </c>
      <c r="E351">
        <v>291.10000000000002</v>
      </c>
      <c r="F351">
        <v>256.60000000000002</v>
      </c>
      <c r="I351" s="2">
        <f t="shared" si="11"/>
        <v>3.0694668820678513E-2</v>
      </c>
      <c r="J351" s="2">
        <f t="shared" si="11"/>
        <v>3.9412673879443541E-2</v>
      </c>
      <c r="K351" s="2">
        <f t="shared" si="11"/>
        <v>1.2825994014536126E-2</v>
      </c>
      <c r="L351" s="2">
        <f t="shared" si="11"/>
        <v>3.4470504619758514E-2</v>
      </c>
      <c r="M351" s="2">
        <f t="shared" si="11"/>
        <v>4.3938161106590767E-2</v>
      </c>
    </row>
    <row r="352" spans="1:13" x14ac:dyDescent="0.3">
      <c r="A352" s="1">
        <v>45405</v>
      </c>
      <c r="B352">
        <v>1280</v>
      </c>
      <c r="C352">
        <v>269</v>
      </c>
      <c r="D352">
        <v>122.9</v>
      </c>
      <c r="E352">
        <v>293</v>
      </c>
      <c r="F352">
        <v>262.89999999999998</v>
      </c>
      <c r="I352" s="2">
        <f t="shared" si="11"/>
        <v>3.134796238244514E-3</v>
      </c>
      <c r="J352" s="2">
        <f t="shared" si="11"/>
        <v>0</v>
      </c>
      <c r="K352" s="2">
        <f t="shared" si="11"/>
        <v>3.7568594343604919E-2</v>
      </c>
      <c r="L352" s="2">
        <f t="shared" si="11"/>
        <v>6.5269666781174072E-3</v>
      </c>
      <c r="M352" s="2">
        <f t="shared" si="11"/>
        <v>2.4551831644582828E-2</v>
      </c>
    </row>
    <row r="353" spans="1:13" x14ac:dyDescent="0.3">
      <c r="A353" s="1">
        <v>45406</v>
      </c>
      <c r="B353">
        <v>1258</v>
      </c>
      <c r="C353">
        <v>268</v>
      </c>
      <c r="D353">
        <v>119.15</v>
      </c>
      <c r="E353">
        <v>291.39999999999998</v>
      </c>
      <c r="F353">
        <v>257.8</v>
      </c>
      <c r="I353" s="2">
        <f t="shared" si="11"/>
        <v>-1.7187500000000001E-2</v>
      </c>
      <c r="J353" s="2">
        <f t="shared" si="11"/>
        <v>-3.7174721189591076E-3</v>
      </c>
      <c r="K353" s="2">
        <f t="shared" si="11"/>
        <v>-3.0512611879576889E-2</v>
      </c>
      <c r="L353" s="2">
        <f t="shared" si="11"/>
        <v>-5.4607508532423981E-3</v>
      </c>
      <c r="M353" s="2">
        <f t="shared" si="11"/>
        <v>-1.9399011030810067E-2</v>
      </c>
    </row>
    <row r="354" spans="1:13" x14ac:dyDescent="0.3">
      <c r="A354" s="1">
        <v>45407</v>
      </c>
      <c r="B354">
        <v>1182</v>
      </c>
      <c r="C354">
        <v>256.60000000000002</v>
      </c>
      <c r="D354">
        <v>116.3</v>
      </c>
      <c r="E354">
        <v>289.8</v>
      </c>
      <c r="F354">
        <v>260.7</v>
      </c>
      <c r="I354" s="2">
        <f t="shared" si="11"/>
        <v>-6.0413354531001592E-2</v>
      </c>
      <c r="J354" s="2">
        <f t="shared" si="11"/>
        <v>-4.2537313432835733E-2</v>
      </c>
      <c r="K354" s="2">
        <f t="shared" si="11"/>
        <v>-2.3919429290809972E-2</v>
      </c>
      <c r="L354" s="2">
        <f t="shared" si="11"/>
        <v>-5.4907343857239742E-3</v>
      </c>
      <c r="M354" s="2">
        <f t="shared" si="11"/>
        <v>1.1249030256012324E-2</v>
      </c>
    </row>
    <row r="355" spans="1:13" x14ac:dyDescent="0.3">
      <c r="A355" s="1">
        <v>45408</v>
      </c>
      <c r="B355">
        <v>1120</v>
      </c>
      <c r="C355">
        <v>261.39999999999998</v>
      </c>
      <c r="D355">
        <v>120.15</v>
      </c>
      <c r="E355">
        <v>288.89999999999998</v>
      </c>
      <c r="F355">
        <v>261.5</v>
      </c>
      <c r="I355" s="2">
        <f t="shared" si="11"/>
        <v>-5.2453468697123522E-2</v>
      </c>
      <c r="J355" s="2">
        <f t="shared" si="11"/>
        <v>1.8706157443491637E-2</v>
      </c>
      <c r="K355" s="2">
        <f t="shared" si="11"/>
        <v>3.3104041272571008E-2</v>
      </c>
      <c r="L355" s="2">
        <f t="shared" si="11"/>
        <v>-3.105590062111919E-3</v>
      </c>
      <c r="M355" s="2">
        <f t="shared" si="11"/>
        <v>3.0686612965094414E-3</v>
      </c>
    </row>
    <row r="356" spans="1:13" x14ac:dyDescent="0.3">
      <c r="A356" s="1">
        <v>45411</v>
      </c>
      <c r="B356">
        <v>1131</v>
      </c>
      <c r="C356">
        <v>262.39999999999998</v>
      </c>
      <c r="D356">
        <v>116.6</v>
      </c>
      <c r="E356">
        <v>292</v>
      </c>
      <c r="F356">
        <v>259.7</v>
      </c>
      <c r="I356" s="2">
        <f t="shared" si="11"/>
        <v>9.8214285714285712E-3</v>
      </c>
      <c r="J356" s="2">
        <f t="shared" si="11"/>
        <v>3.8255547054322882E-3</v>
      </c>
      <c r="K356" s="2">
        <f t="shared" si="11"/>
        <v>-2.9546400332917281E-2</v>
      </c>
      <c r="L356" s="2">
        <f t="shared" si="11"/>
        <v>1.0730356524749128E-2</v>
      </c>
      <c r="M356" s="2">
        <f t="shared" si="11"/>
        <v>-6.883365200764862E-3</v>
      </c>
    </row>
    <row r="357" spans="1:13" x14ac:dyDescent="0.3">
      <c r="A357" s="1">
        <v>45412</v>
      </c>
      <c r="B357">
        <v>1097</v>
      </c>
      <c r="C357">
        <v>263.39999999999998</v>
      </c>
      <c r="D357">
        <v>115.6</v>
      </c>
      <c r="E357">
        <v>296.3</v>
      </c>
      <c r="F357">
        <v>255.8</v>
      </c>
      <c r="I357" s="2">
        <f t="shared" si="11"/>
        <v>-3.0061892130857647E-2</v>
      </c>
      <c r="J357" s="2">
        <f t="shared" si="11"/>
        <v>3.8109756097560979E-3</v>
      </c>
      <c r="K357" s="2">
        <f t="shared" si="11"/>
        <v>-8.5763293310463125E-3</v>
      </c>
      <c r="L357" s="2">
        <f t="shared" si="11"/>
        <v>1.4726027397260312E-2</v>
      </c>
      <c r="M357" s="2">
        <f t="shared" si="11"/>
        <v>-1.5017327685791211E-2</v>
      </c>
    </row>
    <row r="358" spans="1:13" x14ac:dyDescent="0.3">
      <c r="A358" s="1">
        <v>45413</v>
      </c>
      <c r="B358">
        <v>1101</v>
      </c>
      <c r="C358">
        <v>264.39999999999998</v>
      </c>
      <c r="D358">
        <v>112.15</v>
      </c>
      <c r="E358">
        <v>300</v>
      </c>
      <c r="F358">
        <v>254.5</v>
      </c>
      <c r="I358" s="2">
        <f t="shared" si="11"/>
        <v>3.6463081130355514E-3</v>
      </c>
      <c r="J358" s="2">
        <f t="shared" si="11"/>
        <v>3.7965072133637058E-3</v>
      </c>
      <c r="K358" s="2">
        <f t="shared" si="11"/>
        <v>-2.9844290657439349E-2</v>
      </c>
      <c r="L358" s="2">
        <f t="shared" si="11"/>
        <v>1.2487343908201108E-2</v>
      </c>
      <c r="M358" s="2">
        <f t="shared" si="11"/>
        <v>-5.0820953870211547E-3</v>
      </c>
    </row>
    <row r="359" spans="1:13" x14ac:dyDescent="0.3">
      <c r="A359" s="1">
        <v>45414</v>
      </c>
      <c r="B359">
        <v>1092</v>
      </c>
      <c r="C359">
        <v>264.2</v>
      </c>
      <c r="D359">
        <v>113.85</v>
      </c>
      <c r="E359">
        <v>299.8</v>
      </c>
      <c r="F359">
        <v>254.6</v>
      </c>
      <c r="I359" s="2">
        <f t="shared" si="11"/>
        <v>-8.1743869209809257E-3</v>
      </c>
      <c r="J359" s="2">
        <f t="shared" si="11"/>
        <v>-7.5642965204231714E-4</v>
      </c>
      <c r="K359" s="2">
        <f t="shared" si="11"/>
        <v>1.5158270173874173E-2</v>
      </c>
      <c r="L359" s="2">
        <f t="shared" si="11"/>
        <v>-6.6666666666662881E-4</v>
      </c>
      <c r="M359" s="2">
        <f t="shared" si="11"/>
        <v>3.9292730844791478E-4</v>
      </c>
    </row>
    <row r="360" spans="1:13" x14ac:dyDescent="0.3">
      <c r="A360" s="1">
        <v>45415</v>
      </c>
      <c r="B360">
        <v>1083</v>
      </c>
      <c r="C360">
        <v>265.39999999999998</v>
      </c>
      <c r="D360">
        <v>115.7</v>
      </c>
      <c r="E360">
        <v>298.3</v>
      </c>
      <c r="F360">
        <v>258.3</v>
      </c>
      <c r="I360" s="2">
        <f t="shared" si="11"/>
        <v>-8.241758241758242E-3</v>
      </c>
      <c r="J360" s="2">
        <f t="shared" si="11"/>
        <v>4.5420136260408356E-3</v>
      </c>
      <c r="K360" s="2">
        <f t="shared" si="11"/>
        <v>1.6249451032059804E-2</v>
      </c>
      <c r="L360" s="2">
        <f t="shared" si="11"/>
        <v>-5.0033355570380253E-3</v>
      </c>
      <c r="M360" s="2">
        <f t="shared" si="11"/>
        <v>1.4532600157109258E-2</v>
      </c>
    </row>
    <row r="361" spans="1:13" x14ac:dyDescent="0.3">
      <c r="A361" s="1">
        <v>45419</v>
      </c>
      <c r="B361">
        <v>1094</v>
      </c>
      <c r="C361">
        <v>267.8</v>
      </c>
      <c r="D361">
        <v>118.85</v>
      </c>
      <c r="E361">
        <v>304.3</v>
      </c>
      <c r="F361">
        <v>261.10000000000002</v>
      </c>
      <c r="I361" s="2">
        <f t="shared" si="11"/>
        <v>1.0156971375807941E-2</v>
      </c>
      <c r="J361" s="2">
        <f t="shared" si="11"/>
        <v>9.0429540316504676E-3</v>
      </c>
      <c r="K361" s="2">
        <f t="shared" si="11"/>
        <v>2.7225583405358612E-2</v>
      </c>
      <c r="L361" s="2">
        <f t="shared" si="11"/>
        <v>2.0113979215554811E-2</v>
      </c>
      <c r="M361" s="2">
        <f t="shared" si="11"/>
        <v>1.0840108401084054E-2</v>
      </c>
    </row>
    <row r="362" spans="1:13" x14ac:dyDescent="0.3">
      <c r="A362" s="1">
        <v>45420</v>
      </c>
      <c r="B362">
        <v>1102</v>
      </c>
      <c r="C362">
        <v>271.2</v>
      </c>
      <c r="D362">
        <v>116.8</v>
      </c>
      <c r="E362">
        <v>307.8</v>
      </c>
      <c r="F362">
        <v>266.10000000000002</v>
      </c>
      <c r="I362" s="2">
        <f t="shared" si="11"/>
        <v>7.3126142595978062E-3</v>
      </c>
      <c r="J362" s="2">
        <f t="shared" si="11"/>
        <v>1.269604182225533E-2</v>
      </c>
      <c r="K362" s="2">
        <f t="shared" si="11"/>
        <v>-1.7248632730332329E-2</v>
      </c>
      <c r="L362" s="2">
        <f t="shared" si="11"/>
        <v>1.1501807426881366E-2</v>
      </c>
      <c r="M362" s="2">
        <f t="shared" si="11"/>
        <v>1.9149751053236307E-2</v>
      </c>
    </row>
    <row r="363" spans="1:13" x14ac:dyDescent="0.3">
      <c r="A363" s="1">
        <v>45421</v>
      </c>
      <c r="B363">
        <v>1090</v>
      </c>
      <c r="C363">
        <v>274.2</v>
      </c>
      <c r="D363">
        <v>120.2</v>
      </c>
      <c r="E363">
        <v>310.2</v>
      </c>
      <c r="F363">
        <v>270.60000000000002</v>
      </c>
      <c r="I363" s="2">
        <f t="shared" si="11"/>
        <v>-1.0889292196007259E-2</v>
      </c>
      <c r="J363" s="2">
        <f t="shared" si="11"/>
        <v>1.1061946902654867E-2</v>
      </c>
      <c r="K363" s="2">
        <f t="shared" si="11"/>
        <v>2.9109589041095941E-2</v>
      </c>
      <c r="L363" s="2">
        <f t="shared" si="11"/>
        <v>7.7972709551656178E-3</v>
      </c>
      <c r="M363" s="2">
        <f t="shared" si="11"/>
        <v>1.6910935738444193E-2</v>
      </c>
    </row>
    <row r="364" spans="1:13" x14ac:dyDescent="0.3">
      <c r="A364" s="1">
        <v>45422</v>
      </c>
      <c r="B364">
        <v>1107</v>
      </c>
      <c r="C364">
        <v>276</v>
      </c>
      <c r="D364">
        <v>121.9</v>
      </c>
      <c r="E364">
        <v>311.7</v>
      </c>
      <c r="F364">
        <v>272.60000000000002</v>
      </c>
      <c r="I364" s="2">
        <f t="shared" si="11"/>
        <v>1.5596330275229359E-2</v>
      </c>
      <c r="J364" s="2">
        <f t="shared" si="11"/>
        <v>6.5645514223195162E-3</v>
      </c>
      <c r="K364" s="2">
        <f t="shared" si="11"/>
        <v>1.414309484193014E-2</v>
      </c>
      <c r="L364" s="2">
        <f t="shared" si="11"/>
        <v>4.8355899419729211E-3</v>
      </c>
      <c r="M364" s="2">
        <f t="shared" si="11"/>
        <v>7.3909830007390974E-3</v>
      </c>
    </row>
    <row r="365" spans="1:13" x14ac:dyDescent="0.3">
      <c r="A365" s="1">
        <v>45425</v>
      </c>
      <c r="B365">
        <v>1111</v>
      </c>
      <c r="C365">
        <v>279</v>
      </c>
      <c r="D365">
        <v>123.1</v>
      </c>
      <c r="E365">
        <v>312.60000000000002</v>
      </c>
      <c r="F365">
        <v>274.60000000000002</v>
      </c>
      <c r="I365" s="2">
        <f t="shared" si="11"/>
        <v>3.6133694670280035E-3</v>
      </c>
      <c r="J365" s="2">
        <f t="shared" si="11"/>
        <v>1.0869565217391304E-2</v>
      </c>
      <c r="K365" s="2">
        <f t="shared" si="11"/>
        <v>9.8441345365052387E-3</v>
      </c>
      <c r="L365" s="2">
        <f t="shared" si="11"/>
        <v>2.8873917228105042E-3</v>
      </c>
      <c r="M365" s="2">
        <f t="shared" si="11"/>
        <v>7.3367571533382242E-3</v>
      </c>
    </row>
    <row r="366" spans="1:13" x14ac:dyDescent="0.3">
      <c r="A366" s="1">
        <v>45426</v>
      </c>
      <c r="B366">
        <v>1130</v>
      </c>
      <c r="C366">
        <v>278.60000000000002</v>
      </c>
      <c r="D366">
        <v>123.15</v>
      </c>
      <c r="E366">
        <v>313.89999999999998</v>
      </c>
      <c r="F366">
        <v>273.89999999999998</v>
      </c>
      <c r="I366" s="2">
        <f t="shared" si="11"/>
        <v>1.7101710171017102E-2</v>
      </c>
      <c r="J366" s="2">
        <f t="shared" si="11"/>
        <v>-1.4336917562723199E-3</v>
      </c>
      <c r="K366" s="2">
        <f t="shared" si="11"/>
        <v>4.061738424046415E-4</v>
      </c>
      <c r="L366" s="2">
        <f t="shared" si="11"/>
        <v>4.1586692258475831E-3</v>
      </c>
      <c r="M366" s="2">
        <f t="shared" si="11"/>
        <v>-2.549162418062802E-3</v>
      </c>
    </row>
    <row r="367" spans="1:13" x14ac:dyDescent="0.3">
      <c r="A367" s="1">
        <v>45427</v>
      </c>
      <c r="B367">
        <v>1133</v>
      </c>
      <c r="C367">
        <v>277.2</v>
      </c>
      <c r="D367">
        <v>126.85</v>
      </c>
      <c r="E367">
        <v>310.7</v>
      </c>
      <c r="F367">
        <v>275.8</v>
      </c>
      <c r="I367" s="2">
        <f t="shared" si="11"/>
        <v>2.6548672566371681E-3</v>
      </c>
      <c r="J367" s="2">
        <f t="shared" si="11"/>
        <v>-5.0251256281408259E-3</v>
      </c>
      <c r="K367" s="2">
        <f t="shared" si="11"/>
        <v>3.0044660982541521E-2</v>
      </c>
      <c r="L367" s="2">
        <f t="shared" si="11"/>
        <v>-1.0194329404268839E-2</v>
      </c>
      <c r="M367" s="2">
        <f t="shared" si="11"/>
        <v>6.936838262139592E-3</v>
      </c>
    </row>
    <row r="368" spans="1:13" x14ac:dyDescent="0.3">
      <c r="A368" s="1">
        <v>45428</v>
      </c>
      <c r="B368">
        <v>1173</v>
      </c>
      <c r="C368">
        <v>282.2</v>
      </c>
      <c r="D368">
        <v>125.45</v>
      </c>
      <c r="E368">
        <v>306.7</v>
      </c>
      <c r="F368">
        <v>278.39999999999998</v>
      </c>
      <c r="I368" s="2">
        <f t="shared" si="11"/>
        <v>3.5304501323918797E-2</v>
      </c>
      <c r="J368" s="2">
        <f t="shared" si="11"/>
        <v>1.803751803751804E-2</v>
      </c>
      <c r="K368" s="2">
        <f t="shared" si="11"/>
        <v>-1.1036657469452042E-2</v>
      </c>
      <c r="L368" s="2">
        <f t="shared" si="11"/>
        <v>-1.287415513356936E-2</v>
      </c>
      <c r="M368" s="2">
        <f t="shared" si="11"/>
        <v>9.4271211022478821E-3</v>
      </c>
    </row>
    <row r="369" spans="1:13" x14ac:dyDescent="0.3">
      <c r="A369" s="1">
        <v>45429</v>
      </c>
      <c r="B369">
        <v>1181</v>
      </c>
      <c r="C369">
        <v>283.60000000000002</v>
      </c>
      <c r="D369">
        <v>121.5</v>
      </c>
      <c r="E369">
        <v>310.89999999999998</v>
      </c>
      <c r="F369">
        <v>276.7</v>
      </c>
      <c r="I369" s="2">
        <f t="shared" si="11"/>
        <v>6.8201193520886615E-3</v>
      </c>
      <c r="J369" s="2">
        <f t="shared" si="11"/>
        <v>4.9610205527995544E-3</v>
      </c>
      <c r="K369" s="2">
        <f t="shared" si="11"/>
        <v>-3.1486648066958972E-2</v>
      </c>
      <c r="L369" s="2">
        <f t="shared" si="11"/>
        <v>1.3694163677861065E-2</v>
      </c>
      <c r="M369" s="2">
        <f t="shared" si="11"/>
        <v>-6.1063218390804194E-3</v>
      </c>
    </row>
    <row r="370" spans="1:13" x14ac:dyDescent="0.3">
      <c r="A370" s="1">
        <v>45432</v>
      </c>
      <c r="B370">
        <v>1199</v>
      </c>
      <c r="C370">
        <v>284.60000000000002</v>
      </c>
      <c r="D370">
        <v>123.8</v>
      </c>
      <c r="E370">
        <v>310.39999999999998</v>
      </c>
      <c r="F370">
        <v>276.8</v>
      </c>
      <c r="I370" s="2">
        <f t="shared" ref="I370:M420" si="12">(B370-B369)/B369</f>
        <v>1.5241320914479255E-2</v>
      </c>
      <c r="J370" s="2">
        <f t="shared" si="12"/>
        <v>3.5260930888575456E-3</v>
      </c>
      <c r="K370" s="2">
        <f t="shared" si="12"/>
        <v>1.8930041152263349E-2</v>
      </c>
      <c r="L370" s="2">
        <f t="shared" si="12"/>
        <v>-1.6082341588935351E-3</v>
      </c>
      <c r="M370" s="2">
        <f t="shared" si="12"/>
        <v>3.614022406939745E-4</v>
      </c>
    </row>
    <row r="371" spans="1:13" x14ac:dyDescent="0.3">
      <c r="A371" s="1">
        <v>45433</v>
      </c>
      <c r="B371">
        <v>1193</v>
      </c>
      <c r="C371">
        <v>283.39999999999998</v>
      </c>
      <c r="D371">
        <v>120.6</v>
      </c>
      <c r="E371">
        <v>311.89999999999998</v>
      </c>
      <c r="F371">
        <v>273.8</v>
      </c>
      <c r="I371" s="2">
        <f t="shared" si="12"/>
        <v>-5.0041701417848205E-3</v>
      </c>
      <c r="J371" s="2">
        <f t="shared" si="12"/>
        <v>-4.2164441321154086E-3</v>
      </c>
      <c r="K371" s="2">
        <f t="shared" si="12"/>
        <v>-2.5848142164781929E-2</v>
      </c>
      <c r="L371" s="2">
        <f t="shared" si="12"/>
        <v>4.8324742268041239E-3</v>
      </c>
      <c r="M371" s="2">
        <f t="shared" si="12"/>
        <v>-1.0838150289017341E-2</v>
      </c>
    </row>
    <row r="372" spans="1:13" x14ac:dyDescent="0.3">
      <c r="A372" s="1">
        <v>45434</v>
      </c>
      <c r="B372">
        <v>1168</v>
      </c>
      <c r="C372">
        <v>283.39999999999998</v>
      </c>
      <c r="D372">
        <v>120.9</v>
      </c>
      <c r="E372">
        <v>312</v>
      </c>
      <c r="F372">
        <v>288</v>
      </c>
      <c r="I372" s="2">
        <f t="shared" si="12"/>
        <v>-2.0955574182732608E-2</v>
      </c>
      <c r="J372" s="2">
        <f t="shared" si="12"/>
        <v>0</v>
      </c>
      <c r="K372" s="2">
        <f t="shared" si="12"/>
        <v>2.4875621890548209E-3</v>
      </c>
      <c r="L372" s="2">
        <f t="shared" si="12"/>
        <v>3.206155819173541E-4</v>
      </c>
      <c r="M372" s="2">
        <f t="shared" si="12"/>
        <v>5.186267348429506E-2</v>
      </c>
    </row>
    <row r="373" spans="1:13" x14ac:dyDescent="0.3">
      <c r="A373" s="1">
        <v>45435</v>
      </c>
      <c r="B373">
        <v>1108</v>
      </c>
      <c r="C373">
        <v>277.39999999999998</v>
      </c>
      <c r="D373">
        <v>121.5</v>
      </c>
      <c r="E373">
        <v>312.3</v>
      </c>
      <c r="F373">
        <v>292.60000000000002</v>
      </c>
      <c r="I373" s="2">
        <f t="shared" si="12"/>
        <v>-5.1369863013698627E-2</v>
      </c>
      <c r="J373" s="2">
        <f t="shared" si="12"/>
        <v>-2.1171489061397319E-2</v>
      </c>
      <c r="K373" s="2">
        <f t="shared" si="12"/>
        <v>4.9627791563274966E-3</v>
      </c>
      <c r="L373" s="2">
        <f t="shared" si="12"/>
        <v>9.6153846153849802E-4</v>
      </c>
      <c r="M373" s="2">
        <f t="shared" si="12"/>
        <v>1.5972222222222301E-2</v>
      </c>
    </row>
    <row r="374" spans="1:13" x14ac:dyDescent="0.3">
      <c r="A374" s="1">
        <v>45436</v>
      </c>
      <c r="B374">
        <v>1100</v>
      </c>
      <c r="C374">
        <v>277.2</v>
      </c>
      <c r="D374">
        <v>121.45</v>
      </c>
      <c r="E374">
        <v>315</v>
      </c>
      <c r="F374">
        <v>299.2</v>
      </c>
      <c r="I374" s="2">
        <f t="shared" si="12"/>
        <v>-7.2202166064981952E-3</v>
      </c>
      <c r="J374" s="2">
        <f t="shared" si="12"/>
        <v>-7.2098053352555389E-4</v>
      </c>
      <c r="K374" s="2">
        <f t="shared" si="12"/>
        <v>-4.1152263374483259E-4</v>
      </c>
      <c r="L374" s="2">
        <f t="shared" si="12"/>
        <v>8.6455331412103372E-3</v>
      </c>
      <c r="M374" s="2">
        <f t="shared" si="12"/>
        <v>2.255639097744349E-2</v>
      </c>
    </row>
    <row r="375" spans="1:13" x14ac:dyDescent="0.3">
      <c r="A375" s="1">
        <v>45440</v>
      </c>
      <c r="B375">
        <v>1116</v>
      </c>
      <c r="C375">
        <v>279.39999999999998</v>
      </c>
      <c r="D375">
        <v>128.05000000000001</v>
      </c>
      <c r="E375">
        <v>311.10000000000002</v>
      </c>
      <c r="F375">
        <v>302</v>
      </c>
      <c r="I375" s="2">
        <f t="shared" si="12"/>
        <v>1.4545454545454545E-2</v>
      </c>
      <c r="J375" s="2">
        <f t="shared" si="12"/>
        <v>7.9365079365078962E-3</v>
      </c>
      <c r="K375" s="2">
        <f t="shared" si="12"/>
        <v>5.4343351173322424E-2</v>
      </c>
      <c r="L375" s="2">
        <f t="shared" si="12"/>
        <v>-1.2380952380952309E-2</v>
      </c>
      <c r="M375" s="2">
        <f t="shared" si="12"/>
        <v>9.3582887700535151E-3</v>
      </c>
    </row>
    <row r="376" spans="1:13" x14ac:dyDescent="0.3">
      <c r="A376" s="1">
        <v>45441</v>
      </c>
      <c r="B376">
        <v>1100</v>
      </c>
      <c r="C376">
        <v>275.39999999999998</v>
      </c>
      <c r="D376">
        <v>126.7</v>
      </c>
      <c r="E376">
        <v>309.10000000000002</v>
      </c>
      <c r="F376">
        <v>302.8</v>
      </c>
      <c r="I376" s="2">
        <f t="shared" si="12"/>
        <v>-1.4336917562724014E-2</v>
      </c>
      <c r="J376" s="2">
        <f t="shared" si="12"/>
        <v>-1.4316392269148177E-2</v>
      </c>
      <c r="K376" s="2">
        <f t="shared" si="12"/>
        <v>-1.0542756735650203E-2</v>
      </c>
      <c r="L376" s="2">
        <f t="shared" si="12"/>
        <v>-6.4288010286081641E-3</v>
      </c>
      <c r="M376" s="2">
        <f t="shared" si="12"/>
        <v>2.649006622516594E-3</v>
      </c>
    </row>
    <row r="377" spans="1:13" x14ac:dyDescent="0.3">
      <c r="A377" s="1">
        <v>45442</v>
      </c>
      <c r="B377">
        <v>1170</v>
      </c>
      <c r="C377">
        <v>279</v>
      </c>
      <c r="D377">
        <v>133.80000000000001</v>
      </c>
      <c r="E377">
        <v>311.5</v>
      </c>
      <c r="F377">
        <v>303.89999999999998</v>
      </c>
      <c r="I377" s="2">
        <f t="shared" si="12"/>
        <v>6.363636363636363E-2</v>
      </c>
      <c r="J377" s="2">
        <f t="shared" si="12"/>
        <v>1.3071895424836685E-2</v>
      </c>
      <c r="K377" s="2">
        <f t="shared" si="12"/>
        <v>5.6037884767166604E-2</v>
      </c>
      <c r="L377" s="2">
        <f t="shared" si="12"/>
        <v>7.764477515367121E-3</v>
      </c>
      <c r="M377" s="2">
        <f t="shared" si="12"/>
        <v>3.6327608982825821E-3</v>
      </c>
    </row>
    <row r="378" spans="1:13" x14ac:dyDescent="0.3">
      <c r="A378" s="1">
        <v>45443</v>
      </c>
      <c r="B378">
        <v>1150</v>
      </c>
      <c r="C378">
        <v>277.2</v>
      </c>
      <c r="D378">
        <v>127.5</v>
      </c>
      <c r="E378">
        <v>311</v>
      </c>
      <c r="F378">
        <v>302</v>
      </c>
      <c r="I378" s="2">
        <f t="shared" si="12"/>
        <v>-1.7094017094017096E-2</v>
      </c>
      <c r="J378" s="2">
        <f t="shared" si="12"/>
        <v>-6.4516129032258472E-3</v>
      </c>
      <c r="K378" s="2">
        <f t="shared" si="12"/>
        <v>-4.7085201793722053E-2</v>
      </c>
      <c r="L378" s="2">
        <f t="shared" si="12"/>
        <v>-1.6051364365971107E-3</v>
      </c>
      <c r="M378" s="2">
        <f t="shared" si="12"/>
        <v>-6.252056597564914E-3</v>
      </c>
    </row>
    <row r="379" spans="1:13" x14ac:dyDescent="0.3">
      <c r="A379" s="1">
        <v>45446</v>
      </c>
      <c r="B379">
        <v>1157</v>
      </c>
      <c r="C379">
        <v>279.39999999999998</v>
      </c>
      <c r="D379">
        <v>133.94999999999999</v>
      </c>
      <c r="E379">
        <v>312.10000000000002</v>
      </c>
      <c r="F379">
        <v>306.10000000000002</v>
      </c>
      <c r="I379" s="2">
        <f t="shared" si="12"/>
        <v>6.0869565217391303E-3</v>
      </c>
      <c r="J379" s="2">
        <f t="shared" si="12"/>
        <v>7.9365079365078962E-3</v>
      </c>
      <c r="K379" s="2">
        <f t="shared" si="12"/>
        <v>5.0588235294117559E-2</v>
      </c>
      <c r="L379" s="2">
        <f t="shared" si="12"/>
        <v>3.5369774919614878E-3</v>
      </c>
      <c r="M379" s="2">
        <f t="shared" si="12"/>
        <v>1.3576158940397426E-2</v>
      </c>
    </row>
    <row r="380" spans="1:13" x14ac:dyDescent="0.3">
      <c r="A380" s="1">
        <v>45447</v>
      </c>
      <c r="B380">
        <v>1143</v>
      </c>
      <c r="C380">
        <v>278.60000000000002</v>
      </c>
      <c r="D380">
        <v>132.35</v>
      </c>
      <c r="E380">
        <v>312</v>
      </c>
      <c r="F380">
        <v>311.60000000000002</v>
      </c>
      <c r="I380" s="2">
        <f t="shared" si="12"/>
        <v>-1.2100259291270527E-2</v>
      </c>
      <c r="J380" s="2">
        <f t="shared" si="12"/>
        <v>-2.8632784538294726E-3</v>
      </c>
      <c r="K380" s="2">
        <f t="shared" si="12"/>
        <v>-1.1944755505785699E-2</v>
      </c>
      <c r="L380" s="2">
        <f t="shared" si="12"/>
        <v>-3.2041012496002158E-4</v>
      </c>
      <c r="M380" s="2">
        <f t="shared" si="12"/>
        <v>1.7967984318850046E-2</v>
      </c>
    </row>
    <row r="381" spans="1:13" x14ac:dyDescent="0.3">
      <c r="A381" s="1">
        <v>45448</v>
      </c>
      <c r="B381">
        <v>1147</v>
      </c>
      <c r="C381">
        <v>274</v>
      </c>
      <c r="D381">
        <v>126.3</v>
      </c>
      <c r="E381">
        <v>310</v>
      </c>
      <c r="F381">
        <v>309.10000000000002</v>
      </c>
      <c r="I381" s="2">
        <f t="shared" si="12"/>
        <v>3.499562554680665E-3</v>
      </c>
      <c r="J381" s="2">
        <f t="shared" si="12"/>
        <v>-1.6511127063890962E-2</v>
      </c>
      <c r="K381" s="2">
        <f t="shared" si="12"/>
        <v>-4.5712126936154118E-2</v>
      </c>
      <c r="L381" s="2">
        <f t="shared" si="12"/>
        <v>-6.41025641025641E-3</v>
      </c>
      <c r="M381" s="2">
        <f t="shared" si="12"/>
        <v>-8.0231065468549419E-3</v>
      </c>
    </row>
    <row r="382" spans="1:13" x14ac:dyDescent="0.3">
      <c r="A382" s="1">
        <v>45449</v>
      </c>
      <c r="B382">
        <v>1167</v>
      </c>
      <c r="C382">
        <v>267.60000000000002</v>
      </c>
      <c r="D382">
        <v>128.15</v>
      </c>
      <c r="E382">
        <v>309.60000000000002</v>
      </c>
      <c r="F382">
        <v>310.10000000000002</v>
      </c>
      <c r="I382" s="2">
        <f t="shared" si="12"/>
        <v>1.7436791630340016E-2</v>
      </c>
      <c r="J382" s="2">
        <f t="shared" si="12"/>
        <v>-2.3357664233576561E-2</v>
      </c>
      <c r="K382" s="2">
        <f t="shared" si="12"/>
        <v>1.4647664291369822E-2</v>
      </c>
      <c r="L382" s="2">
        <f t="shared" si="12"/>
        <v>-1.290322580645088E-3</v>
      </c>
      <c r="M382" s="2">
        <f t="shared" si="12"/>
        <v>3.2351989647363311E-3</v>
      </c>
    </row>
    <row r="383" spans="1:13" x14ac:dyDescent="0.3">
      <c r="A383" s="1">
        <v>45450</v>
      </c>
      <c r="B383">
        <v>1175</v>
      </c>
      <c r="C383">
        <v>263.8</v>
      </c>
      <c r="D383">
        <v>125.5</v>
      </c>
      <c r="E383">
        <v>307.60000000000002</v>
      </c>
      <c r="F383">
        <v>309.3</v>
      </c>
      <c r="I383" s="2">
        <f t="shared" si="12"/>
        <v>6.8551842330762643E-3</v>
      </c>
      <c r="J383" s="2">
        <f t="shared" si="12"/>
        <v>-1.4200298953662224E-2</v>
      </c>
      <c r="K383" s="2">
        <f t="shared" si="12"/>
        <v>-2.0678891923527159E-2</v>
      </c>
      <c r="L383" s="2">
        <f t="shared" si="12"/>
        <v>-6.4599483204134363E-3</v>
      </c>
      <c r="M383" s="2">
        <f t="shared" si="12"/>
        <v>-2.5798129635601782E-3</v>
      </c>
    </row>
    <row r="384" spans="1:13" x14ac:dyDescent="0.3">
      <c r="A384" s="1">
        <v>45453</v>
      </c>
      <c r="B384">
        <v>1185</v>
      </c>
      <c r="C384">
        <v>263.2</v>
      </c>
      <c r="D384">
        <v>124.4</v>
      </c>
      <c r="E384">
        <v>305.8</v>
      </c>
      <c r="F384">
        <v>309.60000000000002</v>
      </c>
      <c r="I384" s="2">
        <f t="shared" si="12"/>
        <v>8.5106382978723406E-3</v>
      </c>
      <c r="J384" s="2">
        <f t="shared" si="12"/>
        <v>-2.2744503411676375E-3</v>
      </c>
      <c r="K384" s="2">
        <f t="shared" si="12"/>
        <v>-8.7649402390437801E-3</v>
      </c>
      <c r="L384" s="2">
        <f t="shared" si="12"/>
        <v>-5.8517555266580342E-3</v>
      </c>
      <c r="M384" s="2">
        <f t="shared" si="12"/>
        <v>9.6993210475270408E-4</v>
      </c>
    </row>
    <row r="385" spans="1:13" x14ac:dyDescent="0.3">
      <c r="A385" s="1">
        <v>45454</v>
      </c>
      <c r="B385">
        <v>1182</v>
      </c>
      <c r="C385">
        <v>257</v>
      </c>
      <c r="D385">
        <v>123.6</v>
      </c>
      <c r="E385">
        <v>302.3</v>
      </c>
      <c r="F385">
        <v>296.60000000000002</v>
      </c>
      <c r="I385" s="2">
        <f t="shared" si="12"/>
        <v>-2.5316455696202532E-3</v>
      </c>
      <c r="J385" s="2">
        <f t="shared" si="12"/>
        <v>-2.3556231003039472E-2</v>
      </c>
      <c r="K385" s="2">
        <f t="shared" si="12"/>
        <v>-6.4308681672026633E-3</v>
      </c>
      <c r="L385" s="2">
        <f t="shared" si="12"/>
        <v>-1.144538914323087E-2</v>
      </c>
      <c r="M385" s="2">
        <f t="shared" si="12"/>
        <v>-4.1989664082687332E-2</v>
      </c>
    </row>
    <row r="386" spans="1:13" x14ac:dyDescent="0.3">
      <c r="A386" s="1">
        <v>45455</v>
      </c>
      <c r="B386">
        <v>1200</v>
      </c>
      <c r="C386">
        <v>256.39999999999998</v>
      </c>
      <c r="D386">
        <v>124.4</v>
      </c>
      <c r="E386">
        <v>302.10000000000002</v>
      </c>
      <c r="F386">
        <v>302.3</v>
      </c>
      <c r="I386" s="2">
        <f t="shared" si="12"/>
        <v>1.5228426395939087E-2</v>
      </c>
      <c r="J386" s="2">
        <f t="shared" si="12"/>
        <v>-2.3346303501946409E-3</v>
      </c>
      <c r="K386" s="2">
        <f t="shared" si="12"/>
        <v>6.4724919093852055E-3</v>
      </c>
      <c r="L386" s="2">
        <f t="shared" si="12"/>
        <v>-6.6159444260664442E-4</v>
      </c>
      <c r="M386" s="2">
        <f t="shared" si="12"/>
        <v>1.9217801753202927E-2</v>
      </c>
    </row>
    <row r="387" spans="1:13" x14ac:dyDescent="0.3">
      <c r="A387" s="1">
        <v>45456</v>
      </c>
      <c r="B387">
        <v>1179</v>
      </c>
      <c r="C387">
        <v>258.2</v>
      </c>
      <c r="D387">
        <v>122.05</v>
      </c>
      <c r="E387">
        <v>302.5</v>
      </c>
      <c r="F387">
        <v>296.89999999999998</v>
      </c>
      <c r="I387" s="2">
        <f t="shared" si="12"/>
        <v>-1.7500000000000002E-2</v>
      </c>
      <c r="J387" s="2">
        <f t="shared" si="12"/>
        <v>7.0202808112324946E-3</v>
      </c>
      <c r="K387" s="2">
        <f t="shared" si="12"/>
        <v>-1.8890675241157624E-2</v>
      </c>
      <c r="L387" s="2">
        <f t="shared" si="12"/>
        <v>1.3240648791790044E-3</v>
      </c>
      <c r="M387" s="2">
        <f t="shared" si="12"/>
        <v>-1.786304995038053E-2</v>
      </c>
    </row>
    <row r="388" spans="1:13" x14ac:dyDescent="0.3">
      <c r="A388" s="1">
        <v>45457</v>
      </c>
      <c r="B388">
        <v>1156</v>
      </c>
      <c r="C388">
        <v>258.8</v>
      </c>
      <c r="D388">
        <v>120.75</v>
      </c>
      <c r="E388">
        <v>310.2</v>
      </c>
      <c r="F388">
        <v>295.39999999999998</v>
      </c>
      <c r="I388" s="2">
        <f t="shared" si="12"/>
        <v>-1.9508057675996608E-2</v>
      </c>
      <c r="J388" s="2">
        <f t="shared" si="12"/>
        <v>2.3237800154919551E-3</v>
      </c>
      <c r="K388" s="2">
        <f t="shared" si="12"/>
        <v>-1.0651372388365402E-2</v>
      </c>
      <c r="L388" s="2">
        <f t="shared" si="12"/>
        <v>2.5454545454545417E-2</v>
      </c>
      <c r="M388" s="2">
        <f t="shared" si="12"/>
        <v>-5.0522061300101052E-3</v>
      </c>
    </row>
    <row r="389" spans="1:13" x14ac:dyDescent="0.3">
      <c r="A389" s="1">
        <v>45460</v>
      </c>
      <c r="B389">
        <v>1183</v>
      </c>
      <c r="C389">
        <v>258.8</v>
      </c>
      <c r="D389">
        <v>120.5</v>
      </c>
      <c r="E389">
        <v>307</v>
      </c>
      <c r="F389">
        <v>295.89999999999998</v>
      </c>
      <c r="I389" s="2">
        <f t="shared" si="12"/>
        <v>2.3356401384083045E-2</v>
      </c>
      <c r="J389" s="2">
        <f t="shared" si="12"/>
        <v>0</v>
      </c>
      <c r="K389" s="2">
        <f t="shared" si="12"/>
        <v>-2.070393374741201E-3</v>
      </c>
      <c r="L389" s="2">
        <f t="shared" si="12"/>
        <v>-1.0315925209542194E-2</v>
      </c>
      <c r="M389" s="2">
        <f t="shared" si="12"/>
        <v>1.6926201760324984E-3</v>
      </c>
    </row>
    <row r="390" spans="1:13" x14ac:dyDescent="0.3">
      <c r="A390" s="1">
        <v>45461</v>
      </c>
      <c r="B390">
        <v>1191</v>
      </c>
      <c r="C390">
        <v>260.8</v>
      </c>
      <c r="D390">
        <v>117.85</v>
      </c>
      <c r="E390">
        <v>309.3</v>
      </c>
      <c r="F390">
        <v>300.89999999999998</v>
      </c>
      <c r="I390" s="2">
        <f t="shared" si="12"/>
        <v>6.762468300929839E-3</v>
      </c>
      <c r="J390" s="2">
        <f t="shared" si="12"/>
        <v>7.7279752704791345E-3</v>
      </c>
      <c r="K390" s="2">
        <f t="shared" si="12"/>
        <v>-2.1991701244813325E-2</v>
      </c>
      <c r="L390" s="2">
        <f t="shared" si="12"/>
        <v>7.4918566775244669E-3</v>
      </c>
      <c r="M390" s="2">
        <f t="shared" si="12"/>
        <v>1.6897600540723218E-2</v>
      </c>
    </row>
    <row r="391" spans="1:13" x14ac:dyDescent="0.3">
      <c r="A391" s="1">
        <v>45462</v>
      </c>
      <c r="B391">
        <v>1178</v>
      </c>
      <c r="C391">
        <v>259.60000000000002</v>
      </c>
      <c r="D391">
        <v>119.8</v>
      </c>
      <c r="E391">
        <v>308.89999999999998</v>
      </c>
      <c r="F391">
        <v>302.60000000000002</v>
      </c>
      <c r="I391" s="2">
        <f t="shared" si="12"/>
        <v>-1.09151973131822E-2</v>
      </c>
      <c r="J391" s="2">
        <f t="shared" si="12"/>
        <v>-4.6012269938649868E-3</v>
      </c>
      <c r="K391" s="2">
        <f t="shared" si="12"/>
        <v>1.6546457361052209E-2</v>
      </c>
      <c r="L391" s="2">
        <f t="shared" si="12"/>
        <v>-1.293242806337E-3</v>
      </c>
      <c r="M391" s="2">
        <f t="shared" si="12"/>
        <v>5.6497175141244456E-3</v>
      </c>
    </row>
    <row r="392" spans="1:13" x14ac:dyDescent="0.3">
      <c r="A392" s="1">
        <v>45463</v>
      </c>
      <c r="B392">
        <v>1171</v>
      </c>
      <c r="C392">
        <v>265</v>
      </c>
      <c r="D392">
        <v>125.9</v>
      </c>
      <c r="E392">
        <v>308.89999999999998</v>
      </c>
      <c r="F392">
        <v>303.3</v>
      </c>
      <c r="I392" s="2">
        <f t="shared" si="12"/>
        <v>-5.9422750424448214E-3</v>
      </c>
      <c r="J392" s="2">
        <f t="shared" si="12"/>
        <v>2.0801232665639355E-2</v>
      </c>
      <c r="K392" s="2">
        <f t="shared" si="12"/>
        <v>5.0918196994991727E-2</v>
      </c>
      <c r="L392" s="2">
        <f t="shared" si="12"/>
        <v>0</v>
      </c>
      <c r="M392" s="2">
        <f t="shared" si="12"/>
        <v>2.3132848645075628E-3</v>
      </c>
    </row>
    <row r="393" spans="1:13" x14ac:dyDescent="0.3">
      <c r="A393" s="1">
        <v>45464</v>
      </c>
      <c r="B393">
        <v>1171</v>
      </c>
      <c r="C393">
        <v>262.39999999999998</v>
      </c>
      <c r="D393">
        <v>126.1</v>
      </c>
      <c r="E393">
        <v>308.60000000000002</v>
      </c>
      <c r="F393">
        <v>298</v>
      </c>
      <c r="I393" s="2">
        <f t="shared" si="12"/>
        <v>0</v>
      </c>
      <c r="J393" s="2">
        <f t="shared" si="12"/>
        <v>-9.8113207547170667E-3</v>
      </c>
      <c r="K393" s="2">
        <f t="shared" si="12"/>
        <v>1.5885623510721893E-3</v>
      </c>
      <c r="L393" s="2">
        <f t="shared" si="12"/>
        <v>-9.7118808675932195E-4</v>
      </c>
      <c r="M393" s="2">
        <f t="shared" si="12"/>
        <v>-1.7474447741510094E-2</v>
      </c>
    </row>
    <row r="394" spans="1:13" x14ac:dyDescent="0.3">
      <c r="A394" s="1">
        <v>45467</v>
      </c>
      <c r="B394">
        <v>1191</v>
      </c>
      <c r="C394">
        <v>260.2</v>
      </c>
      <c r="D394">
        <v>129.94999999999999</v>
      </c>
      <c r="E394">
        <v>308.39999999999998</v>
      </c>
      <c r="F394">
        <v>296</v>
      </c>
      <c r="I394" s="2">
        <f t="shared" si="12"/>
        <v>1.7079419299743808E-2</v>
      </c>
      <c r="J394" s="2">
        <f t="shared" si="12"/>
        <v>-8.3841463414633718E-3</v>
      </c>
      <c r="K394" s="2">
        <f t="shared" si="12"/>
        <v>3.0531324345757293E-2</v>
      </c>
      <c r="L394" s="2">
        <f t="shared" si="12"/>
        <v>-6.4808813998718559E-4</v>
      </c>
      <c r="M394" s="2">
        <f t="shared" si="12"/>
        <v>-6.7114093959731542E-3</v>
      </c>
    </row>
    <row r="395" spans="1:13" x14ac:dyDescent="0.3">
      <c r="A395" s="1">
        <v>45468</v>
      </c>
      <c r="B395">
        <v>1150</v>
      </c>
      <c r="C395">
        <v>259.8</v>
      </c>
      <c r="D395">
        <v>127.05</v>
      </c>
      <c r="E395">
        <v>307.60000000000002</v>
      </c>
      <c r="F395">
        <v>287.7</v>
      </c>
      <c r="I395" s="2">
        <f t="shared" si="12"/>
        <v>-3.4424853064651553E-2</v>
      </c>
      <c r="J395" s="2">
        <f t="shared" si="12"/>
        <v>-1.5372790161413423E-3</v>
      </c>
      <c r="K395" s="2">
        <f t="shared" si="12"/>
        <v>-2.2316275490573235E-2</v>
      </c>
      <c r="L395" s="2">
        <f t="shared" si="12"/>
        <v>-2.5940337224382446E-3</v>
      </c>
      <c r="M395" s="2">
        <f t="shared" si="12"/>
        <v>-2.804054054054058E-2</v>
      </c>
    </row>
    <row r="396" spans="1:13" x14ac:dyDescent="0.3">
      <c r="A396" s="1">
        <v>45469</v>
      </c>
      <c r="B396">
        <v>1148</v>
      </c>
      <c r="C396">
        <v>260.2</v>
      </c>
      <c r="D396">
        <v>125.7</v>
      </c>
      <c r="E396">
        <v>307.60000000000002</v>
      </c>
      <c r="F396">
        <v>291.89999999999998</v>
      </c>
      <c r="I396" s="2">
        <f t="shared" si="12"/>
        <v>-1.7391304347826088E-3</v>
      </c>
      <c r="J396" s="2">
        <f t="shared" si="12"/>
        <v>1.5396458814471796E-3</v>
      </c>
      <c r="K396" s="2">
        <f t="shared" si="12"/>
        <v>-1.0625737898465127E-2</v>
      </c>
      <c r="L396" s="2">
        <f t="shared" si="12"/>
        <v>0</v>
      </c>
      <c r="M396" s="2">
        <f t="shared" si="12"/>
        <v>1.4598540145985363E-2</v>
      </c>
    </row>
    <row r="397" spans="1:13" x14ac:dyDescent="0.3">
      <c r="A397" s="1">
        <v>45470</v>
      </c>
      <c r="B397">
        <v>1152</v>
      </c>
      <c r="C397">
        <v>257</v>
      </c>
      <c r="D397">
        <v>126.35</v>
      </c>
      <c r="E397">
        <v>306.5</v>
      </c>
      <c r="F397">
        <v>293.89999999999998</v>
      </c>
      <c r="I397" s="2">
        <f t="shared" si="12"/>
        <v>3.4843205574912892E-3</v>
      </c>
      <c r="J397" s="2">
        <f t="shared" si="12"/>
        <v>-1.2298232129131394E-2</v>
      </c>
      <c r="K397" s="2">
        <f t="shared" si="12"/>
        <v>5.1710421638821915E-3</v>
      </c>
      <c r="L397" s="2">
        <f t="shared" si="12"/>
        <v>-3.5760728218466277E-3</v>
      </c>
      <c r="M397" s="2">
        <f t="shared" si="12"/>
        <v>6.8516615279205209E-3</v>
      </c>
    </row>
    <row r="398" spans="1:13" x14ac:dyDescent="0.3">
      <c r="A398" s="1">
        <v>45471</v>
      </c>
      <c r="B398">
        <v>1132</v>
      </c>
      <c r="C398">
        <v>255</v>
      </c>
      <c r="D398">
        <v>119.5</v>
      </c>
      <c r="E398">
        <v>306</v>
      </c>
      <c r="F398">
        <v>286.5</v>
      </c>
      <c r="I398" s="2">
        <f t="shared" si="12"/>
        <v>-1.7361111111111112E-2</v>
      </c>
      <c r="J398" s="2">
        <f t="shared" si="12"/>
        <v>-7.7821011673151752E-3</v>
      </c>
      <c r="K398" s="2">
        <f t="shared" si="12"/>
        <v>-5.4214483577364421E-2</v>
      </c>
      <c r="L398" s="2">
        <f t="shared" si="12"/>
        <v>-1.6313213703099511E-3</v>
      </c>
      <c r="M398" s="2">
        <f t="shared" si="12"/>
        <v>-2.5178632187818909E-2</v>
      </c>
    </row>
    <row r="399" spans="1:13" x14ac:dyDescent="0.3">
      <c r="A399" s="1">
        <v>45474</v>
      </c>
      <c r="B399">
        <v>1132</v>
      </c>
      <c r="C399">
        <v>257.8</v>
      </c>
      <c r="D399">
        <v>119.35</v>
      </c>
      <c r="E399">
        <v>307.3</v>
      </c>
      <c r="F399">
        <v>288.39999999999998</v>
      </c>
      <c r="I399" s="2">
        <f t="shared" si="12"/>
        <v>0</v>
      </c>
      <c r="J399" s="2">
        <f t="shared" si="12"/>
        <v>1.098039215686279E-2</v>
      </c>
      <c r="K399" s="2">
        <f t="shared" si="12"/>
        <v>-1.25523012552306E-3</v>
      </c>
      <c r="L399" s="2">
        <f t="shared" si="12"/>
        <v>4.2483660130719324E-3</v>
      </c>
      <c r="M399" s="2">
        <f t="shared" si="12"/>
        <v>6.6317626527049815E-3</v>
      </c>
    </row>
    <row r="400" spans="1:13" x14ac:dyDescent="0.3">
      <c r="A400" s="1">
        <v>45475</v>
      </c>
      <c r="B400">
        <v>1126</v>
      </c>
      <c r="C400">
        <v>250.4</v>
      </c>
      <c r="D400">
        <v>117.6</v>
      </c>
      <c r="E400">
        <v>304.39999999999998</v>
      </c>
      <c r="F400">
        <v>285.10000000000002</v>
      </c>
      <c r="I400" s="2">
        <f t="shared" si="12"/>
        <v>-5.3003533568904597E-3</v>
      </c>
      <c r="J400" s="2">
        <f t="shared" si="12"/>
        <v>-2.8704422032583419E-2</v>
      </c>
      <c r="K400" s="2">
        <f t="shared" si="12"/>
        <v>-1.466275659824047E-2</v>
      </c>
      <c r="L400" s="2">
        <f t="shared" si="12"/>
        <v>-9.4370322160756068E-3</v>
      </c>
      <c r="M400" s="2">
        <f t="shared" si="12"/>
        <v>-1.1442441054091384E-2</v>
      </c>
    </row>
    <row r="401" spans="1:13" x14ac:dyDescent="0.3">
      <c r="A401" s="1">
        <v>45476</v>
      </c>
      <c r="B401">
        <v>1166</v>
      </c>
      <c r="C401">
        <v>254.6</v>
      </c>
      <c r="D401">
        <v>112.9</v>
      </c>
      <c r="E401">
        <v>304.2</v>
      </c>
      <c r="F401">
        <v>288.8</v>
      </c>
      <c r="I401" s="2">
        <f t="shared" si="12"/>
        <v>3.5523978685612786E-2</v>
      </c>
      <c r="J401" s="2">
        <f t="shared" si="12"/>
        <v>1.6773162939297079E-2</v>
      </c>
      <c r="K401" s="2">
        <f t="shared" si="12"/>
        <v>-3.9965986394557729E-2</v>
      </c>
      <c r="L401" s="2">
        <f t="shared" si="12"/>
        <v>-6.5703022339023867E-4</v>
      </c>
      <c r="M401" s="2">
        <f t="shared" si="12"/>
        <v>1.297790249035422E-2</v>
      </c>
    </row>
    <row r="402" spans="1:13" x14ac:dyDescent="0.3">
      <c r="A402" s="1">
        <v>45477</v>
      </c>
      <c r="B402">
        <v>1166</v>
      </c>
      <c r="C402">
        <v>256</v>
      </c>
      <c r="D402">
        <v>112.3</v>
      </c>
      <c r="E402">
        <v>307.7</v>
      </c>
      <c r="F402">
        <v>288.3</v>
      </c>
      <c r="I402" s="2">
        <f t="shared" si="12"/>
        <v>0</v>
      </c>
      <c r="J402" s="2">
        <f t="shared" si="12"/>
        <v>5.498821681068365E-3</v>
      </c>
      <c r="K402" s="2">
        <f t="shared" si="12"/>
        <v>-5.3144375553587997E-3</v>
      </c>
      <c r="L402" s="2">
        <f t="shared" si="12"/>
        <v>1.1505588428665352E-2</v>
      </c>
      <c r="M402" s="2">
        <f t="shared" si="12"/>
        <v>-1.7313019390581717E-3</v>
      </c>
    </row>
    <row r="403" spans="1:13" x14ac:dyDescent="0.3">
      <c r="A403" s="1">
        <v>45478</v>
      </c>
      <c r="B403">
        <v>1190</v>
      </c>
      <c r="C403">
        <v>261.2</v>
      </c>
      <c r="D403">
        <v>113.6</v>
      </c>
      <c r="E403">
        <v>311</v>
      </c>
      <c r="F403">
        <v>295.5</v>
      </c>
      <c r="I403" s="2">
        <f t="shared" si="12"/>
        <v>2.0583190394511151E-2</v>
      </c>
      <c r="J403" s="2">
        <f t="shared" si="12"/>
        <v>2.0312499999999956E-2</v>
      </c>
      <c r="K403" s="2">
        <f t="shared" si="12"/>
        <v>1.1576135351736395E-2</v>
      </c>
      <c r="L403" s="2">
        <f t="shared" si="12"/>
        <v>1.0724731881702995E-2</v>
      </c>
      <c r="M403" s="2">
        <f t="shared" si="12"/>
        <v>2.4973985431841792E-2</v>
      </c>
    </row>
    <row r="404" spans="1:13" x14ac:dyDescent="0.3">
      <c r="A404" s="1">
        <v>45481</v>
      </c>
      <c r="B404">
        <v>1194</v>
      </c>
      <c r="C404">
        <v>259</v>
      </c>
      <c r="D404">
        <v>113.65</v>
      </c>
      <c r="E404">
        <v>309.39999999999998</v>
      </c>
      <c r="F404">
        <v>297.10000000000002</v>
      </c>
      <c r="I404" s="2">
        <f t="shared" si="12"/>
        <v>3.3613445378151263E-3</v>
      </c>
      <c r="J404" s="2">
        <f t="shared" si="12"/>
        <v>-8.4226646248085329E-3</v>
      </c>
      <c r="K404" s="2">
        <f t="shared" si="12"/>
        <v>4.4014084507052262E-4</v>
      </c>
      <c r="L404" s="2">
        <f t="shared" si="12"/>
        <v>-5.1446945337621309E-3</v>
      </c>
      <c r="M404" s="2">
        <f t="shared" si="12"/>
        <v>5.4145516074450856E-3</v>
      </c>
    </row>
    <row r="405" spans="1:13" x14ac:dyDescent="0.3">
      <c r="A405" s="1">
        <v>45482</v>
      </c>
      <c r="B405">
        <v>1158</v>
      </c>
      <c r="C405">
        <v>254.4</v>
      </c>
      <c r="D405">
        <v>111.5</v>
      </c>
      <c r="E405">
        <v>308.39999999999998</v>
      </c>
      <c r="F405">
        <v>290.3</v>
      </c>
      <c r="I405" s="2">
        <f t="shared" si="12"/>
        <v>-3.015075376884422E-2</v>
      </c>
      <c r="J405" s="2">
        <f t="shared" si="12"/>
        <v>-1.7760617760617738E-2</v>
      </c>
      <c r="K405" s="2">
        <f t="shared" si="12"/>
        <v>-1.891772987241536E-2</v>
      </c>
      <c r="L405" s="2">
        <f t="shared" si="12"/>
        <v>-3.2320620555914676E-3</v>
      </c>
      <c r="M405" s="2">
        <f t="shared" si="12"/>
        <v>-2.2887916526422115E-2</v>
      </c>
    </row>
    <row r="406" spans="1:13" x14ac:dyDescent="0.3">
      <c r="A406" s="1">
        <v>45483</v>
      </c>
      <c r="B406">
        <v>1182</v>
      </c>
      <c r="C406">
        <v>260.8</v>
      </c>
      <c r="D406">
        <v>111.45</v>
      </c>
      <c r="E406">
        <v>310.60000000000002</v>
      </c>
      <c r="F406">
        <v>296.89999999999998</v>
      </c>
      <c r="I406" s="2">
        <f t="shared" si="12"/>
        <v>2.072538860103627E-2</v>
      </c>
      <c r="J406" s="2">
        <f t="shared" si="12"/>
        <v>2.5157232704402538E-2</v>
      </c>
      <c r="K406" s="2">
        <f t="shared" si="12"/>
        <v>-4.4843049327351713E-4</v>
      </c>
      <c r="L406" s="2">
        <f t="shared" si="12"/>
        <v>7.1335927367057253E-3</v>
      </c>
      <c r="M406" s="2">
        <f t="shared" si="12"/>
        <v>2.2735101619014694E-2</v>
      </c>
    </row>
    <row r="407" spans="1:13" x14ac:dyDescent="0.3">
      <c r="A407" s="1">
        <v>45484</v>
      </c>
      <c r="B407">
        <v>1213</v>
      </c>
      <c r="C407">
        <v>268</v>
      </c>
      <c r="D407">
        <v>114.2</v>
      </c>
      <c r="E407">
        <v>314</v>
      </c>
      <c r="F407">
        <v>303.5</v>
      </c>
      <c r="I407" s="2">
        <f t="shared" si="12"/>
        <v>2.6226734348561761E-2</v>
      </c>
      <c r="J407" s="2">
        <f t="shared" si="12"/>
        <v>2.7607361963190139E-2</v>
      </c>
      <c r="K407" s="2">
        <f t="shared" si="12"/>
        <v>2.4674742036787798E-2</v>
      </c>
      <c r="L407" s="2">
        <f t="shared" si="12"/>
        <v>1.0946555054732701E-2</v>
      </c>
      <c r="M407" s="2">
        <f t="shared" si="12"/>
        <v>2.2229706972044537E-2</v>
      </c>
    </row>
    <row r="408" spans="1:13" x14ac:dyDescent="0.3">
      <c r="A408" s="1">
        <v>45485</v>
      </c>
      <c r="B408">
        <v>1212</v>
      </c>
      <c r="C408">
        <v>265.2</v>
      </c>
      <c r="D408">
        <v>115.75</v>
      </c>
      <c r="E408">
        <v>318.3</v>
      </c>
      <c r="F408">
        <v>309.60000000000002</v>
      </c>
      <c r="I408" s="2">
        <f t="shared" si="12"/>
        <v>-8.2440230832646333E-4</v>
      </c>
      <c r="J408" s="2">
        <f t="shared" si="12"/>
        <v>-1.0447761194029893E-2</v>
      </c>
      <c r="K408" s="2">
        <f t="shared" si="12"/>
        <v>1.3572679509632198E-2</v>
      </c>
      <c r="L408" s="2">
        <f t="shared" si="12"/>
        <v>1.3694267515923604E-2</v>
      </c>
      <c r="M408" s="2">
        <f t="shared" si="12"/>
        <v>2.0098846787479481E-2</v>
      </c>
    </row>
    <row r="409" spans="1:13" x14ac:dyDescent="0.3">
      <c r="A409" s="1">
        <v>45488</v>
      </c>
      <c r="B409">
        <v>1214</v>
      </c>
      <c r="C409">
        <v>261.2</v>
      </c>
      <c r="D409">
        <v>114.65</v>
      </c>
      <c r="E409">
        <v>315.7</v>
      </c>
      <c r="F409">
        <v>299.89999999999998</v>
      </c>
      <c r="I409" s="2">
        <f t="shared" si="12"/>
        <v>1.6501650165016502E-3</v>
      </c>
      <c r="J409" s="2">
        <f t="shared" si="12"/>
        <v>-1.5082956259426848E-2</v>
      </c>
      <c r="K409" s="2">
        <f t="shared" si="12"/>
        <v>-9.5032397408206844E-3</v>
      </c>
      <c r="L409" s="2">
        <f t="shared" si="12"/>
        <v>-8.1683945962928769E-3</v>
      </c>
      <c r="M409" s="2">
        <f t="shared" si="12"/>
        <v>-3.1330749354005309E-2</v>
      </c>
    </row>
    <row r="410" spans="1:13" x14ac:dyDescent="0.3">
      <c r="A410" s="1">
        <v>45489</v>
      </c>
      <c r="B410">
        <v>1241</v>
      </c>
      <c r="C410">
        <v>266.2</v>
      </c>
      <c r="D410">
        <v>118.7</v>
      </c>
      <c r="E410">
        <v>318.89999999999998</v>
      </c>
      <c r="F410">
        <v>309.3</v>
      </c>
      <c r="I410" s="2">
        <f t="shared" si="12"/>
        <v>2.2240527182866558E-2</v>
      </c>
      <c r="J410" s="2">
        <f t="shared" si="12"/>
        <v>1.9142419601837674E-2</v>
      </c>
      <c r="K410" s="2">
        <f t="shared" si="12"/>
        <v>3.5324901875272541E-2</v>
      </c>
      <c r="L410" s="2">
        <f t="shared" si="12"/>
        <v>1.0136205258156441E-2</v>
      </c>
      <c r="M410" s="2">
        <f t="shared" si="12"/>
        <v>3.1343781260420256E-2</v>
      </c>
    </row>
    <row r="411" spans="1:13" x14ac:dyDescent="0.3">
      <c r="A411" s="1">
        <v>45490</v>
      </c>
      <c r="B411">
        <v>1238</v>
      </c>
      <c r="C411">
        <v>266.2</v>
      </c>
      <c r="D411">
        <v>116.65</v>
      </c>
      <c r="E411">
        <v>321.60000000000002</v>
      </c>
      <c r="F411">
        <v>308.2</v>
      </c>
      <c r="I411" s="2">
        <f t="shared" si="12"/>
        <v>-2.4174053182917004E-3</v>
      </c>
      <c r="J411" s="2">
        <f t="shared" si="12"/>
        <v>0</v>
      </c>
      <c r="K411" s="2">
        <f t="shared" si="12"/>
        <v>-1.7270429654591381E-2</v>
      </c>
      <c r="L411" s="2">
        <f t="shared" si="12"/>
        <v>8.4666039510819871E-3</v>
      </c>
      <c r="M411" s="2">
        <f t="shared" si="12"/>
        <v>-3.5564177174265202E-3</v>
      </c>
    </row>
    <row r="412" spans="1:13" x14ac:dyDescent="0.3">
      <c r="A412" s="1">
        <v>45491</v>
      </c>
      <c r="B412">
        <v>1277</v>
      </c>
      <c r="C412">
        <v>271</v>
      </c>
      <c r="D412">
        <v>120.9</v>
      </c>
      <c r="E412">
        <v>324.89999999999998</v>
      </c>
      <c r="F412">
        <v>310.5</v>
      </c>
      <c r="I412" s="2">
        <f t="shared" si="12"/>
        <v>3.1502423263327951E-2</v>
      </c>
      <c r="J412" s="2">
        <f t="shared" si="12"/>
        <v>1.8031555221637911E-2</v>
      </c>
      <c r="K412" s="2">
        <f t="shared" si="12"/>
        <v>3.6433776253750536E-2</v>
      </c>
      <c r="L412" s="2">
        <f t="shared" si="12"/>
        <v>1.0261194029850604E-2</v>
      </c>
      <c r="M412" s="2">
        <f t="shared" si="12"/>
        <v>7.4626865671642163E-3</v>
      </c>
    </row>
    <row r="413" spans="1:13" x14ac:dyDescent="0.3">
      <c r="A413" s="1">
        <v>45492</v>
      </c>
      <c r="B413">
        <v>1275</v>
      </c>
      <c r="C413">
        <v>272.8</v>
      </c>
      <c r="D413">
        <v>117.15</v>
      </c>
      <c r="E413">
        <v>326</v>
      </c>
      <c r="F413">
        <v>319.8</v>
      </c>
      <c r="I413" s="2">
        <f t="shared" si="12"/>
        <v>-1.5661707126076742E-3</v>
      </c>
      <c r="J413" s="2">
        <f t="shared" si="12"/>
        <v>6.6420664206642485E-3</v>
      </c>
      <c r="K413" s="2">
        <f t="shared" si="12"/>
        <v>-3.1017369727047144E-2</v>
      </c>
      <c r="L413" s="2">
        <f t="shared" si="12"/>
        <v>3.3856571252693837E-3</v>
      </c>
      <c r="M413" s="2">
        <f t="shared" si="12"/>
        <v>2.9951690821256077E-2</v>
      </c>
    </row>
    <row r="414" spans="1:13" x14ac:dyDescent="0.3">
      <c r="A414" s="1">
        <v>45495</v>
      </c>
      <c r="B414">
        <v>1281</v>
      </c>
      <c r="C414">
        <v>273.39999999999998</v>
      </c>
      <c r="D414">
        <v>117.9</v>
      </c>
      <c r="E414">
        <v>326.2</v>
      </c>
      <c r="F414">
        <v>320</v>
      </c>
      <c r="I414" s="2">
        <f t="shared" si="12"/>
        <v>4.7058823529411761E-3</v>
      </c>
      <c r="J414" s="2">
        <f t="shared" si="12"/>
        <v>2.1994134897359453E-3</v>
      </c>
      <c r="K414" s="2">
        <f t="shared" si="12"/>
        <v>6.4020486555697821E-3</v>
      </c>
      <c r="L414" s="2">
        <f t="shared" si="12"/>
        <v>6.1349693251530255E-4</v>
      </c>
      <c r="M414" s="2">
        <f t="shared" si="12"/>
        <v>6.2539086929327276E-4</v>
      </c>
    </row>
    <row r="415" spans="1:13" x14ac:dyDescent="0.3">
      <c r="A415" s="1">
        <v>45496</v>
      </c>
      <c r="B415">
        <v>1276</v>
      </c>
      <c r="C415">
        <v>272.8</v>
      </c>
      <c r="D415">
        <v>119.85</v>
      </c>
      <c r="E415">
        <v>325.89999999999998</v>
      </c>
      <c r="F415">
        <v>325.60000000000002</v>
      </c>
      <c r="I415" s="2">
        <f t="shared" si="12"/>
        <v>-3.9032006245120999E-3</v>
      </c>
      <c r="J415" s="2">
        <f t="shared" si="12"/>
        <v>-2.1945866861739793E-3</v>
      </c>
      <c r="K415" s="2">
        <f t="shared" si="12"/>
        <v>1.6539440203562242E-2</v>
      </c>
      <c r="L415" s="2">
        <f t="shared" si="12"/>
        <v>-9.1968117719194167E-4</v>
      </c>
      <c r="M415" s="2">
        <f t="shared" si="12"/>
        <v>1.7500000000000071E-2</v>
      </c>
    </row>
    <row r="416" spans="1:13" x14ac:dyDescent="0.3">
      <c r="A416" s="1">
        <v>45497</v>
      </c>
      <c r="B416">
        <v>1261</v>
      </c>
      <c r="C416">
        <v>273.60000000000002</v>
      </c>
      <c r="D416">
        <v>121.4</v>
      </c>
      <c r="E416">
        <v>327.2</v>
      </c>
      <c r="F416">
        <v>325.7</v>
      </c>
      <c r="I416" s="2">
        <f t="shared" si="12"/>
        <v>-1.1755485893416929E-2</v>
      </c>
      <c r="J416" s="2">
        <f t="shared" si="12"/>
        <v>2.9325513196481355E-3</v>
      </c>
      <c r="K416" s="2">
        <f t="shared" si="12"/>
        <v>1.2932832707551202E-2</v>
      </c>
      <c r="L416" s="2">
        <f t="shared" si="12"/>
        <v>3.9889536667689829E-3</v>
      </c>
      <c r="M416" s="2">
        <f t="shared" si="12"/>
        <v>3.0712530712520233E-4</v>
      </c>
    </row>
    <row r="417" spans="1:13" x14ac:dyDescent="0.3">
      <c r="A417" s="1">
        <v>45498</v>
      </c>
      <c r="B417">
        <v>1271</v>
      </c>
      <c r="C417">
        <v>270</v>
      </c>
      <c r="D417">
        <v>119.3</v>
      </c>
      <c r="E417">
        <v>325.60000000000002</v>
      </c>
      <c r="F417">
        <v>323.3</v>
      </c>
      <c r="I417" s="2">
        <f t="shared" si="12"/>
        <v>7.9302141157811257E-3</v>
      </c>
      <c r="J417" s="2">
        <f t="shared" si="12"/>
        <v>-1.3157894736842188E-2</v>
      </c>
      <c r="K417" s="2">
        <f t="shared" si="12"/>
        <v>-1.7298187808896279E-2</v>
      </c>
      <c r="L417" s="2">
        <f t="shared" si="12"/>
        <v>-4.8899755501221453E-3</v>
      </c>
      <c r="M417" s="2">
        <f t="shared" si="12"/>
        <v>-7.3687442431684905E-3</v>
      </c>
    </row>
    <row r="418" spans="1:13" x14ac:dyDescent="0.3">
      <c r="A418" s="1">
        <v>45499</v>
      </c>
      <c r="B418">
        <v>1300</v>
      </c>
      <c r="C418">
        <v>274.60000000000002</v>
      </c>
      <c r="D418">
        <v>123.2</v>
      </c>
      <c r="E418">
        <v>327.10000000000002</v>
      </c>
      <c r="F418">
        <v>325.7</v>
      </c>
      <c r="I418" s="2">
        <f t="shared" si="12"/>
        <v>2.2816679779701022E-2</v>
      </c>
      <c r="J418" s="2">
        <f t="shared" si="12"/>
        <v>1.7037037037037121E-2</v>
      </c>
      <c r="K418" s="2">
        <f t="shared" si="12"/>
        <v>3.2690695725062918E-2</v>
      </c>
      <c r="L418" s="2">
        <f t="shared" si="12"/>
        <v>4.6068796068796068E-3</v>
      </c>
      <c r="M418" s="2">
        <f t="shared" si="12"/>
        <v>7.4234457160531307E-3</v>
      </c>
    </row>
    <row r="419" spans="1:13" x14ac:dyDescent="0.3">
      <c r="A419" s="1">
        <v>45502</v>
      </c>
      <c r="B419">
        <v>1292</v>
      </c>
      <c r="C419">
        <v>274</v>
      </c>
      <c r="D419">
        <v>128.30000000000001</v>
      </c>
      <c r="E419">
        <v>330.9</v>
      </c>
      <c r="F419">
        <v>325.39999999999998</v>
      </c>
      <c r="I419" s="2">
        <f t="shared" si="12"/>
        <v>-6.1538461538461538E-3</v>
      </c>
      <c r="J419" s="2">
        <f t="shared" si="12"/>
        <v>-2.1849963583394855E-3</v>
      </c>
      <c r="K419" s="2">
        <f t="shared" si="12"/>
        <v>4.1396103896103965E-2</v>
      </c>
      <c r="L419" s="2">
        <f t="shared" si="12"/>
        <v>1.1617242433506434E-2</v>
      </c>
      <c r="M419" s="2">
        <f t="shared" si="12"/>
        <v>-9.210930303961049E-4</v>
      </c>
    </row>
    <row r="420" spans="1:13" x14ac:dyDescent="0.3">
      <c r="A420" s="1">
        <v>45503</v>
      </c>
      <c r="B420">
        <v>1297</v>
      </c>
      <c r="C420">
        <v>277.60000000000002</v>
      </c>
      <c r="D420">
        <v>129.5</v>
      </c>
      <c r="E420">
        <v>331.7</v>
      </c>
      <c r="F420">
        <v>331.3</v>
      </c>
      <c r="I420" s="2">
        <f t="shared" si="12"/>
        <v>3.869969040247678E-3</v>
      </c>
      <c r="J420" s="2">
        <f t="shared" si="12"/>
        <v>1.3138686131386945E-2</v>
      </c>
      <c r="K420" s="2">
        <f t="shared" si="12"/>
        <v>9.3530787217458184E-3</v>
      </c>
      <c r="L420" s="2">
        <f t="shared" si="12"/>
        <v>2.4176488365065321E-3</v>
      </c>
      <c r="M420" s="2">
        <f t="shared" si="12"/>
        <v>1.8131530424093531E-2</v>
      </c>
    </row>
    <row r="421" spans="1:13" x14ac:dyDescent="0.3">
      <c r="A421" s="1">
        <v>45504</v>
      </c>
      <c r="B421">
        <v>1320</v>
      </c>
      <c r="C421">
        <v>275.39999999999998</v>
      </c>
      <c r="D421">
        <v>131.6</v>
      </c>
      <c r="E421">
        <v>331.6</v>
      </c>
      <c r="F421">
        <v>328.3</v>
      </c>
      <c r="I421" s="2">
        <f t="shared" ref="I421:M471" si="13">(B421-B420)/B420</f>
        <v>1.7733230531996914E-2</v>
      </c>
      <c r="J421" s="2">
        <f t="shared" si="13"/>
        <v>-7.9250720461096734E-3</v>
      </c>
      <c r="K421" s="2">
        <f t="shared" si="13"/>
        <v>1.6216216216216172E-2</v>
      </c>
      <c r="L421" s="2">
        <f t="shared" si="13"/>
        <v>-3.0147723846839279E-4</v>
      </c>
      <c r="M421" s="2">
        <f t="shared" si="13"/>
        <v>-9.0552369453667375E-3</v>
      </c>
    </row>
    <row r="422" spans="1:13" x14ac:dyDescent="0.3">
      <c r="A422" s="1">
        <v>45505</v>
      </c>
      <c r="B422">
        <v>1312</v>
      </c>
      <c r="C422">
        <v>275.8</v>
      </c>
      <c r="D422">
        <v>132.44999999999999</v>
      </c>
      <c r="E422">
        <v>330.1</v>
      </c>
      <c r="F422">
        <v>331.2</v>
      </c>
      <c r="I422" s="2">
        <f t="shared" si="13"/>
        <v>-6.0606060606060606E-3</v>
      </c>
      <c r="J422" s="2">
        <f t="shared" si="13"/>
        <v>1.4524328249819686E-3</v>
      </c>
      <c r="K422" s="2">
        <f t="shared" si="13"/>
        <v>6.4589665653495007E-3</v>
      </c>
      <c r="L422" s="2">
        <f t="shared" si="13"/>
        <v>-4.5235223160434252E-3</v>
      </c>
      <c r="M422" s="2">
        <f t="shared" si="13"/>
        <v>8.8333840999085499E-3</v>
      </c>
    </row>
    <row r="423" spans="1:13" x14ac:dyDescent="0.3">
      <c r="A423" s="1">
        <v>45506</v>
      </c>
      <c r="B423">
        <v>1248</v>
      </c>
      <c r="C423">
        <v>273.8</v>
      </c>
      <c r="D423">
        <v>123.75</v>
      </c>
      <c r="E423">
        <v>326.7</v>
      </c>
      <c r="F423">
        <v>317.10000000000002</v>
      </c>
      <c r="I423" s="2">
        <f t="shared" si="13"/>
        <v>-4.878048780487805E-2</v>
      </c>
      <c r="J423" s="2">
        <f t="shared" si="13"/>
        <v>-7.2516316171138502E-3</v>
      </c>
      <c r="K423" s="2">
        <f t="shared" si="13"/>
        <v>-6.5685164212910457E-2</v>
      </c>
      <c r="L423" s="2">
        <f t="shared" si="13"/>
        <v>-1.0299909118449057E-2</v>
      </c>
      <c r="M423" s="2">
        <f t="shared" si="13"/>
        <v>-4.257246376811584E-2</v>
      </c>
    </row>
    <row r="424" spans="1:13" x14ac:dyDescent="0.3">
      <c r="A424" s="1">
        <v>45509</v>
      </c>
      <c r="B424">
        <v>1244</v>
      </c>
      <c r="C424">
        <v>265.60000000000002</v>
      </c>
      <c r="D424">
        <v>120</v>
      </c>
      <c r="E424">
        <v>321.10000000000002</v>
      </c>
      <c r="F424">
        <v>310.8</v>
      </c>
      <c r="I424" s="2">
        <f t="shared" si="13"/>
        <v>-3.205128205128205E-3</v>
      </c>
      <c r="J424" s="2">
        <f t="shared" si="13"/>
        <v>-2.9948867786705583E-2</v>
      </c>
      <c r="K424" s="2">
        <f t="shared" si="13"/>
        <v>-3.0303030303030304E-2</v>
      </c>
      <c r="L424" s="2">
        <f t="shared" si="13"/>
        <v>-1.7141108050198854E-2</v>
      </c>
      <c r="M424" s="2">
        <f t="shared" si="13"/>
        <v>-1.9867549668874208E-2</v>
      </c>
    </row>
    <row r="425" spans="1:13" x14ac:dyDescent="0.3">
      <c r="A425" s="1">
        <v>45510</v>
      </c>
      <c r="B425">
        <v>1249</v>
      </c>
      <c r="C425">
        <v>266.2</v>
      </c>
      <c r="D425">
        <v>123.4</v>
      </c>
      <c r="E425">
        <v>320.2</v>
      </c>
      <c r="F425">
        <v>313.10000000000002</v>
      </c>
      <c r="I425" s="2">
        <f t="shared" si="13"/>
        <v>4.0192926045016075E-3</v>
      </c>
      <c r="J425" s="2">
        <f t="shared" si="13"/>
        <v>2.2590361445781848E-3</v>
      </c>
      <c r="K425" s="2">
        <f t="shared" si="13"/>
        <v>2.833333333333338E-2</v>
      </c>
      <c r="L425" s="2">
        <f t="shared" si="13"/>
        <v>-2.8028651510433947E-3</v>
      </c>
      <c r="M425" s="2">
        <f t="shared" si="13"/>
        <v>7.4002574002574369E-3</v>
      </c>
    </row>
    <row r="426" spans="1:13" x14ac:dyDescent="0.3">
      <c r="A426" s="1">
        <v>45511</v>
      </c>
      <c r="B426">
        <v>1216</v>
      </c>
      <c r="C426">
        <v>271.39999999999998</v>
      </c>
      <c r="D426">
        <v>125.95</v>
      </c>
      <c r="E426">
        <v>329.3</v>
      </c>
      <c r="F426">
        <v>320.5</v>
      </c>
      <c r="I426" s="2">
        <f t="shared" si="13"/>
        <v>-2.6421136909527621E-2</v>
      </c>
      <c r="J426" s="2">
        <f t="shared" si="13"/>
        <v>1.9534184823440982E-2</v>
      </c>
      <c r="K426" s="2">
        <f t="shared" si="13"/>
        <v>2.0664505672609378E-2</v>
      </c>
      <c r="L426" s="2">
        <f t="shared" si="13"/>
        <v>2.8419737663960096E-2</v>
      </c>
      <c r="M426" s="2">
        <f t="shared" si="13"/>
        <v>2.3634621526668721E-2</v>
      </c>
    </row>
    <row r="427" spans="1:13" x14ac:dyDescent="0.3">
      <c r="A427" s="1">
        <v>45512</v>
      </c>
      <c r="B427">
        <v>1183</v>
      </c>
      <c r="C427">
        <v>268.2</v>
      </c>
      <c r="D427">
        <v>122.6</v>
      </c>
      <c r="E427">
        <v>329</v>
      </c>
      <c r="F427">
        <v>316.8</v>
      </c>
      <c r="I427" s="2">
        <f t="shared" si="13"/>
        <v>-2.7138157894736843E-2</v>
      </c>
      <c r="J427" s="2">
        <f t="shared" si="13"/>
        <v>-1.1790714812085441E-2</v>
      </c>
      <c r="K427" s="2">
        <f t="shared" si="13"/>
        <v>-2.6597856292179502E-2</v>
      </c>
      <c r="L427" s="2">
        <f t="shared" si="13"/>
        <v>-9.1102338293352978E-4</v>
      </c>
      <c r="M427" s="2">
        <f t="shared" si="13"/>
        <v>-1.1544461778471104E-2</v>
      </c>
    </row>
    <row r="428" spans="1:13" x14ac:dyDescent="0.3">
      <c r="A428" s="1">
        <v>45513</v>
      </c>
      <c r="B428">
        <v>1198</v>
      </c>
      <c r="C428">
        <v>267.8</v>
      </c>
      <c r="D428">
        <v>125.45</v>
      </c>
      <c r="E428">
        <v>330.5</v>
      </c>
      <c r="F428">
        <v>318.8</v>
      </c>
      <c r="I428" s="2">
        <f t="shared" si="13"/>
        <v>1.2679628064243449E-2</v>
      </c>
      <c r="J428" s="2">
        <f t="shared" si="13"/>
        <v>-1.4914243102161719E-3</v>
      </c>
      <c r="K428" s="2">
        <f t="shared" si="13"/>
        <v>2.3246329526916874E-2</v>
      </c>
      <c r="L428" s="2">
        <f t="shared" si="13"/>
        <v>4.559270516717325E-3</v>
      </c>
      <c r="M428" s="2">
        <f t="shared" si="13"/>
        <v>6.313131313131313E-3</v>
      </c>
    </row>
    <row r="429" spans="1:13" x14ac:dyDescent="0.3">
      <c r="A429" s="1">
        <v>45516</v>
      </c>
      <c r="B429">
        <v>1215</v>
      </c>
      <c r="C429">
        <v>269.60000000000002</v>
      </c>
      <c r="D429">
        <v>120.35</v>
      </c>
      <c r="E429">
        <v>333.5</v>
      </c>
      <c r="F429">
        <v>323.2</v>
      </c>
      <c r="I429" s="2">
        <f t="shared" si="13"/>
        <v>1.4190317195325543E-2</v>
      </c>
      <c r="J429" s="2">
        <f t="shared" si="13"/>
        <v>6.7214339058999676E-3</v>
      </c>
      <c r="K429" s="2">
        <f t="shared" si="13"/>
        <v>-4.0653646871263521E-2</v>
      </c>
      <c r="L429" s="2">
        <f t="shared" si="13"/>
        <v>9.0771558245083209E-3</v>
      </c>
      <c r="M429" s="2">
        <f t="shared" si="13"/>
        <v>1.3801756587201936E-2</v>
      </c>
    </row>
    <row r="430" spans="1:13" x14ac:dyDescent="0.3">
      <c r="A430" s="1">
        <v>45517</v>
      </c>
      <c r="B430">
        <v>1219</v>
      </c>
      <c r="C430">
        <v>274.2</v>
      </c>
      <c r="D430">
        <v>121.65</v>
      </c>
      <c r="E430">
        <v>335</v>
      </c>
      <c r="F430">
        <v>317.5</v>
      </c>
      <c r="I430" s="2">
        <f t="shared" si="13"/>
        <v>3.2921810699588477E-3</v>
      </c>
      <c r="J430" s="2">
        <f t="shared" si="13"/>
        <v>1.7062314540059218E-2</v>
      </c>
      <c r="K430" s="2">
        <f t="shared" si="13"/>
        <v>1.0801828001661915E-2</v>
      </c>
      <c r="L430" s="2">
        <f t="shared" si="13"/>
        <v>4.4977511244377807E-3</v>
      </c>
      <c r="M430" s="2">
        <f t="shared" si="13"/>
        <v>-1.7636138613861353E-2</v>
      </c>
    </row>
    <row r="431" spans="1:13" x14ac:dyDescent="0.3">
      <c r="A431" s="1">
        <v>45518</v>
      </c>
      <c r="B431">
        <v>1215</v>
      </c>
      <c r="C431">
        <v>279</v>
      </c>
      <c r="D431">
        <v>122.95</v>
      </c>
      <c r="E431">
        <v>340.6</v>
      </c>
      <c r="F431">
        <v>327</v>
      </c>
      <c r="I431" s="2">
        <f t="shared" si="13"/>
        <v>-3.2813781788351109E-3</v>
      </c>
      <c r="J431" s="2">
        <f t="shared" si="13"/>
        <v>1.7505470459518641E-2</v>
      </c>
      <c r="K431" s="2">
        <f t="shared" si="13"/>
        <v>1.0686395396629651E-2</v>
      </c>
      <c r="L431" s="2">
        <f t="shared" si="13"/>
        <v>1.6716417910447829E-2</v>
      </c>
      <c r="M431" s="2">
        <f t="shared" si="13"/>
        <v>2.9921259842519685E-2</v>
      </c>
    </row>
    <row r="432" spans="1:13" x14ac:dyDescent="0.3">
      <c r="A432" s="1">
        <v>45519</v>
      </c>
      <c r="B432">
        <v>1225</v>
      </c>
      <c r="C432">
        <v>281.2</v>
      </c>
      <c r="D432">
        <v>126.5</v>
      </c>
      <c r="E432">
        <v>341.2</v>
      </c>
      <c r="F432">
        <v>331.1</v>
      </c>
      <c r="I432" s="2">
        <f t="shared" si="13"/>
        <v>8.23045267489712E-3</v>
      </c>
      <c r="J432" s="2">
        <f t="shared" si="13"/>
        <v>7.8853046594981671E-3</v>
      </c>
      <c r="K432" s="2">
        <f t="shared" si="13"/>
        <v>2.8873525823505466E-2</v>
      </c>
      <c r="L432" s="2">
        <f t="shared" si="13"/>
        <v>1.7615971814444094E-3</v>
      </c>
      <c r="M432" s="2">
        <f t="shared" si="13"/>
        <v>1.2538226299694259E-2</v>
      </c>
    </row>
    <row r="433" spans="1:13" x14ac:dyDescent="0.3">
      <c r="A433" s="1">
        <v>45520</v>
      </c>
      <c r="B433">
        <v>1210</v>
      </c>
      <c r="C433">
        <v>280.60000000000002</v>
      </c>
      <c r="D433">
        <v>126.85</v>
      </c>
      <c r="E433">
        <v>341.2</v>
      </c>
      <c r="F433">
        <v>329.1</v>
      </c>
      <c r="I433" s="2">
        <f t="shared" si="13"/>
        <v>-1.2244897959183673E-2</v>
      </c>
      <c r="J433" s="2">
        <f t="shared" si="13"/>
        <v>-2.1337126600283283E-3</v>
      </c>
      <c r="K433" s="2">
        <f t="shared" si="13"/>
        <v>2.766798418972287E-3</v>
      </c>
      <c r="L433" s="2">
        <f t="shared" si="13"/>
        <v>0</v>
      </c>
      <c r="M433" s="2">
        <f t="shared" si="13"/>
        <v>-6.040471156750226E-3</v>
      </c>
    </row>
    <row r="434" spans="1:13" x14ac:dyDescent="0.3">
      <c r="A434" s="1">
        <v>45523</v>
      </c>
      <c r="B434">
        <v>1229</v>
      </c>
      <c r="C434">
        <v>284.2</v>
      </c>
      <c r="D434">
        <v>128.85</v>
      </c>
      <c r="E434">
        <v>341.4</v>
      </c>
      <c r="F434">
        <v>331</v>
      </c>
      <c r="I434" s="2">
        <f t="shared" si="13"/>
        <v>1.5702479338842976E-2</v>
      </c>
      <c r="J434" s="2">
        <f t="shared" si="13"/>
        <v>1.2829650748396171E-2</v>
      </c>
      <c r="K434" s="2">
        <f t="shared" si="13"/>
        <v>1.5766653527788728E-2</v>
      </c>
      <c r="L434" s="2">
        <f t="shared" si="13"/>
        <v>5.8616647127780958E-4</v>
      </c>
      <c r="M434" s="2">
        <f t="shared" si="13"/>
        <v>5.7733211789728874E-3</v>
      </c>
    </row>
    <row r="435" spans="1:13" x14ac:dyDescent="0.3">
      <c r="A435" s="1">
        <v>45524</v>
      </c>
      <c r="B435">
        <v>1217</v>
      </c>
      <c r="C435">
        <v>279.39999999999998</v>
      </c>
      <c r="D435">
        <v>123.2</v>
      </c>
      <c r="E435">
        <v>338.8</v>
      </c>
      <c r="F435">
        <v>324.60000000000002</v>
      </c>
      <c r="I435" s="2">
        <f t="shared" si="13"/>
        <v>-9.7640358014646055E-3</v>
      </c>
      <c r="J435" s="2">
        <f t="shared" si="13"/>
        <v>-1.6889514426460282E-2</v>
      </c>
      <c r="K435" s="2">
        <f t="shared" si="13"/>
        <v>-4.3849437330228884E-2</v>
      </c>
      <c r="L435" s="2">
        <f t="shared" si="13"/>
        <v>-7.6157000585822089E-3</v>
      </c>
      <c r="M435" s="2">
        <f t="shared" si="13"/>
        <v>-1.93353474320241E-2</v>
      </c>
    </row>
    <row r="436" spans="1:13" x14ac:dyDescent="0.3">
      <c r="A436" s="1">
        <v>45525</v>
      </c>
      <c r="B436">
        <v>1234</v>
      </c>
      <c r="C436">
        <v>279.8</v>
      </c>
      <c r="D436">
        <v>128.15</v>
      </c>
      <c r="E436">
        <v>339.8</v>
      </c>
      <c r="F436">
        <v>328.2</v>
      </c>
      <c r="I436" s="2">
        <f t="shared" si="13"/>
        <v>1.3968775677896467E-2</v>
      </c>
      <c r="J436" s="2">
        <f t="shared" si="13"/>
        <v>1.4316392269149397E-3</v>
      </c>
      <c r="K436" s="2">
        <f t="shared" si="13"/>
        <v>4.0178571428571452E-2</v>
      </c>
      <c r="L436" s="2">
        <f t="shared" si="13"/>
        <v>2.9515938606847697E-3</v>
      </c>
      <c r="M436" s="2">
        <f t="shared" si="13"/>
        <v>1.1090573012938896E-2</v>
      </c>
    </row>
    <row r="437" spans="1:13" x14ac:dyDescent="0.3">
      <c r="A437" s="1">
        <v>45526</v>
      </c>
      <c r="B437">
        <v>1245</v>
      </c>
      <c r="C437">
        <v>283.2</v>
      </c>
      <c r="D437">
        <v>141.85</v>
      </c>
      <c r="E437">
        <v>346.6</v>
      </c>
      <c r="F437">
        <v>332.6</v>
      </c>
      <c r="I437" s="2">
        <f t="shared" si="13"/>
        <v>8.9141004862236632E-3</v>
      </c>
      <c r="J437" s="2">
        <f t="shared" si="13"/>
        <v>1.2151536812008496E-2</v>
      </c>
      <c r="K437" s="2">
        <f t="shared" si="13"/>
        <v>0.10690596956691369</v>
      </c>
      <c r="L437" s="2">
        <f t="shared" si="13"/>
        <v>2.001177163037084E-2</v>
      </c>
      <c r="M437" s="2">
        <f t="shared" si="13"/>
        <v>1.3406459475929416E-2</v>
      </c>
    </row>
    <row r="438" spans="1:13" x14ac:dyDescent="0.3">
      <c r="A438" s="1">
        <v>45527</v>
      </c>
      <c r="B438">
        <v>1264</v>
      </c>
      <c r="C438">
        <v>287.60000000000002</v>
      </c>
      <c r="D438">
        <v>149.25</v>
      </c>
      <c r="E438">
        <v>349.1</v>
      </c>
      <c r="F438">
        <v>336.8</v>
      </c>
      <c r="I438" s="2">
        <f t="shared" si="13"/>
        <v>1.5261044176706828E-2</v>
      </c>
      <c r="J438" s="2">
        <f t="shared" si="13"/>
        <v>1.5536723163841928E-2</v>
      </c>
      <c r="K438" s="2">
        <f t="shared" si="13"/>
        <v>5.2167782869228102E-2</v>
      </c>
      <c r="L438" s="2">
        <f t="shared" si="13"/>
        <v>7.2129255626081938E-3</v>
      </c>
      <c r="M438" s="2">
        <f t="shared" si="13"/>
        <v>1.2627781118460578E-2</v>
      </c>
    </row>
    <row r="439" spans="1:13" x14ac:dyDescent="0.3">
      <c r="A439" s="1">
        <v>45531</v>
      </c>
      <c r="B439">
        <v>1274</v>
      </c>
      <c r="C439">
        <v>288</v>
      </c>
      <c r="D439">
        <v>143.1</v>
      </c>
      <c r="E439">
        <v>351.7</v>
      </c>
      <c r="F439">
        <v>338</v>
      </c>
      <c r="I439" s="2">
        <f t="shared" si="13"/>
        <v>7.9113924050632917E-3</v>
      </c>
      <c r="J439" s="2">
        <f t="shared" si="13"/>
        <v>1.3908205841445661E-3</v>
      </c>
      <c r="K439" s="2">
        <f t="shared" si="13"/>
        <v>-4.120603015075381E-2</v>
      </c>
      <c r="L439" s="2">
        <f t="shared" si="13"/>
        <v>7.447722715554184E-3</v>
      </c>
      <c r="M439" s="2">
        <f t="shared" si="13"/>
        <v>3.5629453681709877E-3</v>
      </c>
    </row>
    <row r="440" spans="1:13" x14ac:dyDescent="0.3">
      <c r="A440" s="1">
        <v>45532</v>
      </c>
      <c r="B440">
        <v>1258</v>
      </c>
      <c r="C440">
        <v>288.8</v>
      </c>
      <c r="D440">
        <v>137.30000000000001</v>
      </c>
      <c r="E440">
        <v>348.3</v>
      </c>
      <c r="F440">
        <v>338.7</v>
      </c>
      <c r="I440" s="2">
        <f t="shared" si="13"/>
        <v>-1.2558869701726845E-2</v>
      </c>
      <c r="J440" s="2">
        <f t="shared" si="13"/>
        <v>2.7777777777778173E-3</v>
      </c>
      <c r="K440" s="2">
        <f t="shared" si="13"/>
        <v>-4.0531097134870603E-2</v>
      </c>
      <c r="L440" s="2">
        <f t="shared" si="13"/>
        <v>-9.667330110889898E-3</v>
      </c>
      <c r="M440" s="2">
        <f t="shared" si="13"/>
        <v>2.0710059171597296E-3</v>
      </c>
    </row>
    <row r="441" spans="1:13" x14ac:dyDescent="0.3">
      <c r="A441" s="1">
        <v>45533</v>
      </c>
      <c r="B441">
        <v>1282</v>
      </c>
      <c r="C441">
        <v>290.2</v>
      </c>
      <c r="D441">
        <v>138.05000000000001</v>
      </c>
      <c r="E441">
        <v>352.5</v>
      </c>
      <c r="F441">
        <v>340.4</v>
      </c>
      <c r="I441" s="2">
        <f t="shared" si="13"/>
        <v>1.9077901430842606E-2</v>
      </c>
      <c r="J441" s="2">
        <f t="shared" si="13"/>
        <v>4.8476454293628016E-3</v>
      </c>
      <c r="K441" s="2">
        <f t="shared" si="13"/>
        <v>5.4624908958485069E-3</v>
      </c>
      <c r="L441" s="2">
        <f t="shared" si="13"/>
        <v>1.2058570198105049E-2</v>
      </c>
      <c r="M441" s="2">
        <f t="shared" si="13"/>
        <v>5.019191024505429E-3</v>
      </c>
    </row>
    <row r="442" spans="1:13" x14ac:dyDescent="0.3">
      <c r="A442" s="1">
        <v>45534</v>
      </c>
      <c r="B442">
        <v>1283</v>
      </c>
      <c r="C442">
        <v>292.39999999999998</v>
      </c>
      <c r="D442">
        <v>137.94999999999999</v>
      </c>
      <c r="E442">
        <v>353.7</v>
      </c>
      <c r="F442">
        <v>342.2</v>
      </c>
      <c r="I442" s="2">
        <f t="shared" si="13"/>
        <v>7.8003120124804995E-4</v>
      </c>
      <c r="J442" s="2">
        <f t="shared" si="13"/>
        <v>7.5809786354238068E-3</v>
      </c>
      <c r="K442" s="2">
        <f t="shared" si="13"/>
        <v>-7.2437522636742294E-4</v>
      </c>
      <c r="L442" s="2">
        <f t="shared" si="13"/>
        <v>3.404255319148904E-3</v>
      </c>
      <c r="M442" s="2">
        <f t="shared" si="13"/>
        <v>5.2878965922444517E-3</v>
      </c>
    </row>
    <row r="443" spans="1:13" x14ac:dyDescent="0.3">
      <c r="A443" s="1">
        <v>45537</v>
      </c>
      <c r="B443">
        <v>1283</v>
      </c>
      <c r="C443">
        <v>296</v>
      </c>
      <c r="D443">
        <v>134.85</v>
      </c>
      <c r="E443">
        <v>356.1</v>
      </c>
      <c r="F443">
        <v>339.9</v>
      </c>
      <c r="I443" s="2">
        <f t="shared" si="13"/>
        <v>0</v>
      </c>
      <c r="J443" s="2">
        <f t="shared" si="13"/>
        <v>1.231190150478804E-2</v>
      </c>
      <c r="K443" s="2">
        <f t="shared" si="13"/>
        <v>-2.2471910112359512E-2</v>
      </c>
      <c r="L443" s="2">
        <f t="shared" si="13"/>
        <v>6.7854113655641344E-3</v>
      </c>
      <c r="M443" s="2">
        <f t="shared" si="13"/>
        <v>-6.7212156633547964E-3</v>
      </c>
    </row>
    <row r="444" spans="1:13" x14ac:dyDescent="0.3">
      <c r="A444" s="1">
        <v>45538</v>
      </c>
      <c r="B444">
        <v>1312</v>
      </c>
      <c r="C444">
        <v>298.39999999999998</v>
      </c>
      <c r="D444">
        <v>133.55000000000001</v>
      </c>
      <c r="E444">
        <v>361.7</v>
      </c>
      <c r="F444">
        <v>341.9</v>
      </c>
      <c r="I444" s="2">
        <f t="shared" si="13"/>
        <v>2.260327357755261E-2</v>
      </c>
      <c r="J444" s="2">
        <f t="shared" si="13"/>
        <v>8.1081081081080305E-3</v>
      </c>
      <c r="K444" s="2">
        <f t="shared" si="13"/>
        <v>-9.6403411197625733E-3</v>
      </c>
      <c r="L444" s="2">
        <f t="shared" si="13"/>
        <v>1.572591968548151E-2</v>
      </c>
      <c r="M444" s="2">
        <f t="shared" si="13"/>
        <v>5.884083553986467E-3</v>
      </c>
    </row>
    <row r="445" spans="1:13" x14ac:dyDescent="0.3">
      <c r="A445" s="1">
        <v>45539</v>
      </c>
      <c r="B445">
        <v>1290</v>
      </c>
      <c r="C445">
        <v>296.39999999999998</v>
      </c>
      <c r="D445">
        <v>133.19999999999999</v>
      </c>
      <c r="E445">
        <v>362.9</v>
      </c>
      <c r="F445">
        <v>344.7</v>
      </c>
      <c r="I445" s="2">
        <f t="shared" si="13"/>
        <v>-1.676829268292683E-2</v>
      </c>
      <c r="J445" s="2">
        <f t="shared" si="13"/>
        <v>-6.7024128686327079E-3</v>
      </c>
      <c r="K445" s="2">
        <f t="shared" si="13"/>
        <v>-2.620741295395153E-3</v>
      </c>
      <c r="L445" s="2">
        <f t="shared" si="13"/>
        <v>3.3176665745092305E-3</v>
      </c>
      <c r="M445" s="2">
        <f t="shared" si="13"/>
        <v>8.189529102076664E-3</v>
      </c>
    </row>
    <row r="446" spans="1:13" x14ac:dyDescent="0.3">
      <c r="A446" s="1">
        <v>45540</v>
      </c>
      <c r="B446">
        <v>1275</v>
      </c>
      <c r="C446">
        <v>297.2</v>
      </c>
      <c r="D446">
        <v>134.25</v>
      </c>
      <c r="E446">
        <v>366.2</v>
      </c>
      <c r="F446">
        <v>345.9</v>
      </c>
      <c r="I446" s="2">
        <f t="shared" si="13"/>
        <v>-1.1627906976744186E-2</v>
      </c>
      <c r="J446" s="2">
        <f t="shared" si="13"/>
        <v>2.6990553306343165E-3</v>
      </c>
      <c r="K446" s="2">
        <f t="shared" si="13"/>
        <v>7.8828828828829689E-3</v>
      </c>
      <c r="L446" s="2">
        <f t="shared" si="13"/>
        <v>9.0934141636814861E-3</v>
      </c>
      <c r="M446" s="2">
        <f t="shared" si="13"/>
        <v>3.4812880765883046E-3</v>
      </c>
    </row>
    <row r="447" spans="1:13" x14ac:dyDescent="0.3">
      <c r="A447" s="1">
        <v>45541</v>
      </c>
      <c r="B447">
        <v>1245</v>
      </c>
      <c r="C447">
        <v>296.39999999999998</v>
      </c>
      <c r="D447">
        <v>133.6</v>
      </c>
      <c r="E447">
        <v>366.6</v>
      </c>
      <c r="F447">
        <v>347.7</v>
      </c>
      <c r="I447" s="2">
        <f t="shared" si="13"/>
        <v>-2.3529411764705882E-2</v>
      </c>
      <c r="J447" s="2">
        <f t="shared" si="13"/>
        <v>-2.6917900403768888E-3</v>
      </c>
      <c r="K447" s="2">
        <f t="shared" si="13"/>
        <v>-4.8417132216015324E-3</v>
      </c>
      <c r="L447" s="2">
        <f t="shared" si="13"/>
        <v>1.0922992900055546E-3</v>
      </c>
      <c r="M447" s="2">
        <f t="shared" si="13"/>
        <v>5.2038161318300417E-3</v>
      </c>
    </row>
    <row r="448" spans="1:13" x14ac:dyDescent="0.3">
      <c r="A448" s="1">
        <v>45544</v>
      </c>
      <c r="B448">
        <v>1230</v>
      </c>
      <c r="C448">
        <v>299.8</v>
      </c>
      <c r="D448">
        <v>135.85</v>
      </c>
      <c r="E448">
        <v>368.7</v>
      </c>
      <c r="F448">
        <v>352.8</v>
      </c>
      <c r="I448" s="2">
        <f t="shared" si="13"/>
        <v>-1.2048192771084338E-2</v>
      </c>
      <c r="J448" s="2">
        <f t="shared" si="13"/>
        <v>1.1470985155195797E-2</v>
      </c>
      <c r="K448" s="2">
        <f t="shared" si="13"/>
        <v>1.6841317365269462E-2</v>
      </c>
      <c r="L448" s="2">
        <f t="shared" si="13"/>
        <v>5.7283142389524437E-3</v>
      </c>
      <c r="M448" s="2">
        <f t="shared" si="13"/>
        <v>1.4667817083692905E-2</v>
      </c>
    </row>
    <row r="449" spans="1:13" x14ac:dyDescent="0.3">
      <c r="A449" s="1">
        <v>45545</v>
      </c>
      <c r="B449">
        <v>1227</v>
      </c>
      <c r="C449">
        <v>299.2</v>
      </c>
      <c r="D449">
        <v>140.5</v>
      </c>
      <c r="E449">
        <v>367.6</v>
      </c>
      <c r="F449">
        <v>356.6</v>
      </c>
      <c r="I449" s="2">
        <f t="shared" si="13"/>
        <v>-2.4390243902439024E-3</v>
      </c>
      <c r="J449" s="2">
        <f t="shared" si="13"/>
        <v>-2.0013342228152858E-3</v>
      </c>
      <c r="K449" s="2">
        <f t="shared" si="13"/>
        <v>3.4228928965771115E-2</v>
      </c>
      <c r="L449" s="2">
        <f t="shared" si="13"/>
        <v>-2.9834553837807592E-3</v>
      </c>
      <c r="M449" s="2">
        <f t="shared" si="13"/>
        <v>1.0770975056689374E-2</v>
      </c>
    </row>
    <row r="450" spans="1:13" x14ac:dyDescent="0.3">
      <c r="A450" s="1">
        <v>45546</v>
      </c>
      <c r="B450">
        <v>1360</v>
      </c>
      <c r="C450">
        <v>299</v>
      </c>
      <c r="D450">
        <v>139.80000000000001</v>
      </c>
      <c r="E450">
        <v>366.7</v>
      </c>
      <c r="F450">
        <v>351.7</v>
      </c>
      <c r="I450" s="2">
        <f t="shared" si="13"/>
        <v>0.10839445802770986</v>
      </c>
      <c r="J450" s="2">
        <f t="shared" si="13"/>
        <v>-6.6844919786092458E-4</v>
      </c>
      <c r="K450" s="2">
        <f t="shared" si="13"/>
        <v>-4.9822064056938694E-3</v>
      </c>
      <c r="L450" s="2">
        <f t="shared" si="13"/>
        <v>-2.4483133841132591E-3</v>
      </c>
      <c r="M450" s="2">
        <f t="shared" si="13"/>
        <v>-1.3740886146943449E-2</v>
      </c>
    </row>
    <row r="451" spans="1:13" x14ac:dyDescent="0.3">
      <c r="A451" s="1">
        <v>45547</v>
      </c>
      <c r="B451">
        <v>1357</v>
      </c>
      <c r="C451">
        <v>295.8</v>
      </c>
      <c r="D451">
        <v>144.9</v>
      </c>
      <c r="E451">
        <v>369</v>
      </c>
      <c r="F451">
        <v>351.8</v>
      </c>
      <c r="I451" s="2">
        <f t="shared" si="13"/>
        <v>-2.2058823529411764E-3</v>
      </c>
      <c r="J451" s="2">
        <f t="shared" si="13"/>
        <v>-1.0702341137123707E-2</v>
      </c>
      <c r="K451" s="2">
        <f t="shared" si="13"/>
        <v>3.6480686695278923E-2</v>
      </c>
      <c r="L451" s="2">
        <f t="shared" si="13"/>
        <v>6.2721570766294289E-3</v>
      </c>
      <c r="M451" s="2">
        <f t="shared" si="13"/>
        <v>2.843332385556518E-4</v>
      </c>
    </row>
    <row r="452" spans="1:13" x14ac:dyDescent="0.3">
      <c r="A452" s="1">
        <v>45548</v>
      </c>
      <c r="B452">
        <v>1391</v>
      </c>
      <c r="C452">
        <v>289.8</v>
      </c>
      <c r="D452">
        <v>148.9</v>
      </c>
      <c r="E452">
        <v>364.5</v>
      </c>
      <c r="F452">
        <v>351.2</v>
      </c>
      <c r="I452" s="2">
        <f t="shared" si="13"/>
        <v>2.5055268975681652E-2</v>
      </c>
      <c r="J452" s="2">
        <f t="shared" si="13"/>
        <v>-2.0283975659229209E-2</v>
      </c>
      <c r="K452" s="2">
        <f t="shared" si="13"/>
        <v>2.7605244996549344E-2</v>
      </c>
      <c r="L452" s="2">
        <f t="shared" si="13"/>
        <v>-1.2195121951219513E-2</v>
      </c>
      <c r="M452" s="2">
        <f t="shared" si="13"/>
        <v>-1.7055144968732879E-3</v>
      </c>
    </row>
    <row r="453" spans="1:13" x14ac:dyDescent="0.3">
      <c r="A453" s="1">
        <v>45551</v>
      </c>
      <c r="B453">
        <v>1385</v>
      </c>
      <c r="C453">
        <v>294.60000000000002</v>
      </c>
      <c r="D453">
        <v>154.30000000000001</v>
      </c>
      <c r="E453">
        <v>370.6</v>
      </c>
      <c r="F453">
        <v>361.4</v>
      </c>
      <c r="I453" s="2">
        <f t="shared" si="13"/>
        <v>-4.3134435657800141E-3</v>
      </c>
      <c r="J453" s="2">
        <f t="shared" si="13"/>
        <v>1.6563146997929646E-2</v>
      </c>
      <c r="K453" s="2">
        <f t="shared" si="13"/>
        <v>3.6265950302216292E-2</v>
      </c>
      <c r="L453" s="2">
        <f t="shared" si="13"/>
        <v>1.6735253772290872E-2</v>
      </c>
      <c r="M453" s="2">
        <f t="shared" si="13"/>
        <v>2.9043280182232314E-2</v>
      </c>
    </row>
    <row r="454" spans="1:13" x14ac:dyDescent="0.3">
      <c r="A454" s="1">
        <v>45552</v>
      </c>
      <c r="B454">
        <v>1409</v>
      </c>
      <c r="C454">
        <v>299</v>
      </c>
      <c r="D454">
        <v>159.69999999999999</v>
      </c>
      <c r="E454">
        <v>369.2</v>
      </c>
      <c r="F454">
        <v>370.3</v>
      </c>
      <c r="I454" s="2">
        <f t="shared" si="13"/>
        <v>1.7328519855595668E-2</v>
      </c>
      <c r="J454" s="2">
        <f t="shared" si="13"/>
        <v>1.4935505770536242E-2</v>
      </c>
      <c r="K454" s="2">
        <f t="shared" si="13"/>
        <v>3.4996759559299914E-2</v>
      </c>
      <c r="L454" s="2">
        <f t="shared" si="13"/>
        <v>-3.7776578521317703E-3</v>
      </c>
      <c r="M454" s="2">
        <f t="shared" si="13"/>
        <v>2.4626452684006737E-2</v>
      </c>
    </row>
    <row r="455" spans="1:13" x14ac:dyDescent="0.3">
      <c r="A455" s="1">
        <v>45553</v>
      </c>
      <c r="B455">
        <v>1428</v>
      </c>
      <c r="C455">
        <v>297.2</v>
      </c>
      <c r="D455">
        <v>150.19999999999999</v>
      </c>
      <c r="E455">
        <v>368.4</v>
      </c>
      <c r="F455">
        <v>367.4</v>
      </c>
      <c r="I455" s="2">
        <f t="shared" si="13"/>
        <v>1.3484740951029099E-2</v>
      </c>
      <c r="J455" s="2">
        <f t="shared" si="13"/>
        <v>-6.020066889632145E-3</v>
      </c>
      <c r="K455" s="2">
        <f t="shared" si="13"/>
        <v>-5.9486537257357551E-2</v>
      </c>
      <c r="L455" s="2">
        <f t="shared" si="13"/>
        <v>-2.1668472372698032E-3</v>
      </c>
      <c r="M455" s="2">
        <f t="shared" si="13"/>
        <v>-7.8314879827168088E-3</v>
      </c>
    </row>
    <row r="456" spans="1:13" x14ac:dyDescent="0.3">
      <c r="A456" s="1">
        <v>45554</v>
      </c>
      <c r="B456">
        <v>1431</v>
      </c>
      <c r="C456">
        <v>293.2</v>
      </c>
      <c r="D456">
        <v>156.5</v>
      </c>
      <c r="E456">
        <v>365.5</v>
      </c>
      <c r="F456">
        <v>369.2</v>
      </c>
      <c r="I456" s="2">
        <f t="shared" si="13"/>
        <v>2.1008403361344537E-3</v>
      </c>
      <c r="J456" s="2">
        <f t="shared" si="13"/>
        <v>-1.3458950201884253E-2</v>
      </c>
      <c r="K456" s="2">
        <f t="shared" si="13"/>
        <v>4.1944074567243757E-2</v>
      </c>
      <c r="L456" s="2">
        <f t="shared" si="13"/>
        <v>-7.8718783930509708E-3</v>
      </c>
      <c r="M456" s="2">
        <f t="shared" si="13"/>
        <v>4.8992923244420561E-3</v>
      </c>
    </row>
    <row r="457" spans="1:13" x14ac:dyDescent="0.3">
      <c r="A457" s="1">
        <v>45555</v>
      </c>
      <c r="B457">
        <v>1400</v>
      </c>
      <c r="C457">
        <v>292.60000000000002</v>
      </c>
      <c r="D457">
        <v>152.05000000000001</v>
      </c>
      <c r="E457">
        <v>363.4</v>
      </c>
      <c r="F457">
        <v>369.5</v>
      </c>
      <c r="I457" s="2">
        <f t="shared" si="13"/>
        <v>-2.1663172606568831E-2</v>
      </c>
      <c r="J457" s="2">
        <f t="shared" si="13"/>
        <v>-2.0463847203273052E-3</v>
      </c>
      <c r="K457" s="2">
        <f t="shared" si="13"/>
        <v>-2.8434504792332196E-2</v>
      </c>
      <c r="L457" s="2">
        <f t="shared" si="13"/>
        <v>-5.7455540355677778E-3</v>
      </c>
      <c r="M457" s="2">
        <f t="shared" si="13"/>
        <v>8.1256771397619548E-4</v>
      </c>
    </row>
    <row r="458" spans="1:13" x14ac:dyDescent="0.3">
      <c r="A458" s="1">
        <v>45558</v>
      </c>
      <c r="B458">
        <v>1429</v>
      </c>
      <c r="C458">
        <v>294.60000000000002</v>
      </c>
      <c r="D458">
        <v>154.1</v>
      </c>
      <c r="E458">
        <v>365.9</v>
      </c>
      <c r="F458">
        <v>376</v>
      </c>
      <c r="I458" s="2">
        <f t="shared" si="13"/>
        <v>2.0714285714285713E-2</v>
      </c>
      <c r="J458" s="2">
        <f t="shared" si="13"/>
        <v>6.8352699931647299E-3</v>
      </c>
      <c r="K458" s="2">
        <f t="shared" si="13"/>
        <v>1.3482407102926556E-2</v>
      </c>
      <c r="L458" s="2">
        <f t="shared" si="13"/>
        <v>6.8794716565767754E-3</v>
      </c>
      <c r="M458" s="2">
        <f t="shared" si="13"/>
        <v>1.7591339648173207E-2</v>
      </c>
    </row>
    <row r="459" spans="1:13" x14ac:dyDescent="0.3">
      <c r="A459" s="1">
        <v>45559</v>
      </c>
      <c r="B459">
        <v>1438</v>
      </c>
      <c r="C459">
        <v>292.8</v>
      </c>
      <c r="D459">
        <v>153.25</v>
      </c>
      <c r="E459">
        <v>364.3</v>
      </c>
      <c r="F459">
        <v>375.4</v>
      </c>
      <c r="I459" s="2">
        <f t="shared" si="13"/>
        <v>6.298110566829951E-3</v>
      </c>
      <c r="J459" s="2">
        <f t="shared" si="13"/>
        <v>-6.10997963340126E-3</v>
      </c>
      <c r="K459" s="2">
        <f t="shared" si="13"/>
        <v>-5.5158987670343562E-3</v>
      </c>
      <c r="L459" s="2">
        <f t="shared" si="13"/>
        <v>-4.3727794479365015E-3</v>
      </c>
      <c r="M459" s="2">
        <f t="shared" si="13"/>
        <v>-1.5957446808511242E-3</v>
      </c>
    </row>
    <row r="460" spans="1:13" x14ac:dyDescent="0.3">
      <c r="A460" s="1">
        <v>45560</v>
      </c>
      <c r="B460">
        <v>1445</v>
      </c>
      <c r="C460">
        <v>296</v>
      </c>
      <c r="D460">
        <v>153.9</v>
      </c>
      <c r="E460">
        <v>365.9</v>
      </c>
      <c r="F460">
        <v>376.4</v>
      </c>
      <c r="I460" s="2">
        <f t="shared" si="13"/>
        <v>4.8678720445062586E-3</v>
      </c>
      <c r="J460" s="2">
        <f t="shared" si="13"/>
        <v>1.092896174863384E-2</v>
      </c>
      <c r="K460" s="2">
        <f t="shared" si="13"/>
        <v>4.2414355628059095E-3</v>
      </c>
      <c r="L460" s="2">
        <f t="shared" si="13"/>
        <v>4.3919846280537078E-3</v>
      </c>
      <c r="M460" s="2">
        <f t="shared" si="13"/>
        <v>2.6638252530633991E-3</v>
      </c>
    </row>
    <row r="461" spans="1:13" x14ac:dyDescent="0.3">
      <c r="A461" s="1">
        <v>45561</v>
      </c>
      <c r="B461">
        <v>1480</v>
      </c>
      <c r="C461">
        <v>293.60000000000002</v>
      </c>
      <c r="D461">
        <v>154.1</v>
      </c>
      <c r="E461">
        <v>358.5</v>
      </c>
      <c r="F461">
        <v>374</v>
      </c>
      <c r="I461" s="2">
        <f t="shared" si="13"/>
        <v>2.4221453287197232E-2</v>
      </c>
      <c r="J461" s="2">
        <f t="shared" si="13"/>
        <v>-8.1081081081080305E-3</v>
      </c>
      <c r="K461" s="2">
        <f t="shared" si="13"/>
        <v>1.299545159194208E-3</v>
      </c>
      <c r="L461" s="2">
        <f t="shared" si="13"/>
        <v>-2.0224104946706688E-2</v>
      </c>
      <c r="M461" s="2">
        <f t="shared" si="13"/>
        <v>-6.3761955366630641E-3</v>
      </c>
    </row>
    <row r="462" spans="1:13" x14ac:dyDescent="0.3">
      <c r="A462" s="1">
        <v>45562</v>
      </c>
      <c r="B462">
        <v>1497</v>
      </c>
      <c r="C462">
        <v>299.8</v>
      </c>
      <c r="D462">
        <v>155.55000000000001</v>
      </c>
      <c r="E462">
        <v>360.7</v>
      </c>
      <c r="F462">
        <v>376</v>
      </c>
      <c r="I462" s="2">
        <f t="shared" si="13"/>
        <v>1.1486486486486487E-2</v>
      </c>
      <c r="J462" s="2">
        <f t="shared" si="13"/>
        <v>2.1117166212534018E-2</v>
      </c>
      <c r="K462" s="2">
        <f t="shared" si="13"/>
        <v>9.4094743672940764E-3</v>
      </c>
      <c r="L462" s="2">
        <f t="shared" si="13"/>
        <v>6.1366806136680298E-3</v>
      </c>
      <c r="M462" s="2">
        <f t="shared" si="13"/>
        <v>5.3475935828877002E-3</v>
      </c>
    </row>
    <row r="463" spans="1:13" x14ac:dyDescent="0.3">
      <c r="A463" s="1">
        <v>45565</v>
      </c>
      <c r="B463">
        <v>1458</v>
      </c>
      <c r="C463">
        <v>295.39999999999998</v>
      </c>
      <c r="D463">
        <v>154.05000000000001</v>
      </c>
      <c r="E463">
        <v>358.7</v>
      </c>
      <c r="F463">
        <v>372.6</v>
      </c>
      <c r="I463" s="2">
        <f t="shared" si="13"/>
        <v>-2.6052104208416832E-2</v>
      </c>
      <c r="J463" s="2">
        <f t="shared" si="13"/>
        <v>-1.4676450967311655E-2</v>
      </c>
      <c r="K463" s="2">
        <f t="shared" si="13"/>
        <v>-9.643201542912247E-3</v>
      </c>
      <c r="L463" s="2">
        <f t="shared" si="13"/>
        <v>-5.5447740504574444E-3</v>
      </c>
      <c r="M463" s="2">
        <f t="shared" si="13"/>
        <v>-9.0425531914893019E-3</v>
      </c>
    </row>
    <row r="464" spans="1:13" x14ac:dyDescent="0.3">
      <c r="A464" s="1">
        <v>45566</v>
      </c>
      <c r="B464">
        <v>1437</v>
      </c>
      <c r="C464">
        <v>294.39999999999998</v>
      </c>
      <c r="D464">
        <v>149.5</v>
      </c>
      <c r="E464">
        <v>359.5</v>
      </c>
      <c r="F464">
        <v>377.1</v>
      </c>
      <c r="I464" s="2">
        <f t="shared" si="13"/>
        <v>-1.4403292181069959E-2</v>
      </c>
      <c r="J464" s="2">
        <f t="shared" si="13"/>
        <v>-3.3852403520649968E-3</v>
      </c>
      <c r="K464" s="2">
        <f t="shared" si="13"/>
        <v>-2.9535864978903027E-2</v>
      </c>
      <c r="L464" s="2">
        <f t="shared" si="13"/>
        <v>2.2302759966546177E-3</v>
      </c>
      <c r="M464" s="2">
        <f t="shared" si="13"/>
        <v>1.2077294685990338E-2</v>
      </c>
    </row>
    <row r="465" spans="1:13" x14ac:dyDescent="0.3">
      <c r="A465" s="1">
        <v>45567</v>
      </c>
      <c r="B465">
        <v>1412</v>
      </c>
      <c r="C465">
        <v>289.2</v>
      </c>
      <c r="D465">
        <v>140.35</v>
      </c>
      <c r="E465">
        <v>354.9</v>
      </c>
      <c r="F465">
        <v>368.4</v>
      </c>
      <c r="I465" s="2">
        <f t="shared" si="13"/>
        <v>-1.7397355601948505E-2</v>
      </c>
      <c r="J465" s="2">
        <f t="shared" si="13"/>
        <v>-1.7663043478260834E-2</v>
      </c>
      <c r="K465" s="2">
        <f t="shared" si="13"/>
        <v>-6.1204013377926463E-2</v>
      </c>
      <c r="L465" s="2">
        <f t="shared" si="13"/>
        <v>-1.2795549374130801E-2</v>
      </c>
      <c r="M465" s="2">
        <f t="shared" si="13"/>
        <v>-2.3070803500397891E-2</v>
      </c>
    </row>
    <row r="466" spans="1:13" x14ac:dyDescent="0.3">
      <c r="A466" s="1">
        <v>45568</v>
      </c>
      <c r="B466">
        <v>1412</v>
      </c>
      <c r="C466">
        <v>292.8</v>
      </c>
      <c r="D466">
        <v>142.44999999999999</v>
      </c>
      <c r="E466">
        <v>364</v>
      </c>
      <c r="F466">
        <v>370.3</v>
      </c>
      <c r="I466" s="2">
        <f t="shared" si="13"/>
        <v>0</v>
      </c>
      <c r="J466" s="2">
        <f t="shared" si="13"/>
        <v>1.2448132780083066E-2</v>
      </c>
      <c r="K466" s="2">
        <f t="shared" si="13"/>
        <v>1.4962593516209436E-2</v>
      </c>
      <c r="L466" s="2">
        <f t="shared" si="13"/>
        <v>2.5641025641025706E-2</v>
      </c>
      <c r="M466" s="2">
        <f t="shared" si="13"/>
        <v>5.1574375678611131E-3</v>
      </c>
    </row>
    <row r="467" spans="1:13" x14ac:dyDescent="0.3">
      <c r="A467" s="1">
        <v>45569</v>
      </c>
      <c r="B467">
        <v>1439</v>
      </c>
      <c r="C467">
        <v>291</v>
      </c>
      <c r="D467">
        <v>138.65</v>
      </c>
      <c r="E467">
        <v>362.2</v>
      </c>
      <c r="F467">
        <v>369.7</v>
      </c>
      <c r="I467" s="2">
        <f t="shared" si="13"/>
        <v>1.9121813031161474E-2</v>
      </c>
      <c r="J467" s="2">
        <f t="shared" si="13"/>
        <v>-6.1475409836065963E-3</v>
      </c>
      <c r="K467" s="2">
        <f t="shared" si="13"/>
        <v>-2.667602667602656E-2</v>
      </c>
      <c r="L467" s="2">
        <f t="shared" si="13"/>
        <v>-4.9450549450549761E-3</v>
      </c>
      <c r="M467" s="2">
        <f t="shared" si="13"/>
        <v>-1.6203078584931751E-3</v>
      </c>
    </row>
    <row r="468" spans="1:13" x14ac:dyDescent="0.3">
      <c r="A468" s="1">
        <v>45572</v>
      </c>
      <c r="B468">
        <v>1425</v>
      </c>
      <c r="C468">
        <v>292.2</v>
      </c>
      <c r="D468">
        <v>134.30000000000001</v>
      </c>
      <c r="E468">
        <v>359.8</v>
      </c>
      <c r="F468">
        <v>367.8</v>
      </c>
      <c r="I468" s="2">
        <f t="shared" si="13"/>
        <v>-9.7289784572619879E-3</v>
      </c>
      <c r="J468" s="2">
        <f t="shared" si="13"/>
        <v>4.1237113402061466E-3</v>
      </c>
      <c r="K468" s="2">
        <f t="shared" si="13"/>
        <v>-3.1373963216732741E-2</v>
      </c>
      <c r="L468" s="2">
        <f t="shared" si="13"/>
        <v>-6.6261733848701748E-3</v>
      </c>
      <c r="M468" s="2">
        <f t="shared" si="13"/>
        <v>-5.1393021368676692E-3</v>
      </c>
    </row>
    <row r="469" spans="1:13" x14ac:dyDescent="0.3">
      <c r="A469" s="1">
        <v>45573</v>
      </c>
      <c r="B469">
        <v>1406</v>
      </c>
      <c r="C469">
        <v>291.8</v>
      </c>
      <c r="D469">
        <v>131.80000000000001</v>
      </c>
      <c r="E469">
        <v>360.4</v>
      </c>
      <c r="F469">
        <v>371.9</v>
      </c>
      <c r="I469" s="2">
        <f t="shared" si="13"/>
        <v>-1.3333333333333334E-2</v>
      </c>
      <c r="J469" s="2">
        <f t="shared" si="13"/>
        <v>-1.3689253935659728E-3</v>
      </c>
      <c r="K469" s="2">
        <f t="shared" si="13"/>
        <v>-1.8615040953090096E-2</v>
      </c>
      <c r="L469" s="2">
        <f t="shared" si="13"/>
        <v>1.6675931072817284E-3</v>
      </c>
      <c r="M469" s="2">
        <f t="shared" si="13"/>
        <v>1.1147362697117906E-2</v>
      </c>
    </row>
    <row r="470" spans="1:13" x14ac:dyDescent="0.3">
      <c r="A470" s="1">
        <v>45574</v>
      </c>
      <c r="B470">
        <v>1410</v>
      </c>
      <c r="C470">
        <v>292.8</v>
      </c>
      <c r="D470">
        <v>132.35</v>
      </c>
      <c r="E470">
        <v>364.3</v>
      </c>
      <c r="F470">
        <v>382.9</v>
      </c>
      <c r="I470" s="2">
        <f t="shared" si="13"/>
        <v>2.8449502133712661E-3</v>
      </c>
      <c r="J470" s="2">
        <f t="shared" si="13"/>
        <v>3.4270047978067169E-3</v>
      </c>
      <c r="K470" s="2">
        <f t="shared" si="13"/>
        <v>4.1729893778450905E-3</v>
      </c>
      <c r="L470" s="2">
        <f t="shared" si="13"/>
        <v>1.0821309655937942E-2</v>
      </c>
      <c r="M470" s="2">
        <f t="shared" si="13"/>
        <v>2.9577843506318906E-2</v>
      </c>
    </row>
    <row r="471" spans="1:13" x14ac:dyDescent="0.3">
      <c r="A471" s="1">
        <v>45575</v>
      </c>
      <c r="B471">
        <v>1395</v>
      </c>
      <c r="C471">
        <v>288</v>
      </c>
      <c r="D471">
        <v>130.5</v>
      </c>
      <c r="E471">
        <v>359.4</v>
      </c>
      <c r="F471">
        <v>379.9</v>
      </c>
      <c r="I471" s="2">
        <f t="shared" si="13"/>
        <v>-1.0638297872340425E-2</v>
      </c>
      <c r="J471" s="2">
        <f t="shared" si="13"/>
        <v>-1.6393442622950859E-2</v>
      </c>
      <c r="K471" s="2">
        <f t="shared" si="13"/>
        <v>-1.3978088401964446E-2</v>
      </c>
      <c r="L471" s="2">
        <f t="shared" si="13"/>
        <v>-1.3450452923414862E-2</v>
      </c>
      <c r="M471" s="2">
        <f t="shared" si="13"/>
        <v>-7.8349438495690787E-3</v>
      </c>
    </row>
    <row r="472" spans="1:13" x14ac:dyDescent="0.3">
      <c r="A472" s="1">
        <v>45576</v>
      </c>
      <c r="B472">
        <v>1400</v>
      </c>
      <c r="C472">
        <v>271</v>
      </c>
      <c r="D472">
        <v>131.1</v>
      </c>
      <c r="E472">
        <v>357.2</v>
      </c>
      <c r="F472">
        <v>380.1</v>
      </c>
      <c r="I472" s="2">
        <f t="shared" ref="I472:M507" si="14">(B472-B471)/B471</f>
        <v>3.5842293906810036E-3</v>
      </c>
      <c r="J472" s="2">
        <f t="shared" si="14"/>
        <v>-5.9027777777777776E-2</v>
      </c>
      <c r="K472" s="2">
        <f t="shared" si="14"/>
        <v>4.5977011494252439E-3</v>
      </c>
      <c r="L472" s="2">
        <f t="shared" si="14"/>
        <v>-6.1213132999443209E-3</v>
      </c>
      <c r="M472" s="2">
        <f t="shared" si="14"/>
        <v>5.2645433008698475E-4</v>
      </c>
    </row>
    <row r="473" spans="1:13" x14ac:dyDescent="0.3">
      <c r="A473" s="1">
        <v>45579</v>
      </c>
      <c r="B473">
        <v>1395</v>
      </c>
      <c r="C473">
        <v>274.60000000000002</v>
      </c>
      <c r="D473">
        <v>129.85</v>
      </c>
      <c r="E473">
        <v>356.5</v>
      </c>
      <c r="F473">
        <v>382.6</v>
      </c>
      <c r="I473" s="2">
        <f t="shared" si="14"/>
        <v>-3.5714285714285713E-3</v>
      </c>
      <c r="J473" s="2">
        <f t="shared" si="14"/>
        <v>1.3284132841328497E-2</v>
      </c>
      <c r="K473" s="2">
        <f t="shared" si="14"/>
        <v>-9.5347063310450043E-3</v>
      </c>
      <c r="L473" s="2">
        <f t="shared" si="14"/>
        <v>-1.9596864501679415E-3</v>
      </c>
      <c r="M473" s="2">
        <f t="shared" si="14"/>
        <v>6.5772165219679024E-3</v>
      </c>
    </row>
    <row r="474" spans="1:13" x14ac:dyDescent="0.3">
      <c r="A474" s="1">
        <v>45580</v>
      </c>
      <c r="B474">
        <v>1379</v>
      </c>
      <c r="C474">
        <v>277.2</v>
      </c>
      <c r="D474">
        <v>132.9</v>
      </c>
      <c r="E474">
        <v>356.6</v>
      </c>
      <c r="F474">
        <v>386.7</v>
      </c>
      <c r="I474" s="2">
        <f t="shared" si="14"/>
        <v>-1.1469534050179211E-2</v>
      </c>
      <c r="J474" s="2">
        <f t="shared" si="14"/>
        <v>9.4683175528039541E-3</v>
      </c>
      <c r="K474" s="2">
        <f t="shared" si="14"/>
        <v>2.3488640739314684E-2</v>
      </c>
      <c r="L474" s="2">
        <f t="shared" si="14"/>
        <v>2.8050490883596839E-4</v>
      </c>
      <c r="M474" s="2">
        <f t="shared" si="14"/>
        <v>1.0716152639832634E-2</v>
      </c>
    </row>
    <row r="475" spans="1:13" x14ac:dyDescent="0.3">
      <c r="A475" s="1">
        <v>45581</v>
      </c>
      <c r="B475">
        <v>1380</v>
      </c>
      <c r="C475">
        <v>274.60000000000002</v>
      </c>
      <c r="D475">
        <v>136.35</v>
      </c>
      <c r="E475">
        <v>355.1</v>
      </c>
      <c r="F475">
        <v>393.4</v>
      </c>
      <c r="I475" s="2">
        <f t="shared" si="14"/>
        <v>7.2516316171138508E-4</v>
      </c>
      <c r="J475" s="2">
        <f t="shared" si="14"/>
        <v>-9.3795093795092568E-3</v>
      </c>
      <c r="K475" s="2">
        <f t="shared" si="14"/>
        <v>2.595936794582384E-2</v>
      </c>
      <c r="L475" s="2">
        <f t="shared" si="14"/>
        <v>-4.2063937184520471E-3</v>
      </c>
      <c r="M475" s="2">
        <f t="shared" si="14"/>
        <v>1.7326092578225986E-2</v>
      </c>
    </row>
    <row r="476" spans="1:13" x14ac:dyDescent="0.3">
      <c r="A476" s="1">
        <v>45582</v>
      </c>
      <c r="B476">
        <v>1385</v>
      </c>
      <c r="C476">
        <v>278.8</v>
      </c>
      <c r="D476">
        <v>138.1</v>
      </c>
      <c r="E476">
        <v>362.1</v>
      </c>
      <c r="F476">
        <v>390.8</v>
      </c>
      <c r="I476" s="2">
        <f t="shared" si="14"/>
        <v>3.6231884057971015E-3</v>
      </c>
      <c r="J476" s="2">
        <f t="shared" si="14"/>
        <v>1.5294974508375777E-2</v>
      </c>
      <c r="K476" s="2">
        <f t="shared" si="14"/>
        <v>1.2834616795012835E-2</v>
      </c>
      <c r="L476" s="2">
        <f t="shared" si="14"/>
        <v>1.9712756969867642E-2</v>
      </c>
      <c r="M476" s="2">
        <f t="shared" si="14"/>
        <v>-6.6090493136755617E-3</v>
      </c>
    </row>
    <row r="477" spans="1:13" x14ac:dyDescent="0.3">
      <c r="A477" s="1">
        <v>45583</v>
      </c>
      <c r="B477">
        <v>1400</v>
      </c>
      <c r="C477">
        <v>279.60000000000002</v>
      </c>
      <c r="D477">
        <v>136.6</v>
      </c>
      <c r="E477">
        <v>361.8</v>
      </c>
      <c r="F477">
        <v>385.9</v>
      </c>
      <c r="I477" s="2">
        <f t="shared" si="14"/>
        <v>1.0830324909747292E-2</v>
      </c>
      <c r="J477" s="2">
        <f t="shared" si="14"/>
        <v>2.8694404591105139E-3</v>
      </c>
      <c r="K477" s="2">
        <f t="shared" si="14"/>
        <v>-1.0861694424330196E-2</v>
      </c>
      <c r="L477" s="2">
        <f t="shared" si="14"/>
        <v>-8.2850041425023852E-4</v>
      </c>
      <c r="M477" s="2">
        <f t="shared" si="14"/>
        <v>-1.2538382804503669E-2</v>
      </c>
    </row>
    <row r="478" spans="1:13" x14ac:dyDescent="0.3">
      <c r="A478" s="1">
        <v>45586</v>
      </c>
      <c r="B478">
        <v>1397</v>
      </c>
      <c r="C478">
        <v>277.8</v>
      </c>
      <c r="D478">
        <v>133.94999999999999</v>
      </c>
      <c r="E478">
        <v>357.2</v>
      </c>
      <c r="F478">
        <v>383.1</v>
      </c>
      <c r="I478" s="2">
        <f t="shared" si="14"/>
        <v>-2.142857142857143E-3</v>
      </c>
      <c r="J478" s="2">
        <f t="shared" si="14"/>
        <v>-6.4377682403433875E-3</v>
      </c>
      <c r="K478" s="2">
        <f t="shared" si="14"/>
        <v>-1.9399707174231375E-2</v>
      </c>
      <c r="L478" s="2">
        <f t="shared" si="14"/>
        <v>-1.2714206744057552E-2</v>
      </c>
      <c r="M478" s="2">
        <f t="shared" si="14"/>
        <v>-7.2557657424201991E-3</v>
      </c>
    </row>
    <row r="479" spans="1:13" x14ac:dyDescent="0.3">
      <c r="A479" s="1">
        <v>45587</v>
      </c>
      <c r="B479">
        <v>1422</v>
      </c>
      <c r="C479">
        <v>276.39999999999998</v>
      </c>
      <c r="D479">
        <v>134.1</v>
      </c>
      <c r="E479">
        <v>356.1</v>
      </c>
      <c r="F479">
        <v>380.3</v>
      </c>
      <c r="I479" s="2">
        <f t="shared" si="14"/>
        <v>1.789549033643522E-2</v>
      </c>
      <c r="J479" s="2">
        <f t="shared" si="14"/>
        <v>-5.0395968322535425E-3</v>
      </c>
      <c r="K479" s="2">
        <f t="shared" si="14"/>
        <v>1.1198208286674557E-3</v>
      </c>
      <c r="L479" s="2">
        <f t="shared" si="14"/>
        <v>-3.0795072788352908E-3</v>
      </c>
      <c r="M479" s="2">
        <f t="shared" si="14"/>
        <v>-7.308796658835842E-3</v>
      </c>
    </row>
    <row r="480" spans="1:13" x14ac:dyDescent="0.3">
      <c r="A480" s="1">
        <v>45588</v>
      </c>
      <c r="B480">
        <v>1400</v>
      </c>
      <c r="C480">
        <v>275.60000000000002</v>
      </c>
      <c r="D480">
        <v>134.5</v>
      </c>
      <c r="E480">
        <v>353.6</v>
      </c>
      <c r="F480">
        <v>379.6</v>
      </c>
      <c r="I480" s="2">
        <f t="shared" si="14"/>
        <v>-1.5471167369901548E-2</v>
      </c>
      <c r="J480" s="2">
        <f t="shared" si="14"/>
        <v>-2.8943560057885479E-3</v>
      </c>
      <c r="K480" s="2">
        <f t="shared" si="14"/>
        <v>2.9828486204325558E-3</v>
      </c>
      <c r="L480" s="2">
        <f t="shared" si="14"/>
        <v>-7.020499859590002E-3</v>
      </c>
      <c r="M480" s="2">
        <f t="shared" si="14"/>
        <v>-1.8406521167499044E-3</v>
      </c>
    </row>
    <row r="481" spans="1:13" x14ac:dyDescent="0.3">
      <c r="A481" s="1">
        <v>45589</v>
      </c>
      <c r="B481">
        <v>1390</v>
      </c>
      <c r="C481">
        <v>273.8</v>
      </c>
      <c r="D481">
        <v>133.19999999999999</v>
      </c>
      <c r="E481">
        <v>356.6</v>
      </c>
      <c r="F481">
        <v>378.2</v>
      </c>
      <c r="I481" s="2">
        <f t="shared" si="14"/>
        <v>-7.1428571428571426E-3</v>
      </c>
      <c r="J481" s="2">
        <f t="shared" si="14"/>
        <v>-6.5312046444122324E-3</v>
      </c>
      <c r="K481" s="2">
        <f t="shared" si="14"/>
        <v>-9.6654275092937642E-3</v>
      </c>
      <c r="L481" s="2">
        <f t="shared" si="14"/>
        <v>8.4841628959276012E-3</v>
      </c>
      <c r="M481" s="2">
        <f t="shared" si="14"/>
        <v>-3.6880927291887094E-3</v>
      </c>
    </row>
    <row r="482" spans="1:13" x14ac:dyDescent="0.3">
      <c r="A482" s="1">
        <v>45590</v>
      </c>
      <c r="B482">
        <v>1397</v>
      </c>
      <c r="C482">
        <v>272.8</v>
      </c>
      <c r="D482">
        <v>131.94999999999999</v>
      </c>
      <c r="E482">
        <v>352.8</v>
      </c>
      <c r="F482">
        <v>378.3</v>
      </c>
      <c r="I482" s="2">
        <f t="shared" si="14"/>
        <v>5.0359712230215823E-3</v>
      </c>
      <c r="J482" s="2">
        <f t="shared" si="14"/>
        <v>-3.6523009495982466E-3</v>
      </c>
      <c r="K482" s="2">
        <f t="shared" si="14"/>
        <v>-9.3843843843843845E-3</v>
      </c>
      <c r="L482" s="2">
        <f t="shared" si="14"/>
        <v>-1.0656197420078551E-2</v>
      </c>
      <c r="M482" s="2">
        <f t="shared" si="14"/>
        <v>2.6441036488636366E-4</v>
      </c>
    </row>
    <row r="483" spans="1:13" x14ac:dyDescent="0.3">
      <c r="A483" s="1">
        <v>45593</v>
      </c>
      <c r="B483">
        <v>1406</v>
      </c>
      <c r="C483">
        <v>272.39999999999998</v>
      </c>
      <c r="D483">
        <v>133</v>
      </c>
      <c r="E483">
        <v>353.6</v>
      </c>
      <c r="F483">
        <v>383</v>
      </c>
      <c r="I483" s="2">
        <f t="shared" si="14"/>
        <v>6.442376521116679E-3</v>
      </c>
      <c r="J483" s="2">
        <f t="shared" si="14"/>
        <v>-1.4662756598241718E-3</v>
      </c>
      <c r="K483" s="2">
        <f t="shared" si="14"/>
        <v>7.9575596816976995E-3</v>
      </c>
      <c r="L483" s="2">
        <f t="shared" si="14"/>
        <v>2.2675736961451569E-3</v>
      </c>
      <c r="M483" s="2">
        <f t="shared" si="14"/>
        <v>1.2424002114723734E-2</v>
      </c>
    </row>
    <row r="484" spans="1:13" x14ac:dyDescent="0.3">
      <c r="A484" s="1">
        <v>45594</v>
      </c>
      <c r="B484">
        <v>1386</v>
      </c>
      <c r="C484">
        <v>267.8</v>
      </c>
      <c r="D484">
        <v>128.1</v>
      </c>
      <c r="E484">
        <v>348.2</v>
      </c>
      <c r="F484">
        <v>376.4</v>
      </c>
      <c r="I484" s="2">
        <f t="shared" si="14"/>
        <v>-1.422475106685633E-2</v>
      </c>
      <c r="J484" s="2">
        <f t="shared" si="14"/>
        <v>-1.6886930983847158E-2</v>
      </c>
      <c r="K484" s="2">
        <f t="shared" si="14"/>
        <v>-3.684210526315794E-2</v>
      </c>
      <c r="L484" s="2">
        <f t="shared" si="14"/>
        <v>-1.5271493212669778E-2</v>
      </c>
      <c r="M484" s="2">
        <f t="shared" si="14"/>
        <v>-1.7232375979112331E-2</v>
      </c>
    </row>
    <row r="485" spans="1:13" x14ac:dyDescent="0.3">
      <c r="A485" s="1">
        <v>45595</v>
      </c>
      <c r="B485">
        <v>1388</v>
      </c>
      <c r="C485">
        <v>264.39999999999998</v>
      </c>
      <c r="D485">
        <v>127.05</v>
      </c>
      <c r="E485">
        <v>347.4</v>
      </c>
      <c r="F485">
        <v>378.8</v>
      </c>
      <c r="I485" s="2">
        <f t="shared" si="14"/>
        <v>1.443001443001443E-3</v>
      </c>
      <c r="J485" s="2">
        <f t="shared" si="14"/>
        <v>-1.2696041822255541E-2</v>
      </c>
      <c r="K485" s="2">
        <f t="shared" si="14"/>
        <v>-8.1967213114753877E-3</v>
      </c>
      <c r="L485" s="2">
        <f t="shared" si="14"/>
        <v>-2.297530155083318E-3</v>
      </c>
      <c r="M485" s="2">
        <f t="shared" si="14"/>
        <v>6.376195536663215E-3</v>
      </c>
    </row>
    <row r="486" spans="1:13" x14ac:dyDescent="0.3">
      <c r="A486" s="1">
        <v>45596</v>
      </c>
      <c r="B486">
        <v>1320</v>
      </c>
      <c r="C486">
        <v>266.2</v>
      </c>
      <c r="D486">
        <v>124</v>
      </c>
      <c r="E486">
        <v>342.2</v>
      </c>
      <c r="F486">
        <v>375.8</v>
      </c>
      <c r="I486" s="2">
        <f t="shared" si="14"/>
        <v>-4.8991354466858789E-2</v>
      </c>
      <c r="J486" s="2">
        <f t="shared" si="14"/>
        <v>6.8078668683812845E-3</v>
      </c>
      <c r="K486" s="2">
        <f t="shared" si="14"/>
        <v>-2.4006296733569438E-2</v>
      </c>
      <c r="L486" s="2">
        <f t="shared" si="14"/>
        <v>-1.4968336211859496E-2</v>
      </c>
      <c r="M486" s="2">
        <f t="shared" si="14"/>
        <v>-7.9197465681098197E-3</v>
      </c>
    </row>
    <row r="487" spans="1:13" x14ac:dyDescent="0.3">
      <c r="A487" s="1">
        <v>45597</v>
      </c>
      <c r="B487">
        <v>1322</v>
      </c>
      <c r="C487">
        <v>264.8</v>
      </c>
      <c r="D487">
        <v>123.6</v>
      </c>
      <c r="E487">
        <v>348</v>
      </c>
      <c r="F487">
        <v>380.8</v>
      </c>
      <c r="I487" s="2">
        <f t="shared" si="14"/>
        <v>1.5151515151515152E-3</v>
      </c>
      <c r="J487" s="2">
        <f t="shared" si="14"/>
        <v>-5.2592036063109594E-3</v>
      </c>
      <c r="K487" s="2">
        <f t="shared" si="14"/>
        <v>-3.2258064516129492E-3</v>
      </c>
      <c r="L487" s="2">
        <f t="shared" si="14"/>
        <v>1.6949152542372916E-2</v>
      </c>
      <c r="M487" s="2">
        <f t="shared" si="14"/>
        <v>1.3304949441192123E-2</v>
      </c>
    </row>
    <row r="488" spans="1:13" x14ac:dyDescent="0.3">
      <c r="A488" s="1">
        <v>45600</v>
      </c>
      <c r="B488">
        <v>1325</v>
      </c>
      <c r="C488">
        <v>265.8</v>
      </c>
      <c r="D488">
        <v>124.65</v>
      </c>
      <c r="E488">
        <v>351.8</v>
      </c>
      <c r="F488">
        <v>382.2</v>
      </c>
      <c r="I488" s="2">
        <f t="shared" si="14"/>
        <v>2.2692889561270802E-3</v>
      </c>
      <c r="J488" s="2">
        <f t="shared" si="14"/>
        <v>3.7764350453172203E-3</v>
      </c>
      <c r="K488" s="2">
        <f t="shared" si="14"/>
        <v>8.4951456310680528E-3</v>
      </c>
      <c r="L488" s="2">
        <f t="shared" si="14"/>
        <v>1.091954022988509E-2</v>
      </c>
      <c r="M488" s="2">
        <f t="shared" si="14"/>
        <v>3.6764705882352342E-3</v>
      </c>
    </row>
    <row r="489" spans="1:13" x14ac:dyDescent="0.3">
      <c r="A489" s="1">
        <v>45601</v>
      </c>
      <c r="B489">
        <v>1305</v>
      </c>
      <c r="C489">
        <v>266</v>
      </c>
      <c r="D489">
        <v>123.1</v>
      </c>
      <c r="E489">
        <v>353.9</v>
      </c>
      <c r="F489">
        <v>383.5</v>
      </c>
      <c r="I489" s="2">
        <f t="shared" si="14"/>
        <v>-1.509433962264151E-2</v>
      </c>
      <c r="J489" s="2">
        <f t="shared" si="14"/>
        <v>7.5244544770499853E-4</v>
      </c>
      <c r="K489" s="2">
        <f t="shared" si="14"/>
        <v>-1.2434817488969204E-2</v>
      </c>
      <c r="L489" s="2">
        <f t="shared" si="14"/>
        <v>5.9693007390561846E-3</v>
      </c>
      <c r="M489" s="2">
        <f t="shared" si="14"/>
        <v>3.4013605442177169E-3</v>
      </c>
    </row>
    <row r="490" spans="1:13" x14ac:dyDescent="0.3">
      <c r="A490" s="1">
        <v>45602</v>
      </c>
      <c r="B490">
        <v>1305</v>
      </c>
      <c r="C490">
        <v>267.8</v>
      </c>
      <c r="D490">
        <v>122.95</v>
      </c>
      <c r="E490">
        <v>357.3</v>
      </c>
      <c r="F490">
        <v>398.2</v>
      </c>
      <c r="I490" s="2">
        <f t="shared" si="14"/>
        <v>0</v>
      </c>
      <c r="J490" s="2">
        <f t="shared" si="14"/>
        <v>6.7669172932331252E-3</v>
      </c>
      <c r="K490" s="2">
        <f t="shared" si="14"/>
        <v>-1.2185215272135783E-3</v>
      </c>
      <c r="L490" s="2">
        <f t="shared" si="14"/>
        <v>9.6072336818311226E-3</v>
      </c>
      <c r="M490" s="2">
        <f t="shared" si="14"/>
        <v>3.8331160365058639E-2</v>
      </c>
    </row>
    <row r="491" spans="1:13" x14ac:dyDescent="0.3">
      <c r="A491" s="1">
        <v>45603</v>
      </c>
      <c r="B491">
        <v>1336</v>
      </c>
      <c r="C491">
        <v>256.8</v>
      </c>
      <c r="D491">
        <v>124</v>
      </c>
      <c r="E491">
        <v>348.5</v>
      </c>
      <c r="F491">
        <v>393.2</v>
      </c>
      <c r="I491" s="2">
        <f t="shared" si="14"/>
        <v>2.375478927203065E-2</v>
      </c>
      <c r="J491" s="2">
        <f t="shared" si="14"/>
        <v>-4.1075429424943986E-2</v>
      </c>
      <c r="K491" s="2">
        <f t="shared" si="14"/>
        <v>8.5400569337128682E-3</v>
      </c>
      <c r="L491" s="2">
        <f t="shared" si="14"/>
        <v>-2.4629163168206021E-2</v>
      </c>
      <c r="M491" s="2">
        <f t="shared" si="14"/>
        <v>-1.2556504269211451E-2</v>
      </c>
    </row>
    <row r="492" spans="1:13" x14ac:dyDescent="0.3">
      <c r="A492" s="1">
        <v>45604</v>
      </c>
      <c r="B492">
        <v>1319</v>
      </c>
      <c r="C492">
        <v>249.2</v>
      </c>
      <c r="D492">
        <v>120.75</v>
      </c>
      <c r="E492">
        <v>345.2</v>
      </c>
      <c r="F492">
        <v>374.5</v>
      </c>
      <c r="I492" s="2">
        <f t="shared" si="14"/>
        <v>-1.2724550898203593E-2</v>
      </c>
      <c r="J492" s="2">
        <f t="shared" si="14"/>
        <v>-2.9595015576324074E-2</v>
      </c>
      <c r="K492" s="2">
        <f t="shared" si="14"/>
        <v>-2.620967741935484E-2</v>
      </c>
      <c r="L492" s="2">
        <f t="shared" si="14"/>
        <v>-9.4691535150645944E-3</v>
      </c>
      <c r="M492" s="2">
        <f t="shared" si="14"/>
        <v>-4.7558494404882981E-2</v>
      </c>
    </row>
    <row r="493" spans="1:13" x14ac:dyDescent="0.3">
      <c r="A493" s="1">
        <v>45607</v>
      </c>
      <c r="B493">
        <v>1325</v>
      </c>
      <c r="C493">
        <v>243.4</v>
      </c>
      <c r="D493">
        <v>119.65</v>
      </c>
      <c r="E493">
        <v>343.9</v>
      </c>
      <c r="F493">
        <v>367.9</v>
      </c>
      <c r="I493" s="2">
        <f t="shared" si="14"/>
        <v>4.5489006823351023E-3</v>
      </c>
      <c r="J493" s="2">
        <f t="shared" si="14"/>
        <v>-2.3274478330658037E-2</v>
      </c>
      <c r="K493" s="2">
        <f t="shared" si="14"/>
        <v>-9.1097308488612364E-3</v>
      </c>
      <c r="L493" s="2">
        <f t="shared" si="14"/>
        <v>-3.7659327925840423E-3</v>
      </c>
      <c r="M493" s="2">
        <f t="shared" si="14"/>
        <v>-1.7623497997329835E-2</v>
      </c>
    </row>
    <row r="494" spans="1:13" x14ac:dyDescent="0.3">
      <c r="A494" s="1">
        <v>45608</v>
      </c>
      <c r="B494">
        <v>1300</v>
      </c>
      <c r="C494">
        <v>241.8</v>
      </c>
      <c r="D494">
        <v>117.25</v>
      </c>
      <c r="E494">
        <v>341.8</v>
      </c>
      <c r="F494">
        <v>365.2</v>
      </c>
      <c r="I494" s="2">
        <f t="shared" si="14"/>
        <v>-1.8867924528301886E-2</v>
      </c>
      <c r="J494" s="2">
        <f t="shared" si="14"/>
        <v>-6.5735414954806665E-3</v>
      </c>
      <c r="K494" s="2">
        <f t="shared" si="14"/>
        <v>-2.0058503969912291E-2</v>
      </c>
      <c r="L494" s="2">
        <f t="shared" si="14"/>
        <v>-6.1064262867111547E-3</v>
      </c>
      <c r="M494" s="2">
        <f t="shared" si="14"/>
        <v>-7.3389508018482982E-3</v>
      </c>
    </row>
    <row r="495" spans="1:13" x14ac:dyDescent="0.3">
      <c r="A495" s="1">
        <v>45609</v>
      </c>
      <c r="B495">
        <v>1301</v>
      </c>
      <c r="C495">
        <v>243.2</v>
      </c>
      <c r="D495">
        <v>116.3</v>
      </c>
      <c r="E495">
        <v>340.2</v>
      </c>
      <c r="F495">
        <v>364.2</v>
      </c>
      <c r="I495" s="2">
        <f t="shared" si="14"/>
        <v>7.6923076923076923E-4</v>
      </c>
      <c r="J495" s="2">
        <f t="shared" si="14"/>
        <v>5.7899090157153728E-3</v>
      </c>
      <c r="K495" s="2">
        <f t="shared" si="14"/>
        <v>-8.102345415778275E-3</v>
      </c>
      <c r="L495" s="2">
        <f t="shared" si="14"/>
        <v>-4.6811000585138167E-3</v>
      </c>
      <c r="M495" s="2">
        <f t="shared" si="14"/>
        <v>-2.7382256297918948E-3</v>
      </c>
    </row>
    <row r="496" spans="1:13" x14ac:dyDescent="0.3">
      <c r="A496" s="1">
        <v>45610</v>
      </c>
      <c r="B496">
        <v>1260</v>
      </c>
      <c r="C496">
        <v>239.6</v>
      </c>
      <c r="D496">
        <v>117</v>
      </c>
      <c r="E496">
        <v>341.9</v>
      </c>
      <c r="F496">
        <v>367.5</v>
      </c>
      <c r="I496" s="2">
        <f t="shared" si="14"/>
        <v>-3.1514219830899311E-2</v>
      </c>
      <c r="J496" s="2">
        <f t="shared" si="14"/>
        <v>-1.4802631578947345E-2</v>
      </c>
      <c r="K496" s="2">
        <f t="shared" si="14"/>
        <v>6.0189165950129226E-3</v>
      </c>
      <c r="L496" s="2">
        <f t="shared" si="14"/>
        <v>4.9970605526160746E-3</v>
      </c>
      <c r="M496" s="2">
        <f t="shared" si="14"/>
        <v>9.060955518945665E-3</v>
      </c>
    </row>
    <row r="497" spans="1:13" x14ac:dyDescent="0.3">
      <c r="A497" s="1">
        <v>45611</v>
      </c>
      <c r="B497">
        <v>1259</v>
      </c>
      <c r="C497">
        <v>244.6</v>
      </c>
      <c r="D497">
        <v>118.4</v>
      </c>
      <c r="E497">
        <v>345.7</v>
      </c>
      <c r="F497">
        <v>368.2</v>
      </c>
      <c r="I497" s="2">
        <f t="shared" si="14"/>
        <v>-7.9365079365079365E-4</v>
      </c>
      <c r="J497" s="2">
        <f t="shared" si="14"/>
        <v>2.0868113522537562E-2</v>
      </c>
      <c r="K497" s="2">
        <f t="shared" si="14"/>
        <v>1.1965811965812015E-2</v>
      </c>
      <c r="L497" s="2">
        <f t="shared" si="14"/>
        <v>1.1114360924246889E-2</v>
      </c>
      <c r="M497" s="2">
        <f t="shared" si="14"/>
        <v>1.9047619047618738E-3</v>
      </c>
    </row>
    <row r="498" spans="1:13" x14ac:dyDescent="0.3">
      <c r="A498" s="1">
        <v>45614</v>
      </c>
      <c r="B498">
        <v>1259</v>
      </c>
      <c r="C498">
        <v>245</v>
      </c>
      <c r="D498">
        <v>116</v>
      </c>
      <c r="E498">
        <v>347.9</v>
      </c>
      <c r="F498">
        <v>367.5</v>
      </c>
      <c r="I498" s="2">
        <f t="shared" si="14"/>
        <v>0</v>
      </c>
      <c r="J498" s="2">
        <f t="shared" si="14"/>
        <v>1.6353229762878401E-3</v>
      </c>
      <c r="K498" s="2">
        <f t="shared" si="14"/>
        <v>-2.0270270270270316E-2</v>
      </c>
      <c r="L498" s="2">
        <f t="shared" si="14"/>
        <v>6.3638993346832188E-3</v>
      </c>
      <c r="M498" s="2">
        <f t="shared" si="14"/>
        <v>-1.9011406844106156E-3</v>
      </c>
    </row>
    <row r="499" spans="1:13" x14ac:dyDescent="0.3">
      <c r="A499" s="1">
        <v>45615</v>
      </c>
      <c r="B499">
        <v>1267</v>
      </c>
      <c r="C499">
        <v>248.4</v>
      </c>
      <c r="D499">
        <v>116.8</v>
      </c>
      <c r="E499">
        <v>347.9</v>
      </c>
      <c r="F499">
        <v>372</v>
      </c>
      <c r="I499" s="2">
        <f t="shared" si="14"/>
        <v>6.354249404289118E-3</v>
      </c>
      <c r="J499" s="2">
        <f t="shared" si="14"/>
        <v>1.3877551020408186E-2</v>
      </c>
      <c r="K499" s="2">
        <f t="shared" si="14"/>
        <v>6.8965517241379067E-3</v>
      </c>
      <c r="L499" s="2">
        <f t="shared" si="14"/>
        <v>0</v>
      </c>
      <c r="M499" s="2">
        <f t="shared" si="14"/>
        <v>1.2244897959183673E-2</v>
      </c>
    </row>
    <row r="500" spans="1:13" x14ac:dyDescent="0.3">
      <c r="A500" s="1">
        <v>45616</v>
      </c>
      <c r="B500">
        <v>1265</v>
      </c>
      <c r="C500">
        <v>246</v>
      </c>
      <c r="D500">
        <v>112.95</v>
      </c>
      <c r="E500">
        <v>348.6</v>
      </c>
      <c r="F500">
        <v>363</v>
      </c>
      <c r="I500" s="2">
        <f t="shared" si="14"/>
        <v>-1.5785319652722968E-3</v>
      </c>
      <c r="J500" s="2">
        <f t="shared" si="14"/>
        <v>-9.6618357487922926E-3</v>
      </c>
      <c r="K500" s="2">
        <f t="shared" si="14"/>
        <v>-3.2962328767123239E-2</v>
      </c>
      <c r="L500" s="2">
        <f t="shared" si="14"/>
        <v>2.0120724346077766E-3</v>
      </c>
      <c r="M500" s="2">
        <f t="shared" si="14"/>
        <v>-2.4193548387096774E-2</v>
      </c>
    </row>
    <row r="501" spans="1:13" x14ac:dyDescent="0.3">
      <c r="A501" s="1">
        <v>45617</v>
      </c>
      <c r="B501">
        <v>1241</v>
      </c>
      <c r="C501">
        <v>246.8</v>
      </c>
      <c r="D501">
        <v>95.44</v>
      </c>
      <c r="E501">
        <v>350.9</v>
      </c>
      <c r="F501">
        <v>371.9</v>
      </c>
      <c r="I501" s="2">
        <f t="shared" si="14"/>
        <v>-1.8972332015810278E-2</v>
      </c>
      <c r="J501" s="2">
        <f t="shared" si="14"/>
        <v>3.2520325203252497E-3</v>
      </c>
      <c r="K501" s="2">
        <f t="shared" si="14"/>
        <v>-0.15502434705621962</v>
      </c>
      <c r="L501" s="2">
        <f t="shared" si="14"/>
        <v>6.5978198508317683E-3</v>
      </c>
      <c r="M501" s="2">
        <f t="shared" si="14"/>
        <v>2.451790633608809E-2</v>
      </c>
    </row>
    <row r="502" spans="1:13" x14ac:dyDescent="0.3">
      <c r="A502" s="1">
        <v>45618</v>
      </c>
      <c r="B502">
        <v>1253</v>
      </c>
      <c r="C502">
        <v>253.8</v>
      </c>
      <c r="D502">
        <v>93.46</v>
      </c>
      <c r="E502">
        <v>353.4</v>
      </c>
      <c r="F502">
        <v>379</v>
      </c>
      <c r="I502" s="2">
        <f t="shared" si="14"/>
        <v>9.6696212731668015E-3</v>
      </c>
      <c r="J502" s="2">
        <f t="shared" si="14"/>
        <v>2.8363047001620744E-2</v>
      </c>
      <c r="K502" s="2">
        <f t="shared" si="14"/>
        <v>-2.0746018440905324E-2</v>
      </c>
      <c r="L502" s="2">
        <f t="shared" si="14"/>
        <v>7.1245369051011692E-3</v>
      </c>
      <c r="M502" s="2">
        <f t="shared" si="14"/>
        <v>1.9091153535896809E-2</v>
      </c>
    </row>
    <row r="503" spans="1:13" x14ac:dyDescent="0.3">
      <c r="A503" s="1">
        <v>45621</v>
      </c>
      <c r="B503">
        <v>1258</v>
      </c>
      <c r="C503">
        <v>253.2</v>
      </c>
      <c r="D503">
        <v>102.8</v>
      </c>
      <c r="E503">
        <v>352.2</v>
      </c>
      <c r="F503">
        <v>379.2</v>
      </c>
      <c r="I503" s="2">
        <f t="shared" si="14"/>
        <v>3.9904229848363925E-3</v>
      </c>
      <c r="J503" s="2">
        <f t="shared" si="14"/>
        <v>-2.3640661938535172E-3</v>
      </c>
      <c r="K503" s="2">
        <f t="shared" si="14"/>
        <v>9.9935801412368977E-2</v>
      </c>
      <c r="L503" s="2">
        <f t="shared" si="14"/>
        <v>-3.395585738539866E-3</v>
      </c>
      <c r="M503" s="2">
        <f t="shared" si="14"/>
        <v>5.2770448548809671E-4</v>
      </c>
    </row>
    <row r="504" spans="1:13" x14ac:dyDescent="0.3">
      <c r="A504" s="1">
        <v>45622</v>
      </c>
      <c r="B504">
        <v>1243</v>
      </c>
      <c r="C504">
        <v>252.4</v>
      </c>
      <c r="D504">
        <v>101.15</v>
      </c>
      <c r="E504">
        <v>350.4</v>
      </c>
      <c r="F504">
        <v>375.9</v>
      </c>
      <c r="I504" s="2">
        <f t="shared" si="14"/>
        <v>-1.192368839427663E-2</v>
      </c>
      <c r="J504" s="2">
        <f t="shared" si="14"/>
        <v>-3.1595576619272629E-3</v>
      </c>
      <c r="K504" s="2">
        <f t="shared" si="14"/>
        <v>-1.6050583657587467E-2</v>
      </c>
      <c r="L504" s="2">
        <f t="shared" si="14"/>
        <v>-5.1107325383305266E-3</v>
      </c>
      <c r="M504" s="2">
        <f t="shared" si="14"/>
        <v>-8.702531645569651E-3</v>
      </c>
    </row>
    <row r="505" spans="1:13" x14ac:dyDescent="0.3">
      <c r="A505" s="1">
        <v>45623</v>
      </c>
      <c r="B505">
        <v>1241</v>
      </c>
      <c r="C505">
        <v>253.4</v>
      </c>
      <c r="D505">
        <v>101.65</v>
      </c>
      <c r="E505">
        <v>357.9</v>
      </c>
      <c r="F505">
        <v>384.3</v>
      </c>
      <c r="I505" s="2">
        <f t="shared" si="14"/>
        <v>-1.6090104585679806E-3</v>
      </c>
      <c r="J505" s="2">
        <f t="shared" si="14"/>
        <v>3.9619651347068147E-3</v>
      </c>
      <c r="K505" s="2">
        <f t="shared" si="14"/>
        <v>4.9431537320810673E-3</v>
      </c>
      <c r="L505" s="2">
        <f t="shared" si="14"/>
        <v>2.1404109589041098E-2</v>
      </c>
      <c r="M505" s="2">
        <f t="shared" si="14"/>
        <v>2.234636871508389E-2</v>
      </c>
    </row>
    <row r="506" spans="1:13" x14ac:dyDescent="0.3">
      <c r="A506" s="1">
        <v>45624</v>
      </c>
      <c r="B506">
        <v>1245</v>
      </c>
      <c r="C506">
        <v>261.2</v>
      </c>
      <c r="D506">
        <v>103.4</v>
      </c>
      <c r="E506">
        <v>366.2</v>
      </c>
      <c r="F506">
        <v>383.7</v>
      </c>
      <c r="I506" s="2">
        <f t="shared" si="14"/>
        <v>3.2232070910556002E-3</v>
      </c>
      <c r="J506" s="2">
        <f t="shared" si="14"/>
        <v>3.0781373322809717E-2</v>
      </c>
      <c r="K506" s="2">
        <f t="shared" si="14"/>
        <v>1.721593703885883E-2</v>
      </c>
      <c r="L506" s="2">
        <f t="shared" si="14"/>
        <v>2.3190835428890784E-2</v>
      </c>
      <c r="M506" s="2">
        <f t="shared" si="14"/>
        <v>-1.5612802498048992E-3</v>
      </c>
    </row>
    <row r="507" spans="1:13" x14ac:dyDescent="0.3">
      <c r="A507" s="1">
        <v>45625</v>
      </c>
      <c r="B507">
        <v>1230</v>
      </c>
      <c r="C507">
        <v>261.2</v>
      </c>
      <c r="D507">
        <v>101.8</v>
      </c>
      <c r="E507">
        <v>366.4</v>
      </c>
      <c r="F507">
        <v>382.7</v>
      </c>
      <c r="I507" s="2">
        <f t="shared" si="14"/>
        <v>-1.2048192771084338E-2</v>
      </c>
      <c r="J507" s="2">
        <f t="shared" si="14"/>
        <v>0</v>
      </c>
      <c r="K507" s="2">
        <f>(D507-D506)/D506</f>
        <v>-1.5473887814313428E-2</v>
      </c>
      <c r="L507" s="2">
        <f t="shared" si="14"/>
        <v>5.4614964500269969E-4</v>
      </c>
      <c r="M507" s="2">
        <f t="shared" si="14"/>
        <v>-2.6062027625749283E-3</v>
      </c>
    </row>
  </sheetData>
  <mergeCells count="8">
    <mergeCell ref="O22:P22"/>
    <mergeCell ref="O38:P38"/>
    <mergeCell ref="I1:M1"/>
    <mergeCell ref="T1:Y1"/>
    <mergeCell ref="T2:Y2"/>
    <mergeCell ref="O9:Q9"/>
    <mergeCell ref="T11:Y11"/>
    <mergeCell ref="T12:Y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</vt:lpstr>
      <vt:lpstr>Sheet2</vt:lpstr>
      <vt:lpstr>original 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 thomas</dc:creator>
  <cp:lastModifiedBy>irin thomas</cp:lastModifiedBy>
  <dcterms:created xsi:type="dcterms:W3CDTF">2024-12-04T15:02:53Z</dcterms:created>
  <dcterms:modified xsi:type="dcterms:W3CDTF">2025-07-20T22:01:10Z</dcterms:modified>
</cp:coreProperties>
</file>