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codeName="ЭтаКнига"/>
  <xr:revisionPtr revIDLastSave="0" documentId="12_ncr:500000_{A50DF067-22EE-4E72-8BD9-D427707925F7}" xr6:coauthVersionLast="31" xr6:coauthVersionMax="31" xr10:uidLastSave="{00000000-0000-0000-0000-000000000000}"/>
  <bookViews>
    <workbookView xWindow="0" yWindow="0" windowWidth="22260" windowHeight="12648" activeTab="1" xr2:uid="{00000000-000D-0000-FFFF-FFFF00000000}"/>
  </bookViews>
  <sheets>
    <sheet name="Plans" sheetId="1" r:id="rId1"/>
    <sheet name="Estimate" sheetId="2" r:id="rId2"/>
    <sheet name="Bugs" sheetId="4" r:id="rId3"/>
    <sheet name="Refactoring" sheetId="5" r:id="rId4"/>
    <sheet name="Help" sheetId="6" r:id="rId5"/>
  </sheets>
  <definedNames>
    <definedName name="_xlnm._FilterDatabase" localSheetId="0" hidden="1">Plans!$A$1:$E$52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F2" i="2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J2" i="1"/>
  <c r="L3" i="1"/>
  <c r="L2" i="1"/>
  <c r="B10" i="1"/>
  <c r="B3" i="1"/>
  <c r="B4" i="1" s="1"/>
  <c r="B5" i="1" s="1"/>
  <c r="B6" i="1" s="1"/>
  <c r="B7" i="1" s="1"/>
  <c r="B8" i="1" s="1"/>
  <c r="H2" i="2" l="1"/>
  <c r="K2" i="2" s="1"/>
  <c r="L4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<sst xmlns="http://schemas.openxmlformats.org/spreadsheetml/2006/main" count="310" uniqueCount="199">
  <si>
    <t>№</t>
  </si>
  <si>
    <t>Is done</t>
  </si>
  <si>
    <t>Description</t>
  </si>
  <si>
    <t>Estimated time</t>
  </si>
  <si>
    <t>Real time</t>
  </si>
  <si>
    <t>Создать новый солюшин</t>
  </si>
  <si>
    <t>Спроектировать базу данных</t>
  </si>
  <si>
    <t>Создать базу данных</t>
  </si>
  <si>
    <t>Создать сервисы для работы с базой данных</t>
  </si>
  <si>
    <t>Установщик</t>
  </si>
  <si>
    <t>TODO</t>
  </si>
  <si>
    <t>Estimated time (hour)</t>
  </si>
  <si>
    <t>Real time (hour)</t>
  </si>
  <si>
    <t>ReportGenetator</t>
  </si>
  <si>
    <t>Summaries</t>
  </si>
  <si>
    <t>LimitGenerator</t>
  </si>
  <si>
    <t>Unit-tests DailyReports</t>
  </si>
  <si>
    <t>Unit-tests Summaries</t>
  </si>
  <si>
    <t>Спроектировать архитектуру</t>
  </si>
  <si>
    <t>Unit-tests LimitGenerator</t>
  </si>
  <si>
    <t>Remaining time</t>
  </si>
  <si>
    <t>+</t>
  </si>
  <si>
    <t>ForecastsGenerator</t>
  </si>
  <si>
    <t>Unit-tests ForecastsGenerator</t>
  </si>
  <si>
    <t>Hours</t>
  </si>
  <si>
    <t>Сайт для скачивания установщика</t>
  </si>
  <si>
    <t>Check for updates</t>
  </si>
  <si>
    <t>Возможность backup data</t>
  </si>
  <si>
    <t>Данные по умолчанию (рус валюты)</t>
  </si>
  <si>
    <t>Read me или about</t>
  </si>
  <si>
    <t>Страница в Wiki</t>
  </si>
  <si>
    <t>Платный контент</t>
  </si>
  <si>
    <t>Синхронизация с карточкой</t>
  </si>
  <si>
    <t>Force execute event</t>
  </si>
  <si>
    <t>Clear history</t>
  </si>
  <si>
    <t>Unit-tests for services</t>
  </si>
  <si>
    <t>Update category list</t>
  </si>
  <si>
    <t>User actions history implement</t>
  </si>
  <si>
    <t>Defaults loader</t>
  </si>
  <si>
    <t>Обновление курсов валют</t>
  </si>
  <si>
    <t>UI: on remove category ask remove limits</t>
  </si>
  <si>
    <t>Unit-tests base</t>
  </si>
  <si>
    <t>Replace defaults to database</t>
  </si>
  <si>
    <t>RecordService - tests on get methods</t>
  </si>
  <si>
    <t>ReportBuilderSettings - currency</t>
  </si>
  <si>
    <t>Unit-tests ReportGenerator</t>
  </si>
  <si>
    <t>Family</t>
  </si>
  <si>
    <t>Поиск по категориям</t>
  </si>
  <si>
    <t>BD</t>
  </si>
  <si>
    <t>Logic</t>
  </si>
  <si>
    <t>UI</t>
  </si>
  <si>
    <t>DailyReports (CalendarDataBuilder)</t>
  </si>
  <si>
    <t>Цели (targets) -&gt; когда смогу</t>
  </si>
  <si>
    <t>Хочу…генерация решений (советы)</t>
  </si>
  <si>
    <t>IEventService - tests</t>
  </si>
  <si>
    <t>ScheduleService - tests</t>
  </si>
  <si>
    <t>Time (days)</t>
  </si>
  <si>
    <t>Remain (days)</t>
  </si>
  <si>
    <t>Deadline</t>
  </si>
  <si>
    <t>Today</t>
  </si>
  <si>
    <t>Шаблон чека</t>
  </si>
  <si>
    <t>Installer</t>
  </si>
  <si>
    <t>StorageSummary - tests</t>
  </si>
  <si>
    <t>Defaults: use services for write history</t>
  </si>
  <si>
    <t>Advice generator ?</t>
  </si>
  <si>
    <t>Autofac</t>
  </si>
  <si>
    <t>DataGrid - select columns</t>
  </si>
  <si>
    <t>Currency dublicates</t>
  </si>
  <si>
    <t>Font size</t>
  </si>
  <si>
    <t>Font family</t>
  </si>
  <si>
    <t>Refactoring</t>
  </si>
  <si>
    <t>All buttons ToggleButton -&gt; change icon when unckecked and change tooltip</t>
  </si>
  <si>
    <t>Обработчики delete exceptions</t>
  </si>
  <si>
    <t>validation erros (Details view)</t>
  </si>
  <si>
    <t>Bugs</t>
  </si>
  <si>
    <t>Commission in entities(models) to separate entity</t>
  </si>
  <si>
    <t>Features (UI)</t>
  </si>
  <si>
    <t>Features (Global)</t>
  </si>
  <si>
    <t>User local settings -&gt; main menu shown</t>
  </si>
  <si>
    <t>Если приложение падает, отправлять мейл. Хранить ошибки в бд</t>
  </si>
  <si>
    <t>Storage page -&gt; summary for every group</t>
  </si>
  <si>
    <t>Storage group -&gt; серый цвет</t>
  </si>
  <si>
    <t>Header окна + название выбранной страницы</t>
  </si>
  <si>
    <t>Quick access (Ctrl + N, Delete etc)</t>
  </si>
  <si>
    <t>Придумать заполнение Combobox nullable ids</t>
  </si>
  <si>
    <t>Debt penalty view model. Replace command</t>
  </si>
  <si>
    <t>User settings - autofill description from selected category</t>
  </si>
  <si>
    <t>Debts page. Model. Binding.</t>
  </si>
  <si>
    <t>Replace all additional fields from models to view models</t>
  </si>
  <si>
    <t>Check details view on enums</t>
  </si>
  <si>
    <t>List view -&gt; enum value converter (instead of combobox)</t>
  </si>
  <si>
    <t>Пересмотреть все модели. Прорефакторить</t>
  </si>
  <si>
    <t>SimpleEventDetailsView</t>
  </si>
  <si>
    <t>MoneyTransferEventDetailsView</t>
  </si>
  <si>
    <t>RepayDebtEventDetailsView</t>
  </si>
  <si>
    <t>Add family</t>
  </si>
  <si>
    <t>Remained time</t>
  </si>
  <si>
    <t>Expander size: fix columns size</t>
  </si>
  <si>
    <t>Add targets</t>
  </si>
  <si>
    <t>Requires refactoring</t>
  </si>
  <si>
    <t>Details</t>
  </si>
  <si>
    <t>Expander</t>
  </si>
  <si>
    <t>Style</t>
  </si>
  <si>
    <t>Стиль для перевернутого header</t>
  </si>
  <si>
    <t>Planning page</t>
  </si>
  <si>
    <t>Event grids -&gt; one style for grid/border</t>
  </si>
  <si>
    <t>One context menu for events</t>
  </si>
  <si>
    <t>Tool bar menu</t>
  </si>
  <si>
    <t>Style for buttons</t>
  </si>
  <si>
    <t>Create Add/Edit/Delete buttons</t>
  </si>
  <si>
    <t>DataGrid</t>
  </si>
  <si>
    <t>All pages</t>
  </si>
  <si>
    <t>Use EntityListViewModel for all pages (if necessary)</t>
  </si>
  <si>
    <t>Вынести все цвета в отдельный файл (Greed, Red)</t>
  </si>
  <si>
    <t>Вынести opacity в отдельный файл стилей</t>
  </si>
  <si>
    <t>Создать свои стили для всех компонентов (не использовать MetroStyle/MaterialDesign)</t>
  </si>
  <si>
    <t>For every new entity fill default required foreign key values</t>
  </si>
  <si>
    <t>Perfomance</t>
  </si>
  <si>
    <t>Replace all data loading in pages into the loaded event instead of constructor</t>
  </si>
  <si>
    <t>Replace OrderBy into the service in the entity selections</t>
  </si>
  <si>
    <t>Update limits on record/money transfer is added</t>
  </si>
  <si>
    <t>Type</t>
  </si>
  <si>
    <t>Bug</t>
  </si>
  <si>
    <t>Feature</t>
  </si>
  <si>
    <t>Feature(G)</t>
  </si>
  <si>
    <t>Custom controls (category selection dialog, comission control, currency exchange rate selector)</t>
  </si>
  <si>
    <t>Destination</t>
  </si>
  <si>
    <t>Details view</t>
  </si>
  <si>
    <t>PlanningPage</t>
  </si>
  <si>
    <t>Limits list + LimitDetailsView</t>
  </si>
  <si>
    <t>Records list</t>
  </si>
  <si>
    <t>Transactions page</t>
  </si>
  <si>
    <t>Record details</t>
  </si>
  <si>
    <t>Filter</t>
  </si>
  <si>
    <t>Save filter to DB</t>
  </si>
  <si>
    <t>Show for period</t>
  </si>
  <si>
    <t>Show planned events</t>
  </si>
  <si>
    <t>Show money transfers in list</t>
  </si>
  <si>
    <t>Context menu for planned</t>
  </si>
  <si>
    <t>Add cheque</t>
  </si>
  <si>
    <t>Create separate control for period selector</t>
  </si>
  <si>
    <t>Create separate control for data filter</t>
  </si>
  <si>
    <t>Day data</t>
  </si>
  <si>
    <t>Limits</t>
  </si>
  <si>
    <t>CalendarDataBuilder</t>
  </si>
  <si>
    <t>Page options and reload requirements</t>
  </si>
  <si>
    <t>Base details view</t>
  </si>
  <si>
    <t>Models &amp; view models</t>
  </si>
  <si>
    <t>Services (onAdd, onEdit, onDelete methods)</t>
  </si>
  <si>
    <t>Default command implementations</t>
  </si>
  <si>
    <t>See all details views on margin, result value, perfect visual style</t>
  </si>
  <si>
    <t>Base view</t>
  </si>
  <si>
    <t>Calendar page</t>
  </si>
  <si>
    <t>Calendar day control</t>
  </si>
  <si>
    <t>Settings</t>
  </si>
  <si>
    <t>Save settings to DB</t>
  </si>
  <si>
    <t>Open list/details on double click</t>
  </si>
  <si>
    <t>Reports page</t>
  </si>
  <si>
    <t>Pie chart</t>
  </si>
  <si>
    <t>Table</t>
  </si>
  <si>
    <t>Bar chart</t>
  </si>
  <si>
    <t>Data builder</t>
  </si>
  <si>
    <t>Dashboard</t>
  </si>
  <si>
    <t>Events for confirmation DB</t>
  </si>
  <si>
    <t>Events for confirmation View</t>
  </si>
  <si>
    <t>Events to be executed today DB</t>
  </si>
  <si>
    <t>Events to be executed today View</t>
  </si>
  <si>
    <t>Today transactions</t>
  </si>
  <si>
    <t>Balance summary</t>
  </si>
  <si>
    <t>Alerts: exceeded limit, debt should be repayed…</t>
  </si>
  <si>
    <t>General data</t>
  </si>
  <si>
    <t>Settings page</t>
  </si>
  <si>
    <t>Theme and language</t>
  </si>
  <si>
    <t>double click -&gt; edit</t>
  </si>
  <si>
    <t>Storages page</t>
  </si>
  <si>
    <t>drug/drop</t>
  </si>
  <si>
    <t>Summary for every group</t>
  </si>
  <si>
    <t>"apply now" menu item</t>
  </si>
  <si>
    <t>Events</t>
  </si>
  <si>
    <t>"Create transaction" menu item -&gt; show record details</t>
  </si>
  <si>
    <t>Data filter control</t>
  </si>
  <si>
    <t>Category tree context menu (expand all, collapse all, select all, upselect all, select branch, unselect branch)</t>
  </si>
  <si>
    <t>Transactions Page</t>
  </si>
  <si>
    <t>Show/hide planned transactions</t>
  </si>
  <si>
    <t>Debts list</t>
  </si>
  <si>
    <t>Foreground green/red</t>
  </si>
  <si>
    <t>Foreground red if commission exists</t>
  </si>
  <si>
    <t>Money transfer events list</t>
  </si>
  <si>
    <t>Expand all/collapse all</t>
  </si>
  <si>
    <t>Categories page</t>
  </si>
  <si>
    <t>Ограничения на строки</t>
  </si>
  <si>
    <t>Cell height in settings</t>
  </si>
  <si>
    <t>When change income/expence resultat amount isn't changed</t>
  </si>
  <si>
    <t>Description change doesn't make form dirty</t>
  </si>
  <si>
    <t>Scroll doen't work on tree view</t>
  </si>
  <si>
    <t>Show dots when many transactions</t>
  </si>
  <si>
    <t>Show day of month for inactive days</t>
  </si>
  <si>
    <t>Make storage as required field</t>
  </si>
  <si>
    <t>Apply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</si>
</sst>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/>
    <xf numFmtId="0" fontId="2" fillId="7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0" fontId="2" fillId="8" borderId="0" xfId="0" applyFont="1" applyFill="1"/>
    <xf numFmtId="0" fontId="2" fillId="9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6" xfId="0" applyFont="1" applyFill="1" applyBorder="1"/>
    <xf numFmtId="0" fontId="2" fillId="7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4" borderId="9" xfId="0" applyFont="1" applyFill="1" applyBorder="1"/>
    <xf numFmtId="0" fontId="2" fillId="7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/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2" fillId="2" borderId="6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0" fillId="12" borderId="1" xfId="0" applyFill="1" applyBorder="1"/>
    <xf numFmtId="0" fontId="0" fillId="10" borderId="1" xfId="0" applyFill="1" applyBorder="1" applyAlignment="1">
      <alignment wrapText="1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11" borderId="1" xfId="0" applyFill="1" applyBorder="1" applyAlignment="1">
      <alignment wrapText="1"/>
    </xf>
    <xf numFmtId="0" fontId="0" fillId="11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13" borderId="1" xfId="0" applyFill="1" applyBorder="1"/>
    <xf numFmtId="0" fontId="0" fillId="0" borderId="0" xfId="0" applyBorder="1"/>
    <xf numFmtId="14" fontId="0" fillId="0" borderId="0" xfId="0" applyNumberFormat="1" applyBorder="1"/>
    <xf numFmtId="0" fontId="0" fillId="11" borderId="12" xfId="0" applyFill="1" applyBorder="1" applyAlignment="1">
      <alignment wrapText="1"/>
    </xf>
    <xf numFmtId="0" fontId="0" fillId="11" borderId="1" xfId="0" applyFill="1" applyBorder="1"/>
    <xf numFmtId="0" fontId="0" fillId="2" borderId="0" xfId="0" applyFill="1"/>
    <xf numFmtId="0" fontId="0" fillId="11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1" borderId="12" xfId="0" applyFill="1" applyBorder="1" applyAlignment="1">
      <alignment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L52"/>
  <sheetViews>
    <sheetView workbookViewId="0">
      <pane ySplit="1" topLeftCell="A2" activePane="bottomLeft" state="frozen"/>
      <selection pane="bottomLeft" activeCell="C20" sqref="C20"/>
    </sheetView>
  </sheetViews>
  <sheetFormatPr defaultColWidth="8.88671875" defaultRowHeight="15.6" x14ac:dyDescent="0.3"/>
  <cols>
    <col min="1" max="1" width="7.6640625" style="2" bestFit="1" customWidth="1"/>
    <col min="2" max="2" width="3.33203125" style="20" bestFit="1" customWidth="1"/>
    <col min="3" max="3" width="67.33203125" style="21" customWidth="1"/>
    <col min="4" max="4" width="21.5546875" style="22" customWidth="1"/>
    <col min="5" max="5" width="16.88671875" style="23" customWidth="1"/>
    <col min="6" max="6" width="3.6640625" style="8" customWidth="1"/>
    <col min="7" max="7" width="36.44140625" style="29" customWidth="1"/>
    <col min="8" max="8" width="6" style="8" customWidth="1"/>
    <col min="9" max="9" width="3.6640625" style="8" customWidth="1"/>
    <col min="10" max="10" width="0.33203125" style="8" customWidth="1"/>
    <col min="11" max="11" width="17.44140625" style="8" customWidth="1"/>
    <col min="12" max="16384" width="8.88671875" style="8"/>
  </cols>
  <sheetData>
    <row r="1" spans="1:12" s="2" customFormat="1" x14ac:dyDescent="0.3">
      <c r="A1" s="1" t="s">
        <v>1</v>
      </c>
      <c r="B1" s="1" t="s">
        <v>0</v>
      </c>
      <c r="C1" s="1" t="s">
        <v>2</v>
      </c>
      <c r="D1" s="1" t="s">
        <v>11</v>
      </c>
      <c r="E1" s="1" t="s">
        <v>12</v>
      </c>
      <c r="G1" s="28" t="s">
        <v>10</v>
      </c>
      <c r="L1" s="2" t="s">
        <v>24</v>
      </c>
    </row>
    <row r="2" spans="1:12" x14ac:dyDescent="0.3">
      <c r="A2" s="3" t="s">
        <v>21</v>
      </c>
      <c r="B2" s="4">
        <v>1</v>
      </c>
      <c r="C2" s="5" t="s">
        <v>5</v>
      </c>
      <c r="D2" s="6">
        <v>0.4</v>
      </c>
      <c r="E2" s="7">
        <v>0.4</v>
      </c>
      <c r="G2" s="29" t="s">
        <v>9</v>
      </c>
      <c r="J2" s="8">
        <f>IF(A2="+",0,D2)</f>
        <v>0</v>
      </c>
      <c r="K2" s="9" t="s">
        <v>3</v>
      </c>
      <c r="L2" s="9">
        <f>SUM(D2:D52)</f>
        <v>108.4</v>
      </c>
    </row>
    <row r="3" spans="1:12" x14ac:dyDescent="0.3">
      <c r="A3" s="10" t="s">
        <v>21</v>
      </c>
      <c r="B3" s="11">
        <f>B2+1</f>
        <v>2</v>
      </c>
      <c r="C3" s="12" t="s">
        <v>18</v>
      </c>
      <c r="D3" s="13">
        <v>1</v>
      </c>
      <c r="E3" s="14">
        <v>1</v>
      </c>
      <c r="G3" s="30" t="s">
        <v>46</v>
      </c>
      <c r="H3" s="8" t="s">
        <v>48</v>
      </c>
      <c r="J3" s="8">
        <f>IF(A3="+",0,D3)</f>
        <v>0</v>
      </c>
      <c r="K3" s="9" t="s">
        <v>4</v>
      </c>
      <c r="L3" s="9">
        <f>SUM(E2:E52)</f>
        <v>70.400000000000006</v>
      </c>
    </row>
    <row r="4" spans="1:12" x14ac:dyDescent="0.3">
      <c r="A4" s="10" t="s">
        <v>21</v>
      </c>
      <c r="B4" s="11">
        <f>B3+1</f>
        <v>3</v>
      </c>
      <c r="C4" s="12" t="s">
        <v>6</v>
      </c>
      <c r="D4" s="13">
        <v>1</v>
      </c>
      <c r="E4" s="14">
        <v>2</v>
      </c>
      <c r="J4" s="8">
        <f t="shared" ref="J4:J52" si="0">IF(A4="+",0,D4)</f>
        <v>0</v>
      </c>
      <c r="K4" s="9" t="s">
        <v>20</v>
      </c>
      <c r="L4" s="9">
        <f>SUM(J2:J52)</f>
        <v>59</v>
      </c>
    </row>
    <row r="5" spans="1:12" x14ac:dyDescent="0.3">
      <c r="A5" s="10" t="s">
        <v>21</v>
      </c>
      <c r="B5" s="11">
        <f t="shared" ref="B5:B52" si="1">B4+1</f>
        <v>4</v>
      </c>
      <c r="C5" s="12" t="s">
        <v>7</v>
      </c>
      <c r="D5" s="13">
        <v>2</v>
      </c>
      <c r="E5" s="14">
        <v>8</v>
      </c>
      <c r="J5" s="8">
        <f t="shared" si="0"/>
        <v>0</v>
      </c>
    </row>
    <row r="6" spans="1:12" x14ac:dyDescent="0.3">
      <c r="A6" s="10" t="s">
        <v>21</v>
      </c>
      <c r="B6" s="11">
        <f t="shared" si="1"/>
        <v>5</v>
      </c>
      <c r="C6" s="12" t="s">
        <v>8</v>
      </c>
      <c r="D6" s="13">
        <v>8</v>
      </c>
      <c r="E6" s="14">
        <v>12</v>
      </c>
      <c r="G6" s="29" t="s">
        <v>25</v>
      </c>
      <c r="J6" s="8">
        <f t="shared" si="0"/>
        <v>0</v>
      </c>
    </row>
    <row r="7" spans="1:12" x14ac:dyDescent="0.3">
      <c r="A7" s="24"/>
      <c r="B7" s="11">
        <f t="shared" si="1"/>
        <v>6</v>
      </c>
      <c r="C7" s="12" t="s">
        <v>51</v>
      </c>
      <c r="D7" s="13">
        <v>4</v>
      </c>
      <c r="E7" s="14">
        <v>8</v>
      </c>
      <c r="G7" s="29" t="s">
        <v>26</v>
      </c>
      <c r="J7" s="8">
        <f t="shared" si="0"/>
        <v>4</v>
      </c>
    </row>
    <row r="8" spans="1:12" x14ac:dyDescent="0.3">
      <c r="A8" s="15"/>
      <c r="B8" s="11">
        <f t="shared" si="1"/>
        <v>7</v>
      </c>
      <c r="C8" s="12" t="s">
        <v>16</v>
      </c>
      <c r="D8" s="13">
        <v>4</v>
      </c>
      <c r="E8" s="14"/>
      <c r="G8" s="30" t="s">
        <v>60</v>
      </c>
      <c r="H8" s="8" t="s">
        <v>48</v>
      </c>
      <c r="J8" s="8">
        <f t="shared" si="0"/>
        <v>4</v>
      </c>
    </row>
    <row r="9" spans="1:12" x14ac:dyDescent="0.3">
      <c r="A9" s="10" t="s">
        <v>21</v>
      </c>
      <c r="B9" s="11">
        <v>8</v>
      </c>
      <c r="C9" s="12" t="s">
        <v>13</v>
      </c>
      <c r="D9" s="13">
        <v>8</v>
      </c>
      <c r="E9" s="14">
        <v>8</v>
      </c>
      <c r="G9" s="29" t="s">
        <v>27</v>
      </c>
      <c r="J9" s="8">
        <f t="shared" si="0"/>
        <v>0</v>
      </c>
    </row>
    <row r="10" spans="1:12" x14ac:dyDescent="0.3">
      <c r="A10" s="10" t="s">
        <v>21</v>
      </c>
      <c r="B10" s="11">
        <f>B9+1</f>
        <v>9</v>
      </c>
      <c r="C10" s="12" t="s">
        <v>45</v>
      </c>
      <c r="D10" s="13">
        <v>4</v>
      </c>
      <c r="E10" s="14">
        <v>4</v>
      </c>
      <c r="G10" s="29" t="s">
        <v>28</v>
      </c>
      <c r="J10" s="8">
        <f t="shared" si="0"/>
        <v>0</v>
      </c>
    </row>
    <row r="11" spans="1:12" x14ac:dyDescent="0.3">
      <c r="A11" s="10" t="s">
        <v>21</v>
      </c>
      <c r="B11" s="11">
        <f t="shared" si="1"/>
        <v>10</v>
      </c>
      <c r="C11" s="12" t="s">
        <v>14</v>
      </c>
      <c r="D11" s="13">
        <v>2</v>
      </c>
      <c r="E11" s="14">
        <v>2</v>
      </c>
      <c r="G11" s="29" t="s">
        <v>29</v>
      </c>
      <c r="J11" s="8">
        <f t="shared" si="0"/>
        <v>0</v>
      </c>
    </row>
    <row r="12" spans="1:12" x14ac:dyDescent="0.3">
      <c r="A12" s="10" t="s">
        <v>21</v>
      </c>
      <c r="B12" s="11">
        <f t="shared" si="1"/>
        <v>11</v>
      </c>
      <c r="C12" s="12" t="s">
        <v>17</v>
      </c>
      <c r="D12" s="13">
        <v>2</v>
      </c>
      <c r="E12" s="14">
        <v>2</v>
      </c>
      <c r="G12" s="29" t="s">
        <v>30</v>
      </c>
      <c r="J12" s="8">
        <f t="shared" si="0"/>
        <v>0</v>
      </c>
    </row>
    <row r="13" spans="1:12" x14ac:dyDescent="0.3">
      <c r="A13" s="15"/>
      <c r="B13" s="11">
        <f t="shared" si="1"/>
        <v>12</v>
      </c>
      <c r="C13" s="12" t="s">
        <v>15</v>
      </c>
      <c r="D13" s="13">
        <v>16</v>
      </c>
      <c r="E13" s="14"/>
      <c r="G13" s="29" t="s">
        <v>31</v>
      </c>
      <c r="J13" s="8">
        <f t="shared" si="0"/>
        <v>16</v>
      </c>
    </row>
    <row r="14" spans="1:12" x14ac:dyDescent="0.3">
      <c r="A14" s="15"/>
      <c r="B14" s="11">
        <f t="shared" si="1"/>
        <v>13</v>
      </c>
      <c r="C14" s="12" t="s">
        <v>19</v>
      </c>
      <c r="D14" s="13">
        <v>8</v>
      </c>
      <c r="E14" s="14"/>
      <c r="G14" s="30" t="s">
        <v>53</v>
      </c>
      <c r="H14" s="8" t="s">
        <v>49</v>
      </c>
      <c r="J14" s="8">
        <f t="shared" si="0"/>
        <v>8</v>
      </c>
    </row>
    <row r="15" spans="1:12" x14ac:dyDescent="0.3">
      <c r="A15" s="15"/>
      <c r="B15" s="11">
        <f t="shared" si="1"/>
        <v>14</v>
      </c>
      <c r="C15" s="12" t="s">
        <v>22</v>
      </c>
      <c r="D15" s="13">
        <v>16</v>
      </c>
      <c r="E15" s="14"/>
      <c r="J15" s="8">
        <f t="shared" si="0"/>
        <v>16</v>
      </c>
    </row>
    <row r="16" spans="1:12" x14ac:dyDescent="0.3">
      <c r="A16" s="15"/>
      <c r="B16" s="11">
        <f t="shared" si="1"/>
        <v>15</v>
      </c>
      <c r="C16" s="12" t="s">
        <v>23</v>
      </c>
      <c r="D16" s="13">
        <v>8</v>
      </c>
      <c r="E16" s="14"/>
      <c r="J16" s="8">
        <f t="shared" si="0"/>
        <v>8</v>
      </c>
    </row>
    <row r="17" spans="1:10" x14ac:dyDescent="0.3">
      <c r="A17" s="10" t="s">
        <v>21</v>
      </c>
      <c r="B17" s="11">
        <f t="shared" si="1"/>
        <v>16</v>
      </c>
      <c r="C17" s="12" t="s">
        <v>35</v>
      </c>
      <c r="D17" s="13">
        <v>5</v>
      </c>
      <c r="E17" s="14">
        <v>5</v>
      </c>
      <c r="G17" s="29" t="s">
        <v>32</v>
      </c>
      <c r="H17" s="8" t="s">
        <v>49</v>
      </c>
      <c r="J17" s="8">
        <f t="shared" si="0"/>
        <v>0</v>
      </c>
    </row>
    <row r="18" spans="1:10" x14ac:dyDescent="0.3">
      <c r="A18" s="10" t="s">
        <v>21</v>
      </c>
      <c r="B18" s="11">
        <f t="shared" si="1"/>
        <v>17</v>
      </c>
      <c r="C18" s="12" t="s">
        <v>37</v>
      </c>
      <c r="D18" s="13">
        <v>6</v>
      </c>
      <c r="E18" s="14">
        <v>8</v>
      </c>
      <c r="J18" s="8">
        <f t="shared" si="0"/>
        <v>0</v>
      </c>
    </row>
    <row r="19" spans="1:10" x14ac:dyDescent="0.3">
      <c r="A19" s="10" t="s">
        <v>21</v>
      </c>
      <c r="B19" s="11">
        <f t="shared" si="1"/>
        <v>18</v>
      </c>
      <c r="C19" s="12" t="s">
        <v>38</v>
      </c>
      <c r="D19" s="13">
        <v>5</v>
      </c>
      <c r="E19" s="14">
        <v>5</v>
      </c>
      <c r="J19" s="8">
        <f t="shared" si="0"/>
        <v>0</v>
      </c>
    </row>
    <row r="20" spans="1:10" x14ac:dyDescent="0.3">
      <c r="A20" s="15"/>
      <c r="B20" s="11">
        <f t="shared" si="1"/>
        <v>19</v>
      </c>
      <c r="C20" s="12" t="s">
        <v>40</v>
      </c>
      <c r="D20" s="13">
        <v>1</v>
      </c>
      <c r="E20" s="14"/>
      <c r="J20" s="8">
        <f t="shared" si="0"/>
        <v>1</v>
      </c>
    </row>
    <row r="21" spans="1:10" x14ac:dyDescent="0.3">
      <c r="A21" s="10" t="s">
        <v>21</v>
      </c>
      <c r="B21" s="11">
        <f t="shared" si="1"/>
        <v>20</v>
      </c>
      <c r="C21" s="12" t="s">
        <v>41</v>
      </c>
      <c r="D21" s="13">
        <v>2</v>
      </c>
      <c r="E21" s="14">
        <v>1</v>
      </c>
      <c r="J21" s="8">
        <f t="shared" si="0"/>
        <v>0</v>
      </c>
    </row>
    <row r="22" spans="1:10" x14ac:dyDescent="0.3">
      <c r="A22" s="10" t="s">
        <v>21</v>
      </c>
      <c r="B22" s="11">
        <f t="shared" si="1"/>
        <v>21</v>
      </c>
      <c r="C22" s="12" t="s">
        <v>43</v>
      </c>
      <c r="D22" s="13">
        <v>3</v>
      </c>
      <c r="E22" s="14">
        <v>4</v>
      </c>
      <c r="J22" s="8">
        <f t="shared" si="0"/>
        <v>0</v>
      </c>
    </row>
    <row r="23" spans="1:10" x14ac:dyDescent="0.3">
      <c r="A23" s="15"/>
      <c r="B23" s="11">
        <f t="shared" si="1"/>
        <v>22</v>
      </c>
      <c r="C23" s="12" t="s">
        <v>44</v>
      </c>
      <c r="D23" s="13">
        <v>2</v>
      </c>
      <c r="E23" s="14"/>
      <c r="G23" s="29" t="s">
        <v>33</v>
      </c>
      <c r="H23" s="8" t="s">
        <v>50</v>
      </c>
      <c r="J23" s="8">
        <f t="shared" si="0"/>
        <v>2</v>
      </c>
    </row>
    <row r="24" spans="1:10" x14ac:dyDescent="0.3">
      <c r="A24" s="15"/>
      <c r="B24" s="11">
        <f t="shared" si="1"/>
        <v>23</v>
      </c>
      <c r="C24" s="12" t="s">
        <v>54</v>
      </c>
      <c r="D24" s="13"/>
      <c r="E24" s="14"/>
      <c r="J24" s="8">
        <f t="shared" si="0"/>
        <v>0</v>
      </c>
    </row>
    <row r="25" spans="1:10" x14ac:dyDescent="0.3">
      <c r="A25" s="15"/>
      <c r="B25" s="11">
        <f t="shared" si="1"/>
        <v>24</v>
      </c>
      <c r="C25" s="12" t="s">
        <v>66</v>
      </c>
      <c r="D25" s="13"/>
      <c r="E25" s="14"/>
      <c r="J25" s="8">
        <f t="shared" si="0"/>
        <v>0</v>
      </c>
    </row>
    <row r="26" spans="1:10" x14ac:dyDescent="0.3">
      <c r="A26" s="15"/>
      <c r="B26" s="11">
        <f t="shared" si="1"/>
        <v>25</v>
      </c>
      <c r="C26" s="12" t="s">
        <v>68</v>
      </c>
      <c r="D26" s="13"/>
      <c r="E26" s="14"/>
      <c r="G26" s="29" t="s">
        <v>34</v>
      </c>
      <c r="H26" s="8" t="s">
        <v>49</v>
      </c>
      <c r="J26" s="8">
        <f t="shared" si="0"/>
        <v>0</v>
      </c>
    </row>
    <row r="27" spans="1:10" x14ac:dyDescent="0.3">
      <c r="A27" s="15"/>
      <c r="B27" s="11">
        <f t="shared" si="1"/>
        <v>26</v>
      </c>
      <c r="C27" s="12" t="s">
        <v>55</v>
      </c>
      <c r="D27" s="13"/>
      <c r="E27" s="14"/>
      <c r="G27" s="29" t="s">
        <v>36</v>
      </c>
      <c r="H27" s="8" t="s">
        <v>49</v>
      </c>
      <c r="J27" s="8">
        <f t="shared" si="0"/>
        <v>0</v>
      </c>
    </row>
    <row r="28" spans="1:10" x14ac:dyDescent="0.3">
      <c r="A28" s="15"/>
      <c r="B28" s="11">
        <f t="shared" si="1"/>
        <v>27</v>
      </c>
      <c r="C28" s="12" t="s">
        <v>62</v>
      </c>
      <c r="D28" s="13"/>
      <c r="E28" s="14"/>
      <c r="G28" s="29" t="s">
        <v>47</v>
      </c>
      <c r="H28" s="8" t="s">
        <v>50</v>
      </c>
      <c r="J28" s="8">
        <f t="shared" si="0"/>
        <v>0</v>
      </c>
    </row>
    <row r="29" spans="1:10" x14ac:dyDescent="0.3">
      <c r="A29" s="15"/>
      <c r="B29" s="11">
        <f t="shared" si="1"/>
        <v>28</v>
      </c>
      <c r="C29" s="12" t="s">
        <v>69</v>
      </c>
      <c r="D29" s="13"/>
      <c r="E29" s="14"/>
      <c r="G29" s="29" t="s">
        <v>39</v>
      </c>
      <c r="J29" s="8">
        <f t="shared" si="0"/>
        <v>0</v>
      </c>
    </row>
    <row r="30" spans="1:10" x14ac:dyDescent="0.3">
      <c r="A30" s="15"/>
      <c r="B30" s="11">
        <f t="shared" si="1"/>
        <v>29</v>
      </c>
      <c r="C30" s="12" t="s">
        <v>63</v>
      </c>
      <c r="D30" s="13"/>
      <c r="E30" s="14"/>
      <c r="G30" s="29" t="s">
        <v>42</v>
      </c>
      <c r="J30" s="8">
        <f t="shared" si="0"/>
        <v>0</v>
      </c>
    </row>
    <row r="31" spans="1:10" x14ac:dyDescent="0.3">
      <c r="A31" s="15"/>
      <c r="B31" s="11">
        <f t="shared" si="1"/>
        <v>30</v>
      </c>
      <c r="C31" s="12"/>
      <c r="D31" s="13"/>
      <c r="E31" s="14"/>
      <c r="G31" s="30" t="s">
        <v>52</v>
      </c>
      <c r="H31" s="8" t="s">
        <v>48</v>
      </c>
      <c r="J31" s="8">
        <f t="shared" si="0"/>
        <v>0</v>
      </c>
    </row>
    <row r="32" spans="1:10" ht="46.8" x14ac:dyDescent="0.3">
      <c r="A32" s="15"/>
      <c r="B32" s="11">
        <f t="shared" si="1"/>
        <v>31</v>
      </c>
      <c r="C32" s="31"/>
      <c r="D32" s="13"/>
      <c r="E32" s="14"/>
      <c r="G32" s="29" t="s">
        <v>79</v>
      </c>
      <c r="J32" s="8">
        <f t="shared" si="0"/>
        <v>0</v>
      </c>
    </row>
    <row r="33" spans="1:10" x14ac:dyDescent="0.3">
      <c r="A33" s="15"/>
      <c r="B33" s="11">
        <f t="shared" si="1"/>
        <v>32</v>
      </c>
      <c r="C33" s="12"/>
      <c r="D33" s="13"/>
      <c r="E33" s="14"/>
      <c r="J33" s="8">
        <f t="shared" si="0"/>
        <v>0</v>
      </c>
    </row>
    <row r="34" spans="1:10" x14ac:dyDescent="0.3">
      <c r="A34" s="15"/>
      <c r="B34" s="11">
        <f t="shared" si="1"/>
        <v>33</v>
      </c>
      <c r="C34" s="12"/>
      <c r="D34" s="13"/>
      <c r="E34" s="14"/>
      <c r="J34" s="8">
        <f t="shared" si="0"/>
        <v>0</v>
      </c>
    </row>
    <row r="35" spans="1:10" x14ac:dyDescent="0.3">
      <c r="A35" s="15"/>
      <c r="B35" s="11">
        <f t="shared" si="1"/>
        <v>34</v>
      </c>
      <c r="C35" s="12"/>
      <c r="D35" s="13"/>
      <c r="E35" s="14"/>
      <c r="J35" s="8">
        <f t="shared" si="0"/>
        <v>0</v>
      </c>
    </row>
    <row r="36" spans="1:10" x14ac:dyDescent="0.3">
      <c r="A36" s="15"/>
      <c r="B36" s="11">
        <f t="shared" si="1"/>
        <v>35</v>
      </c>
      <c r="C36" s="12"/>
      <c r="D36" s="13"/>
      <c r="E36" s="14"/>
      <c r="J36" s="8">
        <f t="shared" si="0"/>
        <v>0</v>
      </c>
    </row>
    <row r="37" spans="1:10" x14ac:dyDescent="0.3">
      <c r="A37" s="15"/>
      <c r="B37" s="11">
        <f t="shared" si="1"/>
        <v>36</v>
      </c>
      <c r="C37" s="12" t="s">
        <v>65</v>
      </c>
      <c r="D37" s="13"/>
      <c r="E37" s="14"/>
      <c r="J37" s="8">
        <f t="shared" si="0"/>
        <v>0</v>
      </c>
    </row>
    <row r="38" spans="1:10" x14ac:dyDescent="0.3">
      <c r="A38" s="15"/>
      <c r="B38" s="11">
        <f t="shared" si="1"/>
        <v>37</v>
      </c>
      <c r="C38" s="12"/>
      <c r="D38" s="13"/>
      <c r="E38" s="14"/>
      <c r="J38" s="8">
        <f t="shared" si="0"/>
        <v>0</v>
      </c>
    </row>
    <row r="39" spans="1:10" x14ac:dyDescent="0.3">
      <c r="A39" s="15"/>
      <c r="B39" s="11">
        <f t="shared" si="1"/>
        <v>38</v>
      </c>
      <c r="C39" s="12"/>
      <c r="D39" s="13"/>
      <c r="E39" s="14"/>
      <c r="J39" s="8">
        <f t="shared" si="0"/>
        <v>0</v>
      </c>
    </row>
    <row r="40" spans="1:10" x14ac:dyDescent="0.3">
      <c r="A40" s="15"/>
      <c r="B40" s="11">
        <f t="shared" si="1"/>
        <v>39</v>
      </c>
      <c r="C40" s="12"/>
      <c r="D40" s="13"/>
      <c r="E40" s="14"/>
      <c r="J40" s="8">
        <f t="shared" si="0"/>
        <v>0</v>
      </c>
    </row>
    <row r="41" spans="1:10" x14ac:dyDescent="0.3">
      <c r="A41" s="15"/>
      <c r="B41" s="11">
        <f t="shared" si="1"/>
        <v>40</v>
      </c>
      <c r="C41" s="12"/>
      <c r="D41" s="13"/>
      <c r="E41" s="14"/>
      <c r="J41" s="8">
        <f t="shared" si="0"/>
        <v>0</v>
      </c>
    </row>
    <row r="42" spans="1:10" x14ac:dyDescent="0.3">
      <c r="A42" s="15"/>
      <c r="B42" s="11">
        <f t="shared" si="1"/>
        <v>41</v>
      </c>
      <c r="D42" s="13"/>
      <c r="E42" s="14"/>
      <c r="J42" s="8">
        <f t="shared" si="0"/>
        <v>0</v>
      </c>
    </row>
    <row r="43" spans="1:10" x14ac:dyDescent="0.3">
      <c r="A43" s="15"/>
      <c r="B43" s="11">
        <f t="shared" si="1"/>
        <v>42</v>
      </c>
      <c r="C43" s="12"/>
      <c r="D43" s="13"/>
      <c r="E43" s="14"/>
      <c r="J43" s="8">
        <f t="shared" si="0"/>
        <v>0</v>
      </c>
    </row>
    <row r="44" spans="1:10" x14ac:dyDescent="0.3">
      <c r="A44" s="15"/>
      <c r="B44" s="11">
        <f t="shared" si="1"/>
        <v>43</v>
      </c>
      <c r="C44" s="12"/>
      <c r="D44" s="13"/>
      <c r="E44" s="14"/>
      <c r="J44" s="8">
        <f t="shared" si="0"/>
        <v>0</v>
      </c>
    </row>
    <row r="45" spans="1:10" x14ac:dyDescent="0.3">
      <c r="A45" s="15"/>
      <c r="B45" s="11">
        <f t="shared" si="1"/>
        <v>44</v>
      </c>
      <c r="C45" s="12"/>
      <c r="D45" s="13"/>
      <c r="E45" s="14"/>
      <c r="J45" s="8">
        <f t="shared" si="0"/>
        <v>0</v>
      </c>
    </row>
    <row r="46" spans="1:10" x14ac:dyDescent="0.3">
      <c r="A46" s="15"/>
      <c r="B46" s="11">
        <f t="shared" si="1"/>
        <v>45</v>
      </c>
      <c r="C46" s="12"/>
      <c r="D46" s="13"/>
      <c r="E46" s="14"/>
      <c r="J46" s="8">
        <f t="shared" si="0"/>
        <v>0</v>
      </c>
    </row>
    <row r="47" spans="1:10" x14ac:dyDescent="0.3">
      <c r="A47" s="15"/>
      <c r="B47" s="11">
        <f t="shared" si="1"/>
        <v>46</v>
      </c>
      <c r="C47" s="12"/>
      <c r="D47" s="13"/>
      <c r="E47" s="14"/>
      <c r="J47" s="8">
        <f t="shared" si="0"/>
        <v>0</v>
      </c>
    </row>
    <row r="48" spans="1:10" x14ac:dyDescent="0.3">
      <c r="A48" s="15"/>
      <c r="B48" s="11">
        <f t="shared" si="1"/>
        <v>47</v>
      </c>
      <c r="C48" s="12"/>
      <c r="D48" s="13"/>
      <c r="E48" s="14"/>
      <c r="J48" s="8">
        <f t="shared" si="0"/>
        <v>0</v>
      </c>
    </row>
    <row r="49" spans="1:10" x14ac:dyDescent="0.3">
      <c r="A49" s="15"/>
      <c r="B49" s="11">
        <f t="shared" si="1"/>
        <v>48</v>
      </c>
      <c r="C49" s="12"/>
      <c r="D49" s="13"/>
      <c r="E49" s="14"/>
      <c r="J49" s="8">
        <f t="shared" si="0"/>
        <v>0</v>
      </c>
    </row>
    <row r="50" spans="1:10" x14ac:dyDescent="0.3">
      <c r="A50" s="15"/>
      <c r="B50" s="11">
        <f t="shared" si="1"/>
        <v>49</v>
      </c>
      <c r="C50" s="12"/>
      <c r="D50" s="13"/>
      <c r="E50" s="14"/>
      <c r="J50" s="8">
        <f t="shared" si="0"/>
        <v>0</v>
      </c>
    </row>
    <row r="51" spans="1:10" x14ac:dyDescent="0.3">
      <c r="A51" s="15"/>
      <c r="B51" s="11">
        <f t="shared" si="1"/>
        <v>50</v>
      </c>
      <c r="C51" s="12"/>
      <c r="D51" s="13"/>
      <c r="E51" s="14"/>
      <c r="J51" s="8">
        <f t="shared" si="0"/>
        <v>0</v>
      </c>
    </row>
    <row r="52" spans="1:10" x14ac:dyDescent="0.3">
      <c r="A52" s="16"/>
      <c r="B52" s="11">
        <f t="shared" si="1"/>
        <v>51</v>
      </c>
      <c r="C52" s="17"/>
      <c r="D52" s="18"/>
      <c r="E52" s="19"/>
      <c r="J52" s="8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2"/>
  <sheetViews>
    <sheetView tabSelected="1" workbookViewId="0">
      <pane ySplit="2" topLeftCell="A60" activePane="bottomLeft" state="frozen"/>
      <selection pane="bottomLeft" activeCell="C64" sqref="C64"/>
    </sheetView>
  </sheetViews>
  <sheetFormatPr defaultRowHeight="14.4" x14ac:dyDescent="0.3"/>
  <cols>
    <col min="1" max="1" width="10.44140625" style="47" customWidth="1"/>
    <col min="2" max="2" width="23.88671875" style="47" customWidth="1"/>
    <col min="3" max="3" width="48.6640625" style="33" customWidth="1"/>
    <col min="4" max="4" width="10" style="34" customWidth="1"/>
    <col min="5" max="5" width="2.21875" customWidth="1"/>
    <col min="6" max="6" width="10.44140625" customWidth="1"/>
    <col min="7" max="7" width="10.109375" bestFit="1" customWidth="1"/>
    <col min="8" max="8" width="11.77734375" customWidth="1"/>
    <col min="9" max="9" width="1.44140625" customWidth="1"/>
    <col min="10" max="10" width="24.109375" style="35" customWidth="1"/>
    <col min="11" max="11" width="13.109375" style="35" customWidth="1"/>
    <col min="12" max="12" width="15.6640625" style="35" customWidth="1"/>
    <col min="13" max="13" width="26.5546875" style="35" customWidth="1"/>
  </cols>
  <sheetData>
    <row r="1" spans="1:11" ht="17.399999999999999" customHeight="1" x14ac:dyDescent="0.3">
      <c r="A1" s="51" t="s">
        <v>121</v>
      </c>
      <c r="B1" s="49" t="s">
        <v>126</v>
      </c>
      <c r="C1" s="49" t="s">
        <v>2</v>
      </c>
      <c r="D1" s="49" t="s">
        <v>56</v>
      </c>
      <c r="F1" s="26" t="s">
        <v>59</v>
      </c>
      <c r="G1" s="26" t="s">
        <v>58</v>
      </c>
      <c r="H1" s="26" t="s">
        <v>57</v>
      </c>
      <c r="J1" s="36" t="s">
        <v>3</v>
      </c>
      <c r="K1" s="36" t="s">
        <v>96</v>
      </c>
    </row>
    <row r="2" spans="1:11" x14ac:dyDescent="0.3">
      <c r="A2" s="51"/>
      <c r="B2" s="50"/>
      <c r="C2" s="50"/>
      <c r="D2" s="50"/>
      <c r="F2" s="27">
        <f ca="1">TODAY()</f>
        <v>43212</v>
      </c>
      <c r="G2" s="27">
        <v>43282</v>
      </c>
      <c r="H2" s="25">
        <f ca="1">G2-F2</f>
        <v>70</v>
      </c>
      <c r="J2" s="25">
        <f>SUM(D3:D171)</f>
        <v>118</v>
      </c>
      <c r="K2" s="25">
        <f ca="1">H2-J2</f>
        <v>-48</v>
      </c>
    </row>
    <row r="3" spans="1:11" x14ac:dyDescent="0.3">
      <c r="A3" s="46" t="s">
        <v>123</v>
      </c>
      <c r="B3" s="48" t="s">
        <v>127</v>
      </c>
      <c r="C3" s="43" t="s">
        <v>92</v>
      </c>
      <c r="D3" s="38">
        <v>0</v>
      </c>
      <c r="F3" s="42"/>
      <c r="G3" s="42"/>
      <c r="H3" s="41"/>
      <c r="J3" s="41"/>
      <c r="K3" s="41"/>
    </row>
    <row r="4" spans="1:11" x14ac:dyDescent="0.3">
      <c r="A4" s="46" t="s">
        <v>123</v>
      </c>
      <c r="B4" s="48" t="s">
        <v>127</v>
      </c>
      <c r="C4" s="37" t="s">
        <v>93</v>
      </c>
      <c r="D4" s="38">
        <v>0</v>
      </c>
    </row>
    <row r="5" spans="1:11" x14ac:dyDescent="0.3">
      <c r="A5" s="46" t="s">
        <v>123</v>
      </c>
      <c r="B5" s="48" t="s">
        <v>127</v>
      </c>
      <c r="C5" s="37" t="s">
        <v>94</v>
      </c>
      <c r="D5" s="38">
        <v>0</v>
      </c>
    </row>
    <row r="6" spans="1:11" x14ac:dyDescent="0.3">
      <c r="A6" s="46" t="s">
        <v>123</v>
      </c>
      <c r="B6" s="46" t="s">
        <v>128</v>
      </c>
      <c r="C6" s="37" t="s">
        <v>129</v>
      </c>
      <c r="D6" s="38">
        <v>0</v>
      </c>
    </row>
    <row r="7" spans="1:11" ht="28.8" x14ac:dyDescent="0.3">
      <c r="A7" s="46" t="s">
        <v>70</v>
      </c>
      <c r="B7" s="46"/>
      <c r="C7" s="37" t="s">
        <v>125</v>
      </c>
      <c r="D7" s="38">
        <v>0</v>
      </c>
    </row>
    <row r="8" spans="1:11" x14ac:dyDescent="0.3">
      <c r="A8" s="46" t="s">
        <v>70</v>
      </c>
      <c r="B8" s="46"/>
      <c r="C8" s="37" t="s">
        <v>145</v>
      </c>
      <c r="D8" s="38">
        <v>0</v>
      </c>
    </row>
    <row r="9" spans="1:11" x14ac:dyDescent="0.3">
      <c r="A9" s="46" t="s">
        <v>70</v>
      </c>
      <c r="B9" s="46"/>
      <c r="C9" s="37" t="s">
        <v>146</v>
      </c>
      <c r="D9" s="38">
        <v>0</v>
      </c>
    </row>
    <row r="10" spans="1:11" x14ac:dyDescent="0.3">
      <c r="A10" s="47" t="s">
        <v>70</v>
      </c>
      <c r="C10" s="33" t="s">
        <v>147</v>
      </c>
      <c r="D10" s="34">
        <v>2</v>
      </c>
    </row>
    <row r="11" spans="1:11" x14ac:dyDescent="0.3">
      <c r="A11" s="46" t="s">
        <v>70</v>
      </c>
      <c r="B11" s="46"/>
      <c r="C11" s="37" t="s">
        <v>148</v>
      </c>
      <c r="D11" s="38">
        <v>0</v>
      </c>
    </row>
    <row r="12" spans="1:11" x14ac:dyDescent="0.3">
      <c r="A12" s="47" t="s">
        <v>70</v>
      </c>
      <c r="C12" s="33" t="s">
        <v>75</v>
      </c>
      <c r="D12" s="34">
        <v>1</v>
      </c>
    </row>
    <row r="13" spans="1:11" x14ac:dyDescent="0.3">
      <c r="A13" s="46" t="s">
        <v>70</v>
      </c>
      <c r="B13" s="46"/>
      <c r="C13" s="37" t="s">
        <v>149</v>
      </c>
      <c r="D13" s="38">
        <v>0</v>
      </c>
    </row>
    <row r="14" spans="1:11" x14ac:dyDescent="0.3">
      <c r="A14" s="46" t="s">
        <v>70</v>
      </c>
      <c r="B14" s="46"/>
      <c r="C14" s="37" t="s">
        <v>89</v>
      </c>
      <c r="D14" s="38">
        <v>0</v>
      </c>
    </row>
    <row r="15" spans="1:11" x14ac:dyDescent="0.3">
      <c r="A15" s="46" t="s">
        <v>70</v>
      </c>
      <c r="B15" s="46"/>
      <c r="C15" s="37" t="s">
        <v>90</v>
      </c>
      <c r="D15" s="38">
        <v>0</v>
      </c>
    </row>
    <row r="16" spans="1:11" ht="28.8" x14ac:dyDescent="0.3">
      <c r="A16" s="46" t="s">
        <v>70</v>
      </c>
      <c r="B16" s="46"/>
      <c r="C16" s="37" t="s">
        <v>150</v>
      </c>
      <c r="D16" s="38">
        <v>0</v>
      </c>
    </row>
    <row r="17" spans="1:4" x14ac:dyDescent="0.3">
      <c r="A17" s="47" t="s">
        <v>70</v>
      </c>
      <c r="C17" s="33" t="s">
        <v>84</v>
      </c>
      <c r="D17" s="34">
        <v>1</v>
      </c>
    </row>
    <row r="18" spans="1:4" x14ac:dyDescent="0.3">
      <c r="A18" s="46"/>
      <c r="B18" s="46" t="s">
        <v>131</v>
      </c>
      <c r="C18" s="37" t="s">
        <v>130</v>
      </c>
      <c r="D18" s="38">
        <v>0</v>
      </c>
    </row>
    <row r="19" spans="1:4" x14ac:dyDescent="0.3">
      <c r="A19" s="46"/>
      <c r="B19" s="46" t="s">
        <v>131</v>
      </c>
      <c r="C19" s="37" t="s">
        <v>132</v>
      </c>
      <c r="D19" s="38">
        <v>0</v>
      </c>
    </row>
    <row r="20" spans="1:4" x14ac:dyDescent="0.3">
      <c r="A20" s="46"/>
      <c r="B20" s="46" t="s">
        <v>131</v>
      </c>
      <c r="C20" s="37" t="s">
        <v>133</v>
      </c>
      <c r="D20" s="38">
        <v>0</v>
      </c>
    </row>
    <row r="21" spans="1:4" x14ac:dyDescent="0.3">
      <c r="A21" s="46"/>
      <c r="B21" s="46" t="s">
        <v>131</v>
      </c>
      <c r="C21" s="37" t="s">
        <v>134</v>
      </c>
      <c r="D21" s="38">
        <v>0</v>
      </c>
    </row>
    <row r="22" spans="1:4" x14ac:dyDescent="0.3">
      <c r="A22" s="46"/>
      <c r="B22" s="46" t="s">
        <v>131</v>
      </c>
      <c r="C22" s="37" t="s">
        <v>135</v>
      </c>
      <c r="D22" s="38">
        <v>0</v>
      </c>
    </row>
    <row r="23" spans="1:4" x14ac:dyDescent="0.3">
      <c r="A23" s="46"/>
      <c r="B23" s="46" t="s">
        <v>131</v>
      </c>
      <c r="C23" s="37" t="s">
        <v>136</v>
      </c>
      <c r="D23" s="38">
        <v>0</v>
      </c>
    </row>
    <row r="24" spans="1:4" x14ac:dyDescent="0.3">
      <c r="A24" s="46"/>
      <c r="B24" s="46" t="s">
        <v>131</v>
      </c>
      <c r="C24" s="37" t="s">
        <v>137</v>
      </c>
      <c r="D24" s="38">
        <v>0</v>
      </c>
    </row>
    <row r="25" spans="1:4" x14ac:dyDescent="0.3">
      <c r="B25" s="47" t="s">
        <v>131</v>
      </c>
      <c r="C25" s="33" t="s">
        <v>138</v>
      </c>
      <c r="D25" s="34">
        <v>1</v>
      </c>
    </row>
    <row r="26" spans="1:4" x14ac:dyDescent="0.3">
      <c r="A26" s="46"/>
      <c r="B26" s="46" t="s">
        <v>131</v>
      </c>
      <c r="C26" s="37" t="s">
        <v>139</v>
      </c>
      <c r="D26" s="38">
        <v>0</v>
      </c>
    </row>
    <row r="27" spans="1:4" x14ac:dyDescent="0.3">
      <c r="A27" s="46" t="s">
        <v>70</v>
      </c>
      <c r="B27" s="46"/>
      <c r="C27" s="37" t="s">
        <v>140</v>
      </c>
      <c r="D27" s="38">
        <v>0</v>
      </c>
    </row>
    <row r="28" spans="1:4" x14ac:dyDescent="0.3">
      <c r="A28" s="46" t="s">
        <v>70</v>
      </c>
      <c r="B28" s="46"/>
      <c r="C28" s="37" t="s">
        <v>141</v>
      </c>
      <c r="D28" s="38">
        <v>0</v>
      </c>
    </row>
    <row r="29" spans="1:4" x14ac:dyDescent="0.3">
      <c r="A29" s="46"/>
      <c r="B29" s="46" t="s">
        <v>144</v>
      </c>
      <c r="C29" s="37" t="s">
        <v>142</v>
      </c>
      <c r="D29" s="38">
        <v>0</v>
      </c>
    </row>
    <row r="30" spans="1:4" x14ac:dyDescent="0.3">
      <c r="B30" s="47" t="s">
        <v>144</v>
      </c>
      <c r="C30" s="33" t="s">
        <v>143</v>
      </c>
      <c r="D30" s="34">
        <v>7</v>
      </c>
    </row>
    <row r="31" spans="1:4" x14ac:dyDescent="0.3">
      <c r="A31" s="46"/>
      <c r="B31" s="46" t="s">
        <v>152</v>
      </c>
      <c r="C31" s="37" t="s">
        <v>151</v>
      </c>
      <c r="D31" s="38">
        <v>0</v>
      </c>
    </row>
    <row r="32" spans="1:4" x14ac:dyDescent="0.3">
      <c r="A32" s="46"/>
      <c r="B32" s="46" t="s">
        <v>152</v>
      </c>
      <c r="C32" s="37" t="s">
        <v>135</v>
      </c>
      <c r="D32" s="38">
        <v>0</v>
      </c>
    </row>
    <row r="33" spans="1:4" x14ac:dyDescent="0.3">
      <c r="B33" s="47" t="s">
        <v>152</v>
      </c>
      <c r="C33" s="33" t="s">
        <v>153</v>
      </c>
      <c r="D33" s="34">
        <v>1</v>
      </c>
    </row>
    <row r="34" spans="1:4" x14ac:dyDescent="0.3">
      <c r="A34" s="46"/>
      <c r="B34" s="46" t="s">
        <v>152</v>
      </c>
      <c r="C34" s="37" t="s">
        <v>154</v>
      </c>
      <c r="D34" s="38">
        <v>0</v>
      </c>
    </row>
    <row r="35" spans="1:4" x14ac:dyDescent="0.3">
      <c r="A35" s="46"/>
      <c r="B35" s="46" t="s">
        <v>152</v>
      </c>
      <c r="C35" s="37" t="s">
        <v>155</v>
      </c>
      <c r="D35" s="38">
        <v>0</v>
      </c>
    </row>
    <row r="36" spans="1:4" x14ac:dyDescent="0.3">
      <c r="B36" s="47" t="s">
        <v>152</v>
      </c>
      <c r="C36" s="33" t="s">
        <v>156</v>
      </c>
      <c r="D36" s="34">
        <v>4</v>
      </c>
    </row>
    <row r="37" spans="1:4" x14ac:dyDescent="0.3">
      <c r="C37" s="33" t="s">
        <v>15</v>
      </c>
      <c r="D37" s="34">
        <v>21</v>
      </c>
    </row>
    <row r="38" spans="1:4" x14ac:dyDescent="0.3">
      <c r="C38" s="33" t="s">
        <v>22</v>
      </c>
      <c r="D38" s="34">
        <v>21</v>
      </c>
    </row>
    <row r="39" spans="1:4" x14ac:dyDescent="0.3">
      <c r="B39" s="47" t="s">
        <v>157</v>
      </c>
      <c r="C39" s="33" t="s">
        <v>151</v>
      </c>
      <c r="D39" s="34">
        <v>2</v>
      </c>
    </row>
    <row r="40" spans="1:4" x14ac:dyDescent="0.3">
      <c r="B40" s="47" t="s">
        <v>157</v>
      </c>
      <c r="C40" s="33" t="s">
        <v>158</v>
      </c>
      <c r="D40" s="34">
        <v>7</v>
      </c>
    </row>
    <row r="41" spans="1:4" x14ac:dyDescent="0.3">
      <c r="B41" s="47" t="s">
        <v>157</v>
      </c>
      <c r="C41" s="33" t="s">
        <v>159</v>
      </c>
      <c r="D41" s="34">
        <v>1</v>
      </c>
    </row>
    <row r="42" spans="1:4" x14ac:dyDescent="0.3">
      <c r="B42" s="47" t="s">
        <v>157</v>
      </c>
      <c r="C42" s="33" t="s">
        <v>160</v>
      </c>
      <c r="D42" s="34">
        <v>4</v>
      </c>
    </row>
    <row r="43" spans="1:4" x14ac:dyDescent="0.3">
      <c r="B43" s="47" t="s">
        <v>157</v>
      </c>
      <c r="C43" s="33" t="s">
        <v>133</v>
      </c>
      <c r="D43" s="34">
        <v>3</v>
      </c>
    </row>
    <row r="44" spans="1:4" x14ac:dyDescent="0.3">
      <c r="B44" s="47" t="s">
        <v>157</v>
      </c>
      <c r="C44" s="33" t="s">
        <v>135</v>
      </c>
      <c r="D44" s="34">
        <v>1</v>
      </c>
    </row>
    <row r="45" spans="1:4" x14ac:dyDescent="0.3">
      <c r="B45" s="47" t="s">
        <v>157</v>
      </c>
      <c r="C45" s="33" t="s">
        <v>161</v>
      </c>
      <c r="D45" s="34">
        <v>2</v>
      </c>
    </row>
    <row r="46" spans="1:4" x14ac:dyDescent="0.3">
      <c r="B46" s="47" t="s">
        <v>162</v>
      </c>
      <c r="C46" s="33" t="s">
        <v>151</v>
      </c>
      <c r="D46" s="34">
        <v>2</v>
      </c>
    </row>
    <row r="47" spans="1:4" x14ac:dyDescent="0.3">
      <c r="B47" s="47" t="s">
        <v>162</v>
      </c>
      <c r="C47" s="33" t="s">
        <v>163</v>
      </c>
      <c r="D47" s="34">
        <v>3</v>
      </c>
    </row>
    <row r="48" spans="1:4" x14ac:dyDescent="0.3">
      <c r="B48" s="47" t="s">
        <v>162</v>
      </c>
      <c r="C48" s="33" t="s">
        <v>164</v>
      </c>
      <c r="D48" s="34">
        <v>1</v>
      </c>
    </row>
    <row r="49" spans="1:4" x14ac:dyDescent="0.3">
      <c r="B49" s="47" t="s">
        <v>162</v>
      </c>
      <c r="C49" s="33" t="s">
        <v>165</v>
      </c>
      <c r="D49" s="34">
        <v>2</v>
      </c>
    </row>
    <row r="50" spans="1:4" x14ac:dyDescent="0.3">
      <c r="B50" s="47" t="s">
        <v>162</v>
      </c>
      <c r="C50" s="33" t="s">
        <v>166</v>
      </c>
      <c r="D50" s="34">
        <v>1</v>
      </c>
    </row>
    <row r="51" spans="1:4" x14ac:dyDescent="0.3">
      <c r="B51" s="47" t="s">
        <v>162</v>
      </c>
      <c r="C51" s="33" t="s">
        <v>167</v>
      </c>
      <c r="D51" s="34">
        <v>1</v>
      </c>
    </row>
    <row r="52" spans="1:4" x14ac:dyDescent="0.3">
      <c r="B52" s="47" t="s">
        <v>162</v>
      </c>
      <c r="C52" s="33" t="s">
        <v>168</v>
      </c>
      <c r="D52" s="34">
        <v>1</v>
      </c>
    </row>
    <row r="53" spans="1:4" x14ac:dyDescent="0.3">
      <c r="B53" s="47" t="s">
        <v>162</v>
      </c>
      <c r="C53" s="33" t="s">
        <v>169</v>
      </c>
      <c r="D53" s="34">
        <v>3</v>
      </c>
    </row>
    <row r="54" spans="1:4" x14ac:dyDescent="0.3">
      <c r="B54" s="47" t="s">
        <v>171</v>
      </c>
      <c r="C54" s="33" t="s">
        <v>170</v>
      </c>
      <c r="D54" s="34">
        <v>1</v>
      </c>
    </row>
    <row r="55" spans="1:4" x14ac:dyDescent="0.3">
      <c r="B55" s="47" t="s">
        <v>171</v>
      </c>
      <c r="C55" s="33" t="s">
        <v>172</v>
      </c>
      <c r="D55" s="34">
        <v>2</v>
      </c>
    </row>
    <row r="56" spans="1:4" x14ac:dyDescent="0.3">
      <c r="A56" s="47" t="s">
        <v>122</v>
      </c>
      <c r="C56" s="33" t="s">
        <v>73</v>
      </c>
      <c r="D56" s="34">
        <v>2</v>
      </c>
    </row>
    <row r="57" spans="1:4" x14ac:dyDescent="0.3">
      <c r="A57" s="47" t="s">
        <v>122</v>
      </c>
      <c r="C57" s="33" t="s">
        <v>72</v>
      </c>
      <c r="D57" s="34">
        <v>1</v>
      </c>
    </row>
    <row r="58" spans="1:4" x14ac:dyDescent="0.3">
      <c r="A58" s="46" t="s">
        <v>122</v>
      </c>
      <c r="B58" s="46"/>
      <c r="C58" s="37" t="s">
        <v>67</v>
      </c>
      <c r="D58" s="38">
        <v>0</v>
      </c>
    </row>
    <row r="59" spans="1:4" x14ac:dyDescent="0.3">
      <c r="A59" s="46" t="s">
        <v>122</v>
      </c>
      <c r="B59" s="46"/>
      <c r="C59" s="37" t="s">
        <v>97</v>
      </c>
      <c r="D59" s="38">
        <v>0</v>
      </c>
    </row>
    <row r="60" spans="1:4" x14ac:dyDescent="0.3">
      <c r="A60" s="47" t="s">
        <v>123</v>
      </c>
      <c r="C60" s="33" t="s">
        <v>83</v>
      </c>
      <c r="D60" s="34">
        <v>1</v>
      </c>
    </row>
    <row r="61" spans="1:4" x14ac:dyDescent="0.3">
      <c r="B61" s="47" t="s">
        <v>174</v>
      </c>
      <c r="C61" s="33" t="s">
        <v>173</v>
      </c>
      <c r="D61" s="34">
        <v>1</v>
      </c>
    </row>
    <row r="62" spans="1:4" x14ac:dyDescent="0.3">
      <c r="B62" s="47" t="s">
        <v>174</v>
      </c>
      <c r="C62" s="33" t="s">
        <v>175</v>
      </c>
      <c r="D62" s="34">
        <v>1</v>
      </c>
    </row>
    <row r="63" spans="1:4" ht="15.6" customHeight="1" x14ac:dyDescent="0.3">
      <c r="A63" s="46"/>
      <c r="B63" s="46"/>
      <c r="C63" s="37" t="s">
        <v>116</v>
      </c>
      <c r="D63" s="38">
        <v>0</v>
      </c>
    </row>
    <row r="64" spans="1:4" x14ac:dyDescent="0.3">
      <c r="C64" s="33" t="s">
        <v>82</v>
      </c>
      <c r="D64" s="34">
        <v>1</v>
      </c>
    </row>
    <row r="65" spans="1:4" x14ac:dyDescent="0.3">
      <c r="B65" s="47" t="s">
        <v>189</v>
      </c>
      <c r="C65" s="33" t="s">
        <v>188</v>
      </c>
      <c r="D65" s="34">
        <v>1</v>
      </c>
    </row>
    <row r="66" spans="1:4" x14ac:dyDescent="0.3">
      <c r="B66" s="47" t="s">
        <v>127</v>
      </c>
      <c r="C66" s="33" t="s">
        <v>190</v>
      </c>
      <c r="D66" s="34">
        <v>1</v>
      </c>
    </row>
    <row r="67" spans="1:4" x14ac:dyDescent="0.3">
      <c r="B67" s="47" t="s">
        <v>174</v>
      </c>
      <c r="C67" s="33" t="s">
        <v>176</v>
      </c>
      <c r="D67" s="34">
        <v>1</v>
      </c>
    </row>
    <row r="68" spans="1:4" x14ac:dyDescent="0.3">
      <c r="B68" s="47" t="s">
        <v>178</v>
      </c>
      <c r="C68" s="33" t="s">
        <v>177</v>
      </c>
      <c r="D68" s="34">
        <v>1</v>
      </c>
    </row>
    <row r="69" spans="1:4" x14ac:dyDescent="0.3">
      <c r="B69" s="47" t="s">
        <v>178</v>
      </c>
      <c r="C69" s="33" t="s">
        <v>179</v>
      </c>
      <c r="D69" s="34">
        <v>1</v>
      </c>
    </row>
    <row r="70" spans="1:4" ht="28.8" x14ac:dyDescent="0.3">
      <c r="A70" s="47" t="s">
        <v>123</v>
      </c>
      <c r="B70" s="47" t="s">
        <v>180</v>
      </c>
      <c r="C70" s="33" t="s">
        <v>181</v>
      </c>
      <c r="D70" s="34">
        <v>2</v>
      </c>
    </row>
    <row r="71" spans="1:4" x14ac:dyDescent="0.3">
      <c r="B71" s="47" t="s">
        <v>182</v>
      </c>
      <c r="C71" s="33" t="s">
        <v>183</v>
      </c>
      <c r="D71" s="34">
        <v>1</v>
      </c>
    </row>
    <row r="72" spans="1:4" x14ac:dyDescent="0.3">
      <c r="C72" s="33" t="s">
        <v>120</v>
      </c>
      <c r="D72" s="34">
        <v>1</v>
      </c>
    </row>
    <row r="73" spans="1:4" x14ac:dyDescent="0.3">
      <c r="A73" s="46"/>
      <c r="B73" s="46" t="s">
        <v>184</v>
      </c>
      <c r="C73" s="37" t="s">
        <v>185</v>
      </c>
      <c r="D73" s="38">
        <v>0</v>
      </c>
    </row>
    <row r="74" spans="1:4" x14ac:dyDescent="0.3">
      <c r="A74" s="46"/>
      <c r="B74" s="46" t="s">
        <v>187</v>
      </c>
      <c r="C74" s="37" t="s">
        <v>186</v>
      </c>
      <c r="D74" s="38">
        <v>0</v>
      </c>
    </row>
    <row r="75" spans="1:4" x14ac:dyDescent="0.3">
      <c r="B75" s="47" t="s">
        <v>152</v>
      </c>
      <c r="C75" s="33" t="s">
        <v>191</v>
      </c>
      <c r="D75" s="34">
        <v>1</v>
      </c>
    </row>
    <row r="76" spans="1:4" ht="28.8" x14ac:dyDescent="0.3">
      <c r="A76" s="46" t="s">
        <v>122</v>
      </c>
      <c r="B76" s="46" t="s">
        <v>132</v>
      </c>
      <c r="C76" s="37" t="s">
        <v>192</v>
      </c>
      <c r="D76" s="38">
        <v>0</v>
      </c>
    </row>
    <row r="77" spans="1:4" x14ac:dyDescent="0.3">
      <c r="A77" s="46" t="s">
        <v>122</v>
      </c>
      <c r="B77" s="46" t="s">
        <v>132</v>
      </c>
      <c r="C77" s="37" t="s">
        <v>193</v>
      </c>
      <c r="D77" s="38">
        <v>0</v>
      </c>
    </row>
    <row r="78" spans="1:4" x14ac:dyDescent="0.3">
      <c r="A78" s="47" t="s">
        <v>122</v>
      </c>
      <c r="B78" s="47" t="s">
        <v>180</v>
      </c>
      <c r="C78" s="33" t="s">
        <v>194</v>
      </c>
      <c r="D78" s="34">
        <v>1</v>
      </c>
    </row>
    <row r="79" spans="1:4" x14ac:dyDescent="0.3">
      <c r="A79" s="47" t="s">
        <v>122</v>
      </c>
      <c r="B79" s="47" t="s">
        <v>153</v>
      </c>
      <c r="C79" s="33" t="s">
        <v>195</v>
      </c>
      <c r="D79" s="34">
        <v>1</v>
      </c>
    </row>
    <row r="80" spans="1:4" x14ac:dyDescent="0.3">
      <c r="A80" s="47" t="s">
        <v>122</v>
      </c>
      <c r="B80" s="47" t="s">
        <v>152</v>
      </c>
      <c r="C80" s="33" t="s">
        <v>196</v>
      </c>
      <c r="D80" s="34">
        <v>1</v>
      </c>
    </row>
    <row r="81" spans="1:4" x14ac:dyDescent="0.3">
      <c r="A81" s="46" t="s">
        <v>122</v>
      </c>
      <c r="B81" s="46" t="s">
        <v>132</v>
      </c>
      <c r="C81" s="37" t="s">
        <v>197</v>
      </c>
      <c r="D81" s="38">
        <v>0</v>
      </c>
    </row>
    <row r="82" spans="1:4" x14ac:dyDescent="0.3">
      <c r="B82" s="47" t="s">
        <v>152</v>
      </c>
      <c r="C82" s="33" t="s">
        <v>198</v>
      </c>
      <c r="D82" s="34">
        <v>2</v>
      </c>
    </row>
  </sheetData>
  <mergeCells count="4">
    <mergeCell ref="C1:C2"/>
    <mergeCell ref="D1:D2"/>
    <mergeCell ref="A1:A2"/>
    <mergeCell ref="B1:B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7D7FCE-5958-4F9D-8EF5-7923E0C7736A}">
          <x14:formula1>
            <xm:f>Help!$A$2:$A$5</xm:f>
          </x14:formula1>
          <xm:sqref>A3:A1048576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12" sqref="B12"/>
    </sheetView>
  </sheetViews>
  <sheetFormatPr defaultRowHeight="14.4" x14ac:dyDescent="0.3"/>
  <cols>
    <col min="1" max="1" width="34.5546875" style="32" customWidth="1"/>
    <col min="2" max="2" width="47.5546875" style="32" customWidth="1"/>
    <col min="3" max="4" width="63.109375" style="32" customWidth="1"/>
  </cols>
  <sheetData>
    <row r="1" spans="1:4" x14ac:dyDescent="0.3">
      <c r="A1" s="26" t="s">
        <v>74</v>
      </c>
      <c r="B1" s="26" t="s">
        <v>70</v>
      </c>
      <c r="C1" s="26" t="s">
        <v>76</v>
      </c>
      <c r="D1" s="26" t="s">
        <v>77</v>
      </c>
    </row>
    <row r="2" spans="1:4" x14ac:dyDescent="0.3">
      <c r="D2" s="32" t="s">
        <v>86</v>
      </c>
    </row>
    <row r="3" spans="1:4" x14ac:dyDescent="0.3">
      <c r="D3" s="32" t="s">
        <v>78</v>
      </c>
    </row>
    <row r="4" spans="1:4" x14ac:dyDescent="0.3">
      <c r="C4" s="32" t="s">
        <v>71</v>
      </c>
      <c r="D4" s="32" t="s">
        <v>80</v>
      </c>
    </row>
    <row r="5" spans="1:4" x14ac:dyDescent="0.3">
      <c r="D5" s="32" t="s">
        <v>95</v>
      </c>
    </row>
    <row r="6" spans="1:4" x14ac:dyDescent="0.3">
      <c r="B6" s="32" t="s">
        <v>85</v>
      </c>
      <c r="D6" s="32" t="s">
        <v>64</v>
      </c>
    </row>
    <row r="7" spans="1:4" x14ac:dyDescent="0.3">
      <c r="B7" s="32" t="s">
        <v>87</v>
      </c>
      <c r="D7" s="32" t="s">
        <v>61</v>
      </c>
    </row>
    <row r="8" spans="1:4" x14ac:dyDescent="0.3">
      <c r="B8" s="32" t="s">
        <v>88</v>
      </c>
      <c r="C8" s="32" t="s">
        <v>81</v>
      </c>
      <c r="D8" s="32" t="s">
        <v>98</v>
      </c>
    </row>
    <row r="9" spans="1:4" x14ac:dyDescent="0.3">
      <c r="C9" s="32" t="s">
        <v>82</v>
      </c>
    </row>
    <row r="10" spans="1:4" x14ac:dyDescent="0.3">
      <c r="B10" s="32" t="s">
        <v>90</v>
      </c>
    </row>
    <row r="11" spans="1:4" x14ac:dyDescent="0.3">
      <c r="B11" s="32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workbookViewId="0">
      <selection activeCell="B16" sqref="B16"/>
    </sheetView>
  </sheetViews>
  <sheetFormatPr defaultRowHeight="14.4" x14ac:dyDescent="0.3"/>
  <cols>
    <col min="1" max="1" width="24.109375" style="32" customWidth="1"/>
    <col min="2" max="2" width="78.6640625" style="40" customWidth="1"/>
  </cols>
  <sheetData>
    <row r="1" spans="1:2" x14ac:dyDescent="0.3">
      <c r="A1" s="39" t="s">
        <v>99</v>
      </c>
      <c r="B1" s="39" t="s">
        <v>100</v>
      </c>
    </row>
    <row r="2" spans="1:2" x14ac:dyDescent="0.3">
      <c r="A2" s="32" t="s">
        <v>101</v>
      </c>
      <c r="B2" s="40" t="s">
        <v>102</v>
      </c>
    </row>
    <row r="3" spans="1:2" x14ac:dyDescent="0.3">
      <c r="A3" s="32" t="s">
        <v>101</v>
      </c>
      <c r="B3" s="40" t="s">
        <v>103</v>
      </c>
    </row>
    <row r="4" spans="1:2" x14ac:dyDescent="0.3">
      <c r="A4" s="32" t="s">
        <v>104</v>
      </c>
      <c r="B4" s="40" t="s">
        <v>105</v>
      </c>
    </row>
    <row r="5" spans="1:2" x14ac:dyDescent="0.3">
      <c r="A5" s="32" t="s">
        <v>104</v>
      </c>
      <c r="B5" s="40" t="s">
        <v>106</v>
      </c>
    </row>
    <row r="6" spans="1:2" x14ac:dyDescent="0.3">
      <c r="A6" s="32" t="s">
        <v>107</v>
      </c>
      <c r="B6" s="40" t="s">
        <v>108</v>
      </c>
    </row>
    <row r="7" spans="1:2" x14ac:dyDescent="0.3">
      <c r="A7" s="32" t="s">
        <v>107</v>
      </c>
      <c r="B7" s="40" t="s">
        <v>109</v>
      </c>
    </row>
    <row r="8" spans="1:2" x14ac:dyDescent="0.3">
      <c r="A8" s="32" t="s">
        <v>110</v>
      </c>
      <c r="B8" s="40" t="s">
        <v>102</v>
      </c>
    </row>
    <row r="9" spans="1:2" x14ac:dyDescent="0.3">
      <c r="A9" s="32" t="s">
        <v>111</v>
      </c>
      <c r="B9" s="40" t="s">
        <v>112</v>
      </c>
    </row>
    <row r="10" spans="1:2" x14ac:dyDescent="0.3">
      <c r="A10" s="32" t="s">
        <v>102</v>
      </c>
      <c r="B10" s="40" t="s">
        <v>113</v>
      </c>
    </row>
    <row r="11" spans="1:2" x14ac:dyDescent="0.3">
      <c r="A11" s="32" t="s">
        <v>102</v>
      </c>
      <c r="B11" s="40" t="s">
        <v>114</v>
      </c>
    </row>
    <row r="12" spans="1:2" x14ac:dyDescent="0.3">
      <c r="A12" s="32" t="s">
        <v>111</v>
      </c>
      <c r="B12" s="40" t="s">
        <v>119</v>
      </c>
    </row>
    <row r="13" spans="1:2" x14ac:dyDescent="0.3">
      <c r="A13" s="32" t="s">
        <v>102</v>
      </c>
      <c r="B13" s="40" t="s">
        <v>115</v>
      </c>
    </row>
    <row r="14" spans="1:2" x14ac:dyDescent="0.3">
      <c r="A14" s="44" t="s">
        <v>117</v>
      </c>
      <c r="B14" s="44" t="s">
        <v>118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E4AE6-A920-4399-9106-F6BA9167C0EC}">
  <dimension ref="A1:A5"/>
  <sheetViews>
    <sheetView workbookViewId="0">
      <selection activeCell="C4" sqref="C4"/>
    </sheetView>
  </sheetViews>
  <sheetFormatPr defaultRowHeight="14.4" x14ac:dyDescent="0.3"/>
  <cols>
    <col min="1" max="1" width="15.88671875" customWidth="1"/>
  </cols>
  <sheetData>
    <row r="1" spans="1:1" x14ac:dyDescent="0.3">
      <c r="A1" s="45" t="s">
        <v>121</v>
      </c>
    </row>
    <row r="2" spans="1:1" x14ac:dyDescent="0.3">
      <c r="A2" t="s">
        <v>122</v>
      </c>
    </row>
    <row r="3" spans="1:1" x14ac:dyDescent="0.3">
      <c r="A3" t="s">
        <v>123</v>
      </c>
    </row>
    <row r="4" spans="1:1" x14ac:dyDescent="0.3">
      <c r="A4" t="s">
        <v>124</v>
      </c>
    </row>
    <row r="5" spans="1:1" x14ac:dyDescent="0.3">
      <c r="A5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Plans</vt:lpstr>
      <vt:lpstr>Estimate</vt:lpstr>
      <vt:lpstr>Bugs</vt:lpstr>
      <vt:lpstr>Refactoring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2018-04-22T14:47:30Z</dcterms:modified>
</cp:coreProperties>
</file>