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075df40492b6d/Документы/"/>
    </mc:Choice>
  </mc:AlternateContent>
  <xr:revisionPtr revIDLastSave="4" documentId="8_{ED0F4F6F-E46E-4672-AF89-3AB6524B0EEE}" xr6:coauthVersionLast="47" xr6:coauthVersionMax="47" xr10:uidLastSave="{2C3FF4FA-C981-4E4E-9123-FB45CB396BFE}"/>
  <bookViews>
    <workbookView xWindow="-108" yWindow="-108" windowWidth="41496" windowHeight="16896" xr2:uid="{6CD39905-ECC9-432B-A108-1907B944A5DF}"/>
  </bookViews>
  <sheets>
    <sheet name="Задание 1" sheetId="2" r:id="rId1"/>
    <sheet name="Scenario Summary" sheetId="5" r:id="rId2"/>
    <sheet name="Задание 2" sheetId="1" r:id="rId3"/>
  </sheets>
  <definedNames>
    <definedName name="solver_adj" localSheetId="2" hidden="1">'Задание 2'!$B$7,'Задание 2'!$C$7,'Задание 2'!$D$7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'Задание 2'!$B$10</definedName>
    <definedName name="solver_lhs2" localSheetId="2" hidden="1">'Задание 2'!$B$7</definedName>
    <definedName name="solver_lhs3" localSheetId="2" hidden="1">'Задание 2'!$B$9</definedName>
    <definedName name="solver_lhs4" localSheetId="2" hidden="1">'Задание 2'!$C$7</definedName>
    <definedName name="solver_lhs5" localSheetId="2" hidden="1">'Задание 2'!$D$7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'Задание 2'!$B$8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'Задание 2'!$B$14</definedName>
    <definedName name="solver_rhs2" localSheetId="2" hidden="1">'Задание 2'!$B$6</definedName>
    <definedName name="solver_rhs3" localSheetId="2" hidden="1">'Задание 2'!$B$13</definedName>
    <definedName name="solver_rhs4" localSheetId="2" hidden="1">'Задание 2'!$C$6</definedName>
    <definedName name="solver_rhs5" localSheetId="2" hidden="1">'Задание 2'!$D$6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Общий_доход_от_постановки_за_период_проката_с_учетом_вычета_постоянных_затрат">'Задание 1'!$B$12</definedName>
    <definedName name="Средняя_наполненность_зала">'Задание 1'!$B$8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H7" i="2"/>
  <c r="H8" i="2" s="1"/>
  <c r="H9" i="2" s="1"/>
  <c r="H10" i="2" s="1"/>
  <c r="H11" i="2" s="1"/>
  <c r="H12" i="2" s="1"/>
  <c r="H13" i="2" s="1"/>
  <c r="H14" i="2" s="1"/>
  <c r="K5" i="2" l="1"/>
  <c r="L5" i="2"/>
  <c r="M5" i="2"/>
  <c r="J5" i="2"/>
  <c r="B10" i="2"/>
  <c r="B11" i="2" s="1"/>
  <c r="B12" i="2" s="1"/>
  <c r="H5" i="2" s="1"/>
</calcChain>
</file>

<file path=xl/sharedStrings.xml><?xml version="1.0" encoding="utf-8"?>
<sst xmlns="http://schemas.openxmlformats.org/spreadsheetml/2006/main" count="41" uniqueCount="41">
  <si>
    <t>Мышь</t>
  </si>
  <si>
    <t>Клавиатура</t>
  </si>
  <si>
    <t>Джойстик</t>
  </si>
  <si>
    <t>Прибыль</t>
  </si>
  <si>
    <t>Вы инвестируете в новый мюзикл. У Вас есть следующая информация о постановке:</t>
  </si>
  <si>
    <t>Количество лет в прокате</t>
  </si>
  <si>
    <t>Средняя наполненность зала</t>
  </si>
  <si>
    <t>Доход от билетов с 1 представления:</t>
  </si>
  <si>
    <t>Постоянные затраты на 1 представление:</t>
  </si>
  <si>
    <t>Средняя цена билета:</t>
  </si>
  <si>
    <t>Кол-во представлений в год:</t>
  </si>
  <si>
    <t>Вместимость театра (человек):</t>
  </si>
  <si>
    <t>Количество лет в прокате:</t>
  </si>
  <si>
    <t>Средняя наполненность зала:</t>
  </si>
  <si>
    <t>Доход от билетов за период проката:</t>
  </si>
  <si>
    <t>Общий доход от постановки за период проката(с учетом вычета постоянных затрат):</t>
  </si>
  <si>
    <t>Общий доход от постановки</t>
  </si>
  <si>
    <t>Таблица</t>
  </si>
  <si>
    <t>Средняя_наполненность_зала</t>
  </si>
  <si>
    <t>Пессимистичный</t>
  </si>
  <si>
    <t>Реальный</t>
  </si>
  <si>
    <t>Оптимистичный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</si>
  <si>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</si>
  <si>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</si>
  <si>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</si>
  <si>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</si>
  <si>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</si>
  <si>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</si>
  <si>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</si>
  <si>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Общий_доход_от_постановки_за_пе</t>
  </si>
  <si>
    <t>Вид продукции</t>
  </si>
  <si>
    <t>Рабочее время (час)</t>
  </si>
  <si>
    <t>Машинное время (час)</t>
  </si>
  <si>
    <t>Ежемесячный спрос (шт)</t>
  </si>
  <si>
    <t>Доступно в месяц:</t>
  </si>
  <si>
    <t>рабочего времени (часов)</t>
  </si>
  <si>
    <t>машинного времени (часов)</t>
  </si>
  <si>
    <t>Кол-во единиц</t>
  </si>
  <si>
    <t>Выручка</t>
  </si>
  <si>
    <t>Суммарно раб времени</t>
  </si>
  <si>
    <t>Суммарно маш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</si>
</sst>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\ &quot;₽&quot;"/>
    <numFmt numFmtId="169" formatCode="#,##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2C2D30"/>
      <name val="Roboto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10" fontId="0" fillId="0" borderId="0" xfId="0" applyNumberFormat="1" applyBorder="1"/>
    <xf numFmtId="0" fontId="1" fillId="0" borderId="0" xfId="0" applyFont="1"/>
    <xf numFmtId="0" fontId="0" fillId="2" borderId="1" xfId="0" applyFill="1" applyBorder="1"/>
    <xf numFmtId="169" fontId="0" fillId="0" borderId="1" xfId="0" applyNumberFormat="1" applyBorder="1"/>
    <xf numFmtId="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textRotation="90" wrapText="1"/>
    </xf>
    <xf numFmtId="10" fontId="0" fillId="2" borderId="1" xfId="0" applyNumberFormat="1" applyFill="1" applyBorder="1"/>
    <xf numFmtId="0" fontId="0" fillId="2" borderId="4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169" fontId="0" fillId="0" borderId="6" xfId="0" applyNumberFormat="1" applyFill="1" applyBorder="1" applyAlignment="1"/>
    <xf numFmtId="0" fontId="2" fillId="4" borderId="7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0" fillId="0" borderId="8" xfId="0" applyFill="1" applyBorder="1" applyAlignment="1"/>
    <xf numFmtId="0" fontId="3" fillId="5" borderId="0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right"/>
    </xf>
    <xf numFmtId="0" fontId="5" fillId="4" borderId="7" xfId="0" applyFont="1" applyFill="1" applyBorder="1" applyAlignment="1">
      <alignment horizontal="right"/>
    </xf>
    <xf numFmtId="9" fontId="0" fillId="6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7" borderId="0" xfId="0" applyFill="1" applyBorder="1"/>
    <xf numFmtId="0" fontId="0" fillId="2" borderId="9" xfId="0" applyFill="1" applyBorder="1"/>
    <xf numFmtId="0" fontId="0" fillId="0" borderId="10" xfId="0" applyBorder="1"/>
    <xf numFmtId="1" fontId="0" fillId="7" borderId="0" xfId="0" applyNumberFormat="1" applyFill="1" applyBorder="1"/>
    <xf numFmtId="0" fontId="0" fillId="7" borderId="9" xfId="0" applyFill="1" applyBorder="1"/>
    <xf numFmtId="1" fontId="0" fillId="8" borderId="3" xfId="0" applyNumberFormat="1" applyFill="1" applyBorder="1"/>
    <xf numFmtId="169" fontId="0" fillId="9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585A-BD4C-4BAA-952F-9C7753935821}">
  <dimension ref="A1:M25"/>
  <sheetViews>
    <sheetView tabSelected="1" workbookViewId="0">
      <selection activeCell="B17" sqref="B17"/>
    </sheetView>
  </sheetViews>
  <sheetFormatPr defaultRowHeight="14.4" x14ac:dyDescent="0.3"/>
  <cols>
    <col min="1" max="1" width="45.6640625" customWidth="1"/>
    <col min="2" max="2" width="30.77734375" customWidth="1"/>
    <col min="8" max="8" width="17.109375" customWidth="1"/>
    <col min="9" max="9" width="16.44140625" customWidth="1"/>
    <col min="10" max="10" width="19.109375" customWidth="1"/>
    <col min="11" max="11" width="15.21875" customWidth="1"/>
    <col min="12" max="12" width="15.77734375" customWidth="1"/>
    <col min="13" max="13" width="18.109375" customWidth="1"/>
  </cols>
  <sheetData>
    <row r="1" spans="1:13" ht="15.6" x14ac:dyDescent="0.3">
      <c r="A1" s="8" t="s">
        <v>4</v>
      </c>
    </row>
    <row r="3" spans="1:13" x14ac:dyDescent="0.3">
      <c r="A3" s="9" t="s">
        <v>8</v>
      </c>
      <c r="B3" s="10">
        <v>50000000</v>
      </c>
      <c r="G3" s="13" t="s">
        <v>17</v>
      </c>
      <c r="H3" s="13"/>
      <c r="I3" s="13"/>
      <c r="J3" s="13"/>
      <c r="K3" s="13"/>
      <c r="L3" s="13"/>
      <c r="M3" s="13"/>
    </row>
    <row r="4" spans="1:13" ht="36" customHeight="1" x14ac:dyDescent="0.3">
      <c r="A4" s="9" t="s">
        <v>9</v>
      </c>
      <c r="B4" s="10">
        <v>3500</v>
      </c>
      <c r="G4" s="4"/>
      <c r="H4" s="2" t="s">
        <v>16</v>
      </c>
      <c r="I4" s="18" t="s">
        <v>5</v>
      </c>
      <c r="J4" s="18"/>
      <c r="K4" s="18"/>
      <c r="L4" s="18"/>
      <c r="M4" s="18"/>
    </row>
    <row r="5" spans="1:13" x14ac:dyDescent="0.3">
      <c r="A5" s="9" t="s">
        <v>10</v>
      </c>
      <c r="B5" s="1">
        <v>365</v>
      </c>
      <c r="G5" s="5"/>
      <c r="H5" s="3">
        <f>B12</f>
        <v>1227500000</v>
      </c>
      <c r="I5" s="9">
        <v>1</v>
      </c>
      <c r="J5" s="9">
        <f>I5+1</f>
        <v>2</v>
      </c>
      <c r="K5" s="9">
        <f t="shared" ref="K5:M5" si="0">J5+1</f>
        <v>3</v>
      </c>
      <c r="L5" s="9">
        <f t="shared" si="0"/>
        <v>4</v>
      </c>
      <c r="M5" s="9">
        <f t="shared" si="0"/>
        <v>5</v>
      </c>
    </row>
    <row r="6" spans="1:13" ht="14.4" customHeight="1" x14ac:dyDescent="0.3">
      <c r="A6" s="9" t="s">
        <v>11</v>
      </c>
      <c r="B6" s="1">
        <v>2000</v>
      </c>
      <c r="G6" s="14" t="s">
        <v>6</v>
      </c>
      <c r="H6" s="15">
        <v>0.7</v>
      </c>
      <c r="I6" s="10">
        <f t="dataTable" ref="I6:M14" dt2D="1" dtr="1" r1="B7" r2="B8"/>
        <v>1738500000</v>
      </c>
      <c r="J6" s="10">
        <v>3527000000</v>
      </c>
      <c r="K6" s="10">
        <v>5315500000</v>
      </c>
      <c r="L6" s="10">
        <v>7104000000</v>
      </c>
      <c r="M6" s="10">
        <v>8892500000</v>
      </c>
    </row>
    <row r="7" spans="1:13" x14ac:dyDescent="0.3">
      <c r="A7" s="9" t="s">
        <v>12</v>
      </c>
      <c r="B7" s="1">
        <v>1</v>
      </c>
      <c r="G7" s="16"/>
      <c r="H7" s="15">
        <f>H6+0.025</f>
        <v>0.72499999999999998</v>
      </c>
      <c r="I7" s="10">
        <v>1802375000</v>
      </c>
      <c r="J7" s="10">
        <v>3654750000</v>
      </c>
      <c r="K7" s="10">
        <v>5507125000</v>
      </c>
      <c r="L7" s="10">
        <v>7359500000</v>
      </c>
      <c r="M7" s="10">
        <v>9211875000</v>
      </c>
    </row>
    <row r="8" spans="1:13" x14ac:dyDescent="0.3">
      <c r="A8" s="9" t="s">
        <v>13</v>
      </c>
      <c r="B8" s="11">
        <v>0.5</v>
      </c>
      <c r="G8" s="16"/>
      <c r="H8" s="15">
        <f t="shared" ref="H8:H16" si="1">H7+0.025</f>
        <v>0.75</v>
      </c>
      <c r="I8" s="10">
        <v>1866250000</v>
      </c>
      <c r="J8" s="10">
        <v>3782500000</v>
      </c>
      <c r="K8" s="10">
        <v>5698750000</v>
      </c>
      <c r="L8" s="10">
        <v>7615000000</v>
      </c>
      <c r="M8" s="10">
        <v>9531250000</v>
      </c>
    </row>
    <row r="9" spans="1:13" x14ac:dyDescent="0.3">
      <c r="A9" s="1"/>
      <c r="B9" s="1"/>
      <c r="G9" s="16"/>
      <c r="H9" s="15">
        <f t="shared" si="1"/>
        <v>0.77500000000000002</v>
      </c>
      <c r="I9" s="10">
        <v>1930125000</v>
      </c>
      <c r="J9" s="10">
        <v>3910250000</v>
      </c>
      <c r="K9" s="10">
        <v>5890375000</v>
      </c>
      <c r="L9" s="10">
        <v>7870500000</v>
      </c>
      <c r="M9" s="10">
        <v>9850625000</v>
      </c>
    </row>
    <row r="10" spans="1:13" x14ac:dyDescent="0.3">
      <c r="A10" s="9" t="s">
        <v>7</v>
      </c>
      <c r="B10" s="3">
        <f>B6*B8*B4</f>
        <v>3500000</v>
      </c>
      <c r="G10" s="16"/>
      <c r="H10" s="15">
        <f t="shared" si="1"/>
        <v>0.8</v>
      </c>
      <c r="I10" s="10">
        <v>1994000000</v>
      </c>
      <c r="J10" s="10">
        <v>4038000000</v>
      </c>
      <c r="K10" s="10">
        <v>6082000000</v>
      </c>
      <c r="L10" s="10">
        <v>8126000000</v>
      </c>
      <c r="M10" s="10">
        <v>10170000000</v>
      </c>
    </row>
    <row r="11" spans="1:13" x14ac:dyDescent="0.3">
      <c r="A11" s="9" t="s">
        <v>14</v>
      </c>
      <c r="B11" s="10">
        <f>B10*B5*B7</f>
        <v>1277500000</v>
      </c>
      <c r="G11" s="16"/>
      <c r="H11" s="15">
        <f t="shared" si="1"/>
        <v>0.82500000000000007</v>
      </c>
      <c r="I11" s="10">
        <v>2057875000.0000002</v>
      </c>
      <c r="J11" s="10">
        <v>4165750000.0000005</v>
      </c>
      <c r="K11" s="10">
        <v>6273625000.000001</v>
      </c>
      <c r="L11" s="10">
        <v>8381500000.000001</v>
      </c>
      <c r="M11" s="10">
        <v>10489375000.000002</v>
      </c>
    </row>
    <row r="12" spans="1:13" ht="33" customHeight="1" x14ac:dyDescent="0.3">
      <c r="A12" s="12" t="s">
        <v>15</v>
      </c>
      <c r="B12" s="10">
        <f>B11-B3</f>
        <v>1227500000</v>
      </c>
      <c r="G12" s="16"/>
      <c r="H12" s="15">
        <f t="shared" si="1"/>
        <v>0.85000000000000009</v>
      </c>
      <c r="I12" s="10">
        <v>2121750000.0000005</v>
      </c>
      <c r="J12" s="10">
        <v>4293500000.000001</v>
      </c>
      <c r="K12" s="10">
        <v>6465250000.0000019</v>
      </c>
      <c r="L12" s="10">
        <v>8637000000.0000019</v>
      </c>
      <c r="M12" s="10">
        <v>10808750000.000002</v>
      </c>
    </row>
    <row r="13" spans="1:13" x14ac:dyDescent="0.3">
      <c r="G13" s="16"/>
      <c r="H13" s="15">
        <f t="shared" si="1"/>
        <v>0.87500000000000011</v>
      </c>
      <c r="I13" s="10">
        <v>2185625000.0000005</v>
      </c>
      <c r="J13" s="10">
        <v>4421250000.000001</v>
      </c>
      <c r="K13" s="10">
        <v>6656875000.0000019</v>
      </c>
      <c r="L13" s="10">
        <v>8892500000.0000019</v>
      </c>
      <c r="M13" s="10">
        <v>11128125000.000002</v>
      </c>
    </row>
    <row r="14" spans="1:13" x14ac:dyDescent="0.3">
      <c r="G14" s="17"/>
      <c r="H14" s="15">
        <f t="shared" si="1"/>
        <v>0.90000000000000013</v>
      </c>
      <c r="I14" s="10">
        <v>2249500000.0000005</v>
      </c>
      <c r="J14" s="10">
        <v>4549000000.000001</v>
      </c>
      <c r="K14" s="10">
        <v>6848500000.0000019</v>
      </c>
      <c r="L14" s="10">
        <v>9148000000.0000019</v>
      </c>
      <c r="M14" s="10">
        <v>11447500000.000002</v>
      </c>
    </row>
    <row r="15" spans="1:13" x14ac:dyDescent="0.3">
      <c r="H15" s="7"/>
    </row>
    <row r="16" spans="1:13" x14ac:dyDescent="0.3">
      <c r="H16" s="7"/>
    </row>
    <row r="17" spans="8:10" x14ac:dyDescent="0.3">
      <c r="J17" s="6"/>
    </row>
    <row r="20" spans="8:10" x14ac:dyDescent="0.3">
      <c r="H20" s="6"/>
    </row>
    <row r="25" spans="8:10" x14ac:dyDescent="0.3">
      <c r="H25" s="6"/>
    </row>
  </sheetData>
  <scenarios current="2" show="2" sqref="B12">
    <scenario name="Пессимистичный" locked="1" count="1" user="Irina Kazantseva">
      <inputCells r="B8" val="0,5" numFmtId="9"/>
    </scenario>
    <scenario name="Реальный" locked="1" count="1" user="Irina Kazantseva">
      <inputCells r="B8" val="0,75" numFmtId="9"/>
    </scenario>
    <scenario name="Оптимистичный" locked="1" count="1" user="Irina Kazantseva">
      <inputCells r="B8" val="0,9" numFmtId="9"/>
    </scenario>
  </scenarios>
  <mergeCells count="3">
    <mergeCell ref="I4:M4"/>
    <mergeCell ref="G3:M3"/>
    <mergeCell ref="G6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D9F0-03BD-47C2-BA8C-9230F8ECF42F}">
  <sheetPr>
    <outlinePr summaryBelow="0"/>
  </sheetPr>
  <dimension ref="B1:G11"/>
  <sheetViews>
    <sheetView showGridLines="0" workbookViewId="0">
      <selection activeCell="D20" sqref="D20"/>
    </sheetView>
  </sheetViews>
  <sheetFormatPr defaultRowHeight="14.4" outlineLevelRow="1" outlineLevelCol="1" x14ac:dyDescent="0.3"/>
  <cols>
    <col min="3" max="3" width="34.33203125" bestFit="1" customWidth="1"/>
    <col min="4" max="7" width="14.77734375" bestFit="1" customWidth="1" outlineLevel="1"/>
  </cols>
  <sheetData>
    <row r="1" spans="2:7" ht="15" thickBot="1" x14ac:dyDescent="0.35"/>
    <row r="2" spans="2:7" ht="15.6" x14ac:dyDescent="0.3">
      <c r="B2" s="23" t="s">
        <v>22</v>
      </c>
      <c r="C2" s="23"/>
      <c r="D2" s="28"/>
      <c r="E2" s="28"/>
      <c r="F2" s="28"/>
      <c r="G2" s="28"/>
    </row>
    <row r="3" spans="2:7" ht="15.6" collapsed="1" x14ac:dyDescent="0.3">
      <c r="B3" s="22"/>
      <c r="C3" s="22"/>
      <c r="D3" s="29" t="s">
        <v>24</v>
      </c>
      <c r="E3" s="29" t="s">
        <v>19</v>
      </c>
      <c r="F3" s="29" t="s">
        <v>20</v>
      </c>
      <c r="G3" s="29" t="s">
        <v>21</v>
      </c>
    </row>
    <row r="4" spans="2:7" hidden="1" outlineLevel="1" x14ac:dyDescent="0.3">
      <c r="B4" s="25"/>
      <c r="C4" s="25"/>
      <c r="D4" s="19"/>
      <c r="E4" s="31"/>
      <c r="F4" s="31"/>
      <c r="G4" s="31"/>
    </row>
    <row r="5" spans="2:7" x14ac:dyDescent="0.3">
      <c r="B5" s="26" t="s">
        <v>23</v>
      </c>
      <c r="C5" s="26"/>
      <c r="D5" s="24"/>
      <c r="E5" s="24"/>
      <c r="F5" s="24"/>
      <c r="G5" s="24"/>
    </row>
    <row r="6" spans="2:7" outlineLevel="1" x14ac:dyDescent="0.3">
      <c r="B6" s="25"/>
      <c r="C6" s="25" t="s">
        <v>18</v>
      </c>
      <c r="D6" s="20">
        <v>0.9</v>
      </c>
      <c r="E6" s="30">
        <v>0.5</v>
      </c>
      <c r="F6" s="30">
        <v>0.75</v>
      </c>
      <c r="G6" s="30">
        <v>0.9</v>
      </c>
    </row>
    <row r="7" spans="2:7" x14ac:dyDescent="0.3">
      <c r="B7" s="26" t="s">
        <v>25</v>
      </c>
      <c r="C7" s="26"/>
      <c r="D7" s="24"/>
      <c r="E7" s="24"/>
      <c r="F7" s="24"/>
      <c r="G7" s="24"/>
    </row>
    <row r="8" spans="2:7" ht="15" outlineLevel="1" thickBot="1" x14ac:dyDescent="0.35">
      <c r="B8" s="27"/>
      <c r="C8" s="27" t="s">
        <v>29</v>
      </c>
      <c r="D8" s="21">
        <v>2249500000</v>
      </c>
      <c r="E8" s="21">
        <v>1227500000</v>
      </c>
      <c r="F8" s="21">
        <v>1866250000</v>
      </c>
      <c r="G8" s="21">
        <v>2249500000</v>
      </c>
    </row>
    <row r="9" spans="2:7" x14ac:dyDescent="0.3">
      <c r="B9" t="s">
        <v>26</v>
      </c>
    </row>
    <row r="10" spans="2:7" x14ac:dyDescent="0.3">
      <c r="B10" t="s">
        <v>27</v>
      </c>
    </row>
    <row r="11" spans="2:7" x14ac:dyDescent="0.3"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21E-6249-449C-9AFB-93749AC704D0}">
  <dimension ref="A1:I16"/>
  <sheetViews>
    <sheetView workbookViewId="0">
      <selection activeCell="E7" sqref="E7"/>
    </sheetView>
  </sheetViews>
  <sheetFormatPr defaultRowHeight="14.4" x14ac:dyDescent="0.3"/>
  <cols>
    <col min="1" max="1" width="26.33203125" customWidth="1"/>
    <col min="2" max="2" width="17" customWidth="1"/>
    <col min="3" max="3" width="18.21875" customWidth="1"/>
    <col min="4" max="4" width="21.88671875" customWidth="1"/>
    <col min="5" max="5" width="34.88671875" customWidth="1"/>
    <col min="6" max="6" width="19" customWidth="1"/>
    <col min="7" max="7" width="18.44140625" customWidth="1"/>
    <col min="8" max="8" width="20.33203125" customWidth="1"/>
    <col min="9" max="9" width="22.77734375" customWidth="1"/>
  </cols>
  <sheetData>
    <row r="1" spans="1:9" x14ac:dyDescent="0.3">
      <c r="B1" s="32" t="s">
        <v>30</v>
      </c>
      <c r="C1" s="32"/>
      <c r="D1" s="32"/>
    </row>
    <row r="2" spans="1:9" x14ac:dyDescent="0.3">
      <c r="A2" s="1"/>
      <c r="B2" s="9" t="s">
        <v>0</v>
      </c>
      <c r="C2" s="9" t="s">
        <v>1</v>
      </c>
      <c r="D2" s="9" t="s">
        <v>2</v>
      </c>
      <c r="E2" s="37"/>
      <c r="F2" s="33"/>
      <c r="G2" s="33"/>
      <c r="H2" s="33"/>
      <c r="I2" s="33"/>
    </row>
    <row r="3" spans="1:9" x14ac:dyDescent="0.3">
      <c r="A3" s="9" t="s">
        <v>3</v>
      </c>
      <c r="B3" s="10">
        <v>800</v>
      </c>
      <c r="C3" s="10">
        <v>1100</v>
      </c>
      <c r="D3" s="10">
        <v>900</v>
      </c>
      <c r="F3" s="33"/>
      <c r="G3" s="33"/>
      <c r="H3" s="33"/>
      <c r="I3" s="33"/>
    </row>
    <row r="4" spans="1:9" x14ac:dyDescent="0.3">
      <c r="A4" s="9" t="s">
        <v>31</v>
      </c>
      <c r="B4" s="1">
        <v>0.2</v>
      </c>
      <c r="C4" s="1">
        <v>0.3</v>
      </c>
      <c r="D4" s="1">
        <v>0.24</v>
      </c>
      <c r="F4" s="33"/>
      <c r="G4" s="33"/>
      <c r="H4" s="33"/>
      <c r="I4" s="33"/>
    </row>
    <row r="5" spans="1:9" x14ac:dyDescent="0.3">
      <c r="A5" s="9" t="s">
        <v>32</v>
      </c>
      <c r="B5" s="1">
        <v>0.04</v>
      </c>
      <c r="C5" s="1">
        <v>5.5E-2</v>
      </c>
      <c r="D5" s="1">
        <v>0.04</v>
      </c>
      <c r="F5" s="33"/>
      <c r="G5" s="33"/>
      <c r="H5" s="33"/>
      <c r="I5" s="33"/>
    </row>
    <row r="6" spans="1:9" x14ac:dyDescent="0.3">
      <c r="A6" s="9" t="s">
        <v>33</v>
      </c>
      <c r="B6" s="1">
        <v>15000</v>
      </c>
      <c r="C6" s="1">
        <v>29000</v>
      </c>
      <c r="D6" s="1">
        <v>11000</v>
      </c>
      <c r="F6" s="33"/>
      <c r="G6" s="33"/>
      <c r="H6" s="33"/>
      <c r="I6" s="33"/>
    </row>
    <row r="7" spans="1:9" x14ac:dyDescent="0.3">
      <c r="A7" s="9" t="s">
        <v>37</v>
      </c>
      <c r="B7" s="38">
        <v>15000</v>
      </c>
      <c r="C7" s="38">
        <v>24533.333333333332</v>
      </c>
      <c r="D7" s="38">
        <v>11000</v>
      </c>
      <c r="F7" s="36"/>
      <c r="G7" s="36"/>
      <c r="H7" s="36"/>
      <c r="I7" s="33"/>
    </row>
    <row r="8" spans="1:9" x14ac:dyDescent="0.3">
      <c r="A8" s="34" t="s">
        <v>38</v>
      </c>
      <c r="B8" s="39">
        <f>B7*$B$3+C7*$C$3+D7*$D$3</f>
        <v>48886666.666666664</v>
      </c>
      <c r="C8" s="35"/>
      <c r="D8" s="35"/>
      <c r="F8" s="33"/>
      <c r="G8" s="33"/>
      <c r="H8" s="33"/>
      <c r="I8" s="33"/>
    </row>
    <row r="9" spans="1:9" x14ac:dyDescent="0.3">
      <c r="A9" s="34" t="s">
        <v>39</v>
      </c>
      <c r="B9">
        <f>$B$4*B7+$C$4*C7+$D$4*D7</f>
        <v>13000</v>
      </c>
      <c r="F9" s="33"/>
      <c r="G9" s="33"/>
      <c r="H9" s="33"/>
      <c r="I9" s="33"/>
    </row>
    <row r="10" spans="1:9" x14ac:dyDescent="0.3">
      <c r="A10" s="34" t="s">
        <v>40</v>
      </c>
      <c r="B10">
        <f>$B$5*B7+$C$5*C7+$D$5*D7</f>
        <v>2389.333333333333</v>
      </c>
      <c r="F10" s="33"/>
      <c r="G10" s="33"/>
      <c r="H10" s="33"/>
      <c r="I10" s="33"/>
    </row>
    <row r="12" spans="1:9" x14ac:dyDescent="0.3">
      <c r="A12" s="9" t="s">
        <v>34</v>
      </c>
      <c r="B12" s="1"/>
    </row>
    <row r="13" spans="1:9" x14ac:dyDescent="0.3">
      <c r="A13" s="9" t="s">
        <v>35</v>
      </c>
      <c r="B13" s="1">
        <v>13000</v>
      </c>
    </row>
    <row r="14" spans="1:9" x14ac:dyDescent="0.3">
      <c r="A14" s="9" t="s">
        <v>36</v>
      </c>
      <c r="B14" s="1">
        <v>3000</v>
      </c>
    </row>
    <row r="16" spans="1:9" ht="26.4" customHeight="1" x14ac:dyDescent="0.3">
      <c r="A16" s="3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Задание 1</vt:lpstr>
      <vt:lpstr>Scenario Summary</vt:lpstr>
      <vt:lpstr>Задание 2</vt:lpstr>
      <vt:lpstr>Общий_доход_от_постановки_за_период_проката_с_учетом_вычета_постоянных_затрат</vt:lpstr>
      <vt:lpstr>Средняя_наполненность_зала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Irina Kazantseva</cp:lastModifiedBy>
  <dcterms:created xsi:type="dcterms:W3CDTF">2023-01-13T08:34:32Z</dcterms:created>
  <dcterms:modified xsi:type="dcterms:W3CDTF">2023-02-03T18:03:06Z</dcterms:modified>
</cp:coreProperties>
</file>