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ngu\Documents\Proga\Семинар_Excel\Семинар5\"/>
    </mc:Choice>
  </mc:AlternateContent>
  <bookViews>
    <workbookView xWindow="-120" yWindow="-120" windowWidth="20730" windowHeight="11160" activeTab="7"/>
  </bookViews>
  <sheets>
    <sheet name="Данные зад.1v1" sheetId="1" r:id="rId1"/>
    <sheet name="Задача 1v1" sheetId="4" r:id="rId2"/>
    <sheet name="Данные зад.1v2" sheetId="9" r:id="rId3"/>
    <sheet name="Задача 1v2" sheetId="10" r:id="rId4"/>
    <sheet name="Данные зад.2v1" sheetId="5" r:id="rId5"/>
    <sheet name="Лист6" sheetId="7" state="hidden" r:id="rId6"/>
    <sheet name="Задача 2v1" sheetId="6" r:id="rId7"/>
    <sheet name="Задача 2v2" sheetId="11" r:id="rId8"/>
  </sheets>
  <definedNames>
    <definedName name="_xlcn.WorksheetConnection_ДанныеD3H1571" hidden="1">'Данные зад.1v1'!$D$3:$I$157</definedName>
    <definedName name="_xlcn.WorksheetConnection_Семинар5_дз.xlsxДолжности1" hidden="1">Должности[]</definedName>
    <definedName name="_xlcn.WorksheetConnection_Семинар5_дз.xlsxКафедры1" hidden="1">Кафедры[]</definedName>
    <definedName name="_xlcn.WorksheetConnection_Семинар5_дз.xlsxФинансы1" hidden="1">Финансы[]</definedName>
    <definedName name="_xlnm._FilterDatabase" localSheetId="4" hidden="1">'Данные зад.2v1'!$C$5:$G$160</definedName>
    <definedName name="_xlnm._FilterDatabase" localSheetId="7" hidden="1">'Задача 2v2'!$C$5:$F$160</definedName>
    <definedName name="Кафедра" localSheetId="2">'Данные зад.1v2'!$K$7:$L$12</definedName>
    <definedName name="Кафедра">'Данные зад.1v1'!$L$7:$M$12</definedName>
  </definedNames>
  <calcPr calcId="152511"/>
  <pivotCaches>
    <pivotCache cacheId="1" r:id="rId9"/>
    <pivotCache cacheId="50" r:id="rId10"/>
    <pivotCache cacheId="155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-ef0240ca-b51c-4441-8f2a-aa3040262a98" name="Диапазон" connection="WorksheetConnection_Данные!$D$3:$H$157"/>
          <x15:modelTable id="Финансы-4d16d287-abd8-4dfe-9a1c-fc633bd75b84" name="Финансы" connection="WorksheetConnection_Семинар5_дз.xlsx!Финансы"/>
          <x15:modelTable id="Кафедры-78c09492-b0f8-49c4-b85e-92afaf23c8d4" name="Кафедры" connection="WorksheetConnection_Семинар5_дз.xlsx!Кафедры"/>
          <x15:modelTable id="Должности-502bd33e-73b1-4e10-901c-09f9878812c8" name="Должности" connection="WorksheetConnection_Семинар5_дз.xlsx!Должности"/>
        </x15:modelTables>
        <x15:modelRelationships>
          <x15:modelRelationship fromTable="Финансы" fromColumn="Код кафедры" toTable="Кафедры" toColumn="Код кафедры"/>
          <x15:modelRelationship fromTable="Финансы" fromColumn="Код должности" toTable="Должности" toColumn="Код должности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1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58" i="9"/>
  <c r="H158" i="9"/>
  <c r="G160" i="5" l="1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" i="1"/>
  <c r="F6" i="1"/>
  <c r="F7" i="1"/>
  <c r="F8" i="1"/>
  <c r="F9" i="1"/>
  <c r="F10" i="1"/>
  <c r="F11" i="1"/>
  <c r="F12" i="1"/>
  <c r="F13" i="1"/>
  <c r="F14" i="1"/>
  <c r="F15" i="1"/>
  <c r="F4" i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Данные!$D$3:$H$157" type="102" refreshedVersion="5" minRefreshableVersion="5" saveData="1">
    <extLst>
      <ext xmlns:x15="http://schemas.microsoft.com/office/spreadsheetml/2010/11/main" uri="{DE250136-89BD-433C-8126-D09CA5730AF9}">
        <x15:connection id="Диапазон-ef0240ca-b51c-4441-8f2a-aa3040262a98" autoDelete="1">
          <x15:rangePr sourceName="_xlcn.WorksheetConnection_ДанныеD3H1571"/>
        </x15:connection>
      </ext>
    </extLst>
  </connection>
  <connection id="3" name="WorksheetConnection_Семинар5_дз.xlsx!Должности" type="102" refreshedVersion="5" minRefreshableVersion="5">
    <extLst>
      <ext xmlns:x15="http://schemas.microsoft.com/office/spreadsheetml/2010/11/main" uri="{DE250136-89BD-433C-8126-D09CA5730AF9}">
        <x15:connection id="Должности-502bd33e-73b1-4e10-901c-09f9878812c8">
          <x15:rangePr sourceName="_xlcn.WorksheetConnection_Семинар5_дз.xlsxДолжности1"/>
        </x15:connection>
      </ext>
    </extLst>
  </connection>
  <connection id="4" name="WorksheetConnection_Семинар5_дз.xlsx!Кафедры" type="102" refreshedVersion="5" minRefreshableVersion="5">
    <extLst>
      <ext xmlns:x15="http://schemas.microsoft.com/office/spreadsheetml/2010/11/main" uri="{DE250136-89BD-433C-8126-D09CA5730AF9}">
        <x15:connection id="Кафедры-78c09492-b0f8-49c4-b85e-92afaf23c8d4">
          <x15:rangePr sourceName="_xlcn.WorksheetConnection_Семинар5_дз.xlsxКафедры1"/>
        </x15:connection>
      </ext>
    </extLst>
  </connection>
  <connection id="5" name="WorksheetConnection_Семинар5_дз.xlsx!Финансы" type="102" refreshedVersion="5" minRefreshableVersion="5">
    <extLst>
      <ext xmlns:x15="http://schemas.microsoft.com/office/spreadsheetml/2010/11/main" uri="{DE250136-89BD-433C-8126-D09CA5730AF9}">
        <x15:connection id="Финансы-4d16d287-abd8-4dfe-9a1c-fc633bd75b84" autoDelete="1">
          <x15:rangePr sourceName="_xlcn.WorksheetConnection_Семинар5_дз.xlsxФинансы1"/>
        </x15:connection>
      </ext>
    </extLst>
  </connection>
</connections>
</file>

<file path=xl/sharedStrings.xml><?xml version="1.0" encoding="utf-8"?>
<sst xmlns="http://schemas.openxmlformats.org/spreadsheetml/2006/main" count="111" uniqueCount="35">
  <si>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</si>
  <si>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</si>
  <si>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</si>
  <si>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</si>
  <si>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</si>
  <si>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</si>
  <si>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</si>
  <si>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</si>
  <si>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</si>
  <si>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</si>
  <si>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</si>
  <si>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</si>
  <si>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</si>
  <si>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</si>
  <si>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</si>
  <si>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</si>
  <si>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</si>
  <si>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</si>
  <si>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Общий итог</t>
  </si>
  <si>
    <t>Наименование кафедры</t>
  </si>
  <si>
    <t>Кафедра</t>
  </si>
  <si>
    <t>Командировочные расходы в среднем, руб.</t>
  </si>
  <si>
    <t>Площадь</t>
  </si>
  <si>
    <t>Цена</t>
  </si>
  <si>
    <t>Ванные</t>
  </si>
  <si>
    <t>Спальни</t>
  </si>
  <si>
    <t>Ванные+спальни</t>
  </si>
  <si>
    <t>Количество проданных домов</t>
  </si>
  <si>
    <t>Общее количество ванн и спален</t>
  </si>
  <si>
    <t>Итог</t>
  </si>
  <si>
    <t xml:space="preserve"> Командировочные расходы в среднем, руб.</t>
  </si>
  <si>
    <t>Ванные+Спальни</t>
  </si>
  <si>
    <t>Цена проданных домов</t>
  </si>
  <si>
    <t>Всего продано домов</t>
  </si>
  <si>
    <t>Проданные дома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</si>
</sst>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₽&quot;_-;\-* #,##0.00\ &quot;₽&quot;_-;_-* &quot;-&quot;??\ &quot;₽&quot;_-;_-@_-"/>
    <numFmt numFmtId="164" formatCode="#,##0.00\ &quot;₽&quot;"/>
    <numFmt numFmtId="165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2" fillId="2" borderId="0" xfId="1" applyFont="1" applyFill="1" applyAlignment="1">
      <alignment wrapText="1"/>
    </xf>
    <xf numFmtId="0" fontId="2" fillId="0" borderId="0" xfId="1" applyAlignment="1">
      <alignment wrapText="1"/>
    </xf>
    <xf numFmtId="0" fontId="2" fillId="0" borderId="0" xfId="1"/>
    <xf numFmtId="164" fontId="0" fillId="0" borderId="0" xfId="2" applyNumberFormat="1" applyFont="1"/>
    <xf numFmtId="0" fontId="2" fillId="0" borderId="0" xfId="1" applyNumberFormat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44" fontId="0" fillId="0" borderId="2" xfId="0" applyNumberFormat="1" applyBorder="1"/>
    <xf numFmtId="0" fontId="0" fillId="0" borderId="5" xfId="0" applyBorder="1" applyAlignment="1">
      <alignment horizontal="left"/>
    </xf>
    <xf numFmtId="44" fontId="0" fillId="0" borderId="4" xfId="0" applyNumberFormat="1" applyBorder="1"/>
    <xf numFmtId="0" fontId="0" fillId="0" borderId="6" xfId="0" pivotButton="1" applyBorder="1"/>
    <xf numFmtId="0" fontId="0" fillId="0" borderId="6" xfId="0" applyBorder="1"/>
    <xf numFmtId="0" fontId="0" fillId="0" borderId="6" xfId="0" applyBorder="1" applyAlignment="1">
      <alignment horizontal="left"/>
    </xf>
    <xf numFmtId="164" fontId="0" fillId="0" borderId="10" xfId="0" applyNumberFormat="1" applyBorder="1"/>
    <xf numFmtId="0" fontId="0" fillId="0" borderId="7" xfId="0" pivotButton="1" applyBorder="1"/>
    <xf numFmtId="0" fontId="0" fillId="0" borderId="7" xfId="0" applyBorder="1"/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7" xfId="0" applyNumberFormat="1" applyBorder="1"/>
    <xf numFmtId="0" fontId="0" fillId="0" borderId="8" xfId="0" applyBorder="1" applyAlignment="1">
      <alignment horizontal="left" indent="1"/>
    </xf>
    <xf numFmtId="0" fontId="2" fillId="0" borderId="0" xfId="1" applyFill="1"/>
    <xf numFmtId="0" fontId="2" fillId="0" borderId="0" xfId="0" applyNumberFormat="1" applyFont="1" applyFill="1" applyBorder="1" applyAlignment="1" applyProtection="1"/>
    <xf numFmtId="0" fontId="1" fillId="0" borderId="0" xfId="0" applyNumberFormat="1" applyFont="1"/>
    <xf numFmtId="0" fontId="0" fillId="0" borderId="11" xfId="0" applyBorder="1"/>
    <xf numFmtId="0" fontId="0" fillId="0" borderId="4" xfId="0" pivotButton="1" applyBorder="1"/>
    <xf numFmtId="0" fontId="0" fillId="0" borderId="5" xfId="0" applyBorder="1"/>
    <xf numFmtId="0" fontId="0" fillId="0" borderId="6" xfId="0" applyNumberFormat="1" applyFont="1" applyBorder="1"/>
    <xf numFmtId="0" fontId="0" fillId="0" borderId="6" xfId="0" applyNumberFormat="1" applyBorder="1"/>
    <xf numFmtId="0" fontId="2" fillId="2" borderId="6" xfId="1" applyFont="1" applyFill="1" applyBorder="1" applyAlignment="1">
      <alignment wrapText="1"/>
    </xf>
    <xf numFmtId="0" fontId="2" fillId="2" borderId="6" xfId="1" applyFont="1" applyFill="1" applyBorder="1" applyAlignment="1">
      <alignment horizontal="center" wrapText="1"/>
    </xf>
    <xf numFmtId="0" fontId="2" fillId="0" borderId="6" xfId="1" applyBorder="1"/>
    <xf numFmtId="164" fontId="0" fillId="0" borderId="6" xfId="2" applyNumberFormat="1" applyFont="1" applyBorder="1"/>
    <xf numFmtId="0" fontId="2" fillId="0" borderId="6" xfId="1" applyNumberFormat="1" applyBorder="1"/>
  </cellXfs>
  <cellStyles count="3">
    <cellStyle name="Денежный 2" xfId="2"/>
    <cellStyle name="Обычный" xfId="0" builtinId="0"/>
    <cellStyle name="Обычный 2" xfId="1"/>
  </cellStyles>
  <dxfs count="805">
    <dxf>
      <font>
        <color theme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color theme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\ &quot;₽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top style="medium">
          <color indexed="64"/>
        </top>
        <bottom/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numFmt numFmtId="34" formatCode="_-* #,##0.00\ &quot;₽&quot;_-;\-* #,##0.00\ &quot;₽&quot;_-;_-* &quot;-&quot;??\ &quot;₽&quot;_-;_-@_-"/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/>
        <bottom style="thin">
          <color indexed="64"/>
        </bottom>
      </border>
    </dxf>
    <dxf>
      <border>
        <top/>
        <bottom style="thin">
          <color indexed="64"/>
        </bottom>
      </border>
    </dxf>
    <dxf>
      <border>
        <top/>
        <bottom style="thin">
          <color indexed="64"/>
        </bottom>
      </border>
    </dxf>
    <dxf>
      <border>
        <top/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numFmt numFmtId="34" formatCode="_-* #,##0.00\ &quot;₽&quot;_-;\-* #,##0.00\ &quot;₽&quot;_-;_-* &quot;-&quot;??\ &quot;₽&quot;_-;_-@_-"/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/>
        <bottom style="thin">
          <color indexed="64"/>
        </bottom>
      </border>
    </dxf>
    <dxf>
      <border>
        <top/>
        <bottom style="thin">
          <color indexed="64"/>
        </bottom>
      </border>
    </dxf>
    <dxf>
      <border>
        <top/>
        <bottom style="thin">
          <color indexed="64"/>
        </bottom>
      </border>
    </dxf>
    <dxf>
      <border>
        <top/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-* #,##0.00\ &quot;₽&quot;_-;\-* #,##0.00\ &quot;₽&quot;_-;_-* &quot;-&quot;??\ &quot;₽&quot;_-;_-@_-"/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/>
        <bottom style="thin">
          <color indexed="64"/>
        </bottom>
      </border>
    </dxf>
    <dxf>
      <border>
        <top/>
        <bottom style="thin">
          <color indexed="64"/>
        </bottom>
      </border>
    </dxf>
    <dxf>
      <border>
        <top/>
        <bottom style="thin">
          <color indexed="64"/>
        </bottom>
      </border>
    </dxf>
    <dxf>
      <border>
        <top/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64" formatCode="#,##0.00\ &quot;₽&quot;"/>
    </dxf>
    <dxf>
      <numFmt numFmtId="164" formatCode="#,##0.00\ &quot;₽&quot;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/>
        <bottom style="thin">
          <color indexed="64"/>
        </bottom>
      </border>
    </dxf>
    <dxf>
      <border>
        <top/>
        <bottom style="thin">
          <color indexed="64"/>
        </bottom>
      </border>
    </dxf>
    <dxf>
      <border>
        <top/>
        <bottom style="thin">
          <color indexed="64"/>
        </bottom>
      </border>
    </dxf>
    <dxf>
      <border>
        <top/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font>
        <color theme="1"/>
      </font>
    </dxf>
    <dxf>
      <numFmt numFmtId="34" formatCode="_-* #,##0.00\ &quot;₽&quot;_-;\-* #,##0.00\ &quot;₽&quot;_-;_-* &quot;-&quot;??\ &quot;₽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ндрей Пронько" refreshedDate="45042.719902777775" createdVersion="5" refreshedVersion="5" minRefreshableVersion="3" recordCount="155">
  <cacheSource type="worksheet">
    <worksheetSource ref="C5:G160" sheet="Данные зад.2v1"/>
  </cacheSource>
  <cacheFields count="5">
    <cacheField name="Площадь" numFmtId="0">
      <sharedItems containsSemiMixedTypes="0" containsString="0" containsNumber="1" minValue="15.2" maxValue="49.75" count="153">
        <n v="40.159999999999997"/>
        <n v="27.62"/>
        <n v="22.62"/>
        <n v="46.26"/>
        <n v="25.5"/>
        <n v="29.57"/>
        <n v="28.68"/>
        <n v="33.56"/>
        <n v="25.36"/>
        <n v="34.51"/>
        <n v="28.07"/>
        <n v="28.91"/>
        <n v="29.84"/>
        <n v="35.06"/>
        <n v="26.94"/>
        <n v="24.55"/>
        <n v="27.32"/>
        <n v="24.36"/>
        <n v="38.94"/>
        <n v="40.93"/>
        <n v="15.48"/>
        <n v="35.479999999999997"/>
        <n v="35.78"/>
        <n v="46.27"/>
        <n v="29.76"/>
        <n v="37.799999999999997"/>
        <n v="17.11"/>
        <n v="31.24"/>
        <n v="29.92"/>
        <n v="42.77"/>
        <n v="25.27"/>
        <n v="37.479999999999997"/>
        <n v="18.63"/>
        <n v="26.82"/>
        <n v="34.26"/>
        <n v="25.54"/>
        <n v="19.98"/>
        <n v="30.38"/>
        <n v="48.05"/>
        <n v="19.48"/>
        <n v="33.299999999999997"/>
        <n v="18.2"/>
        <n v="39.630000000000003"/>
        <n v="39.03"/>
        <n v="44.06"/>
        <n v="27.21"/>
        <n v="44.64"/>
        <n v="24.01"/>
        <n v="42.79"/>
        <n v="40.76"/>
        <n v="28.31"/>
        <n v="45.08"/>
        <n v="19.72"/>
        <n v="32.36"/>
        <n v="19.739999999999998"/>
        <n v="22.81"/>
        <n v="47.3"/>
        <n v="47.42"/>
        <n v="34.119999999999997"/>
        <n v="21.12"/>
        <n v="19.36"/>
        <n v="29.6"/>
        <n v="46"/>
        <n v="26.62"/>
        <n v="39.9"/>
        <n v="32.619999999999997"/>
        <n v="40.909999999999997"/>
        <n v="37.26"/>
        <n v="27.31"/>
        <n v="37.159999999999997"/>
        <n v="27.94"/>
        <n v="41.44"/>
        <n v="44.7"/>
        <n v="32.67"/>
        <n v="31.12"/>
        <n v="46.88"/>
        <n v="17.64"/>
        <n v="24.78"/>
        <n v="43.45"/>
        <n v="49.3"/>
        <n v="41.03"/>
        <n v="40.24"/>
        <n v="17.899999999999999"/>
        <n v="22.94"/>
        <n v="31.77"/>
        <n v="22.52"/>
        <n v="15.82"/>
        <n v="39.68"/>
        <n v="31.23"/>
        <n v="27.61"/>
        <n v="38.65"/>
        <n v="33.71"/>
        <n v="15.6"/>
        <n v="32.15"/>
        <n v="44.66"/>
        <n v="42.94"/>
        <n v="47.78"/>
        <n v="30.36"/>
        <n v="35.29"/>
        <n v="43.16"/>
        <n v="35.770000000000003"/>
        <n v="33.4"/>
        <n v="28.65"/>
        <n v="44.48"/>
        <n v="26.75"/>
        <n v="45.48"/>
        <n v="43.63"/>
        <n v="37.42"/>
        <n v="43.26"/>
        <n v="23.52"/>
        <n v="28.16"/>
        <n v="43.24"/>
        <n v="17.3"/>
        <n v="35.57"/>
        <n v="20.8"/>
        <n v="22.42"/>
        <n v="22.53"/>
        <n v="21.88"/>
        <n v="16.32"/>
        <n v="29.58"/>
        <n v="36.92"/>
        <n v="48.65"/>
        <n v="39.229999999999997"/>
        <n v="16"/>
        <n v="35.35"/>
        <n v="37.25"/>
        <n v="18.86"/>
        <n v="44.41"/>
        <n v="42.61"/>
        <n v="43.59"/>
        <n v="19.8"/>
        <n v="17.73"/>
        <n v="30.91"/>
        <n v="15.2"/>
        <n v="40.299999999999997"/>
        <n v="41.08"/>
        <n v="25.53"/>
        <n v="28.04"/>
        <n v="36.520000000000003"/>
        <n v="33.229999999999997"/>
        <n v="39.72"/>
        <n v="35.74"/>
        <n v="29.49"/>
        <n v="26.99"/>
        <n v="22.18"/>
        <n v="35.26"/>
        <n v="35.340000000000003"/>
        <n v="49.75"/>
        <n v="26.18"/>
        <n v="46.55"/>
        <n v="34.89"/>
        <n v="45.26"/>
        <n v="46.76"/>
      </sharedItems>
    </cacheField>
    <cacheField name="Цена" numFmtId="164">
      <sharedItems containsSemiMixedTypes="0" containsString="0" containsNumber="1" containsInteger="1" minValue="1468000" maxValue="5515100" count="155">
        <n v="4536960"/>
        <n v="2866760"/>
        <n v="2394140"/>
        <n v="4992260"/>
        <n v="2495000"/>
        <n v="2979580"/>
        <n v="3188760"/>
        <n v="3757360"/>
        <n v="2786720"/>
        <n v="3489430"/>
        <n v="3051210"/>
        <n v="2819720"/>
        <n v="2944960"/>
        <n v="3635880"/>
        <n v="2934820"/>
        <n v="2492250"/>
        <n v="3137880"/>
        <n v="2726520"/>
        <n v="3842480"/>
        <n v="4352070"/>
        <n v="1822800"/>
        <n v="4031840"/>
        <n v="4044240"/>
        <n v="5158350"/>
        <n v="2937440"/>
        <n v="4115600"/>
        <n v="1768340"/>
        <n v="3261520"/>
        <n v="3112000"/>
        <n v="4725310"/>
        <n v="2620650"/>
        <n v="3953040"/>
        <n v="1868480"/>
        <n v="2855640"/>
        <n v="3568960"/>
        <n v="2549680"/>
        <n v="2018140"/>
        <n v="3339520"/>
        <n v="4632550"/>
        <n v="2185400"/>
        <n v="3610000"/>
        <n v="2047400"/>
        <n v="3865960"/>
        <n v="3887850"/>
        <n v="4617880"/>
        <n v="2568900"/>
        <n v="4491520"/>
        <n v="2541000"/>
        <n v="4750160"/>
        <n v="4232960"/>
        <n v="3135930"/>
        <n v="4923240"/>
        <n v="1894520"/>
        <n v="3281840"/>
        <n v="2172180"/>
        <n v="2466620"/>
        <n v="4517000"/>
        <n v="4907160"/>
        <n v="3589640"/>
        <n v="2335360"/>
        <n v="2054080"/>
        <n v="2981600"/>
        <n v="4702000"/>
        <n v="3034960"/>
        <n v="4250000"/>
        <n v="3376760"/>
        <n v="4799190"/>
        <n v="4338600"/>
        <n v="2692520"/>
        <n v="3698720"/>
        <n v="3049880"/>
        <n v="4341120"/>
        <n v="4497100"/>
        <n v="3421660"/>
        <n v="3465360"/>
        <n v="4659840"/>
        <n v="1888720"/>
        <n v="2722780"/>
        <n v="4882250"/>
        <n v="5515100"/>
        <n v="4299910"/>
        <n v="3982080"/>
        <n v="1921600"/>
        <n v="2562820"/>
        <n v="3619390"/>
        <n v="2404440"/>
        <n v="4701920"/>
        <n v="1634540"/>
        <n v="4287360"/>
        <n v="3675300"/>
        <n v="3091440"/>
        <n v="3951750"/>
        <n v="3348740"/>
        <n v="1651200"/>
        <n v="3125650"/>
        <n v="4453380"/>
        <n v="4616940"/>
        <n v="5038000"/>
        <n v="3216000"/>
        <n v="2041920"/>
        <n v="3703130"/>
        <n v="4230720"/>
        <n v="3642380"/>
        <n v="3366200"/>
        <n v="3045000"/>
        <n v="5034880"/>
        <n v="3055750"/>
        <n v="4529640"/>
        <n v="4357590"/>
        <n v="3814900"/>
        <n v="4392960"/>
        <n v="2488480"/>
        <n v="2923360"/>
        <n v="4620760"/>
        <n v="1933800"/>
        <n v="4050420"/>
        <n v="2054400"/>
        <n v="2200220"/>
        <n v="2170230"/>
        <n v="2481160"/>
        <n v="1581440"/>
        <n v="3030100"/>
        <n v="3653560"/>
        <n v="5067700"/>
        <n v="3908390"/>
        <n v="1644000"/>
        <n v="3861050"/>
        <n v="4005000"/>
        <n v="2059160"/>
        <n v="4874230"/>
        <n v="4373170"/>
        <n v="4330280"/>
        <n v="1941200"/>
        <n v="1928460"/>
        <n v="3229180"/>
        <n v="1468000"/>
        <n v="4612100"/>
        <n v="4409080"/>
        <n v="2519820"/>
        <n v="3276360"/>
        <n v="3895480"/>
        <n v="3802380"/>
        <n v="3774800"/>
        <n v="3789740"/>
        <n v="3286960"/>
        <n v="2825020"/>
        <n v="2551080"/>
        <n v="3468660"/>
        <n v="3875360"/>
        <n v="5056000"/>
        <n v="2791820"/>
        <n v="4788800"/>
        <n v="4077900"/>
        <n v="5052300"/>
        <n v="5229800"/>
      </sharedItems>
    </cacheField>
    <cacheField name="Ванные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Спальни" numFmtId="0">
      <sharedItems containsSemiMixedTypes="0" containsString="0" containsNumber="1" containsInteger="1" minValue="1" maxValue="6" count="6">
        <n v="5"/>
        <n v="3"/>
        <n v="4"/>
        <n v="6"/>
        <n v="2"/>
        <n v="1"/>
      </sharedItems>
    </cacheField>
    <cacheField name="Ванные+спальни" numFmtId="0">
      <sharedItems containsSemiMixedTypes="0" containsString="0" containsNumber="1" containsInteger="1" minValue="2" maxValue="11" count="10">
        <n v="9"/>
        <n v="5"/>
        <n v="6"/>
        <n v="10"/>
        <n v="4"/>
        <n v="7"/>
        <n v="8"/>
        <n v="3"/>
        <n v="1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Андрей Пронько" refreshedDate="45044.655122569442" backgroundQuery="1" createdVersion="5" refreshedVersion="5" minRefreshableVersion="3" recordCount="0" supportSubquery="1" supportAdvancedDrill="1">
  <cacheSource type="external" connectionId="1"/>
  <cacheFields count="2">
    <cacheField name="[Measures].[Среднее по столбцу Командировочные расходы]" caption="Среднее по столбцу Командировочные расходы" numFmtId="0" hierarchy="16" level="32767"/>
    <cacheField name="[Диапазон].[Наименование кафедры].[Наименование кафедры]" caption="Наименование кафедры" numFmtId="0" hierarchy="2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</cacheFields>
  <cacheHierarchies count="24">
    <cacheHierarchy uniqueName="[Диапазон].[ID]" caption="ID" attribute="1" defaultMemberUniqueName="[Диапазон].[ID].[All]" allUniqueName="[Диапазон].[ID].[All]" dimensionUniqueName="[Диапазон]" displayFolder="" count="0" memberValueDatatype="20" unbalanced="0"/>
    <cacheHierarchy uniqueName="[Диапазон].[Код кафедры]" caption="Код кафедры" attribute="1" defaultMemberUniqueName="[Диапазон].[Код кафедры].[All]" allUniqueName="[Диапазон].[Код кафедры].[All]" dimensionUniqueName="[Диапазон]" displayFolder="" count="0" memberValueDatatype="20" unbalanced="0"/>
    <cacheHierarchy uniqueName="[Диапазон].[Наименование кафедры]" caption="Наименование кафедры" attribute="1" defaultMemberUniqueName="[Диапазон].[Наименование кафедры].[All]" allUniqueName="[Диапазон].[Наименование кафедры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Код должности]" caption="Код должности" attribute="1" defaultMemberUniqueName="[Диапазон].[Код должности].[All]" allUniqueName="[Диапазон].[Код должности].[All]" dimensionUniqueName="[Диапазон]" displayFolder="" count="0" memberValueDatatype="20" unbalanced="0"/>
    <cacheHierarchy uniqueName="[Диапазон].[Зарплата]" caption="Зарплата" attribute="1" defaultMemberUniqueName="[Диапазон].[Зарплата].[All]" allUniqueName="[Диапазон].[Зарплата].[All]" dimensionUniqueName="[Диапазон]" displayFolder="" count="0" memberValueDatatype="20" unbalanced="0"/>
    <cacheHierarchy uniqueName="[Диапазон].[Командировочные расходы]" caption="Командировочные расходы" attribute="1" defaultMemberUniqueName="[Диапазон].[Командировочные расходы].[All]" allUniqueName="[Диапазон].[Командировочные расходы].[All]" dimensionUniqueName="[Диапазон]" displayFolder="" count="0" memberValueDatatype="20" unbalanced="0"/>
    <cacheHierarchy uniqueName="[Должности].[Код должности]" caption="Код должности" attribute="1" defaultMemberUniqueName="[Должности].[Код должности].[All]" allUniqueName="[Должности].[Код должности].[All]" dimensionUniqueName="[Должности]" displayFolder="" count="0" memberValueDatatype="20" unbalanced="0"/>
    <cacheHierarchy uniqueName="[Должности].[Уровень]" caption="Уровень" attribute="1" defaultMemberUniqueName="[Должности].[Уровень].[All]" allUniqueName="[Должности].[Уровень].[All]" dimensionUniqueName="[Должности]" displayFolder="" count="0" memberValueDatatype="130" unbalanced="0"/>
    <cacheHierarchy uniqueName="[Кафедры].[Код кафедры]" caption="Код кафедры" attribute="1" defaultMemberUniqueName="[Кафедры].[Код кафедры].[All]" allUniqueName="[Кафедры].[Код кафедры].[All]" dimensionUniqueName="[Кафедры]" displayFolder="" count="0" memberValueDatatype="20" unbalanced="0"/>
    <cacheHierarchy uniqueName="[Кафедры].[Название]" caption="Название" attribute="1" defaultMemberUniqueName="[Кафедры].[Название].[All]" allUniqueName="[Кафедры].[Название].[All]" dimensionUniqueName="[Кафедры]" displayFolder="" count="0" memberValueDatatype="130" unbalanced="0"/>
    <cacheHierarchy uniqueName="[Финансы].[ID]" caption="ID" attribute="1" defaultMemberUniqueName="[Финансы].[ID].[All]" allUniqueName="[Финансы].[ID].[All]" dimensionUniqueName="[Финансы]" displayFolder="" count="0" memberValueDatatype="20" unbalanced="0"/>
    <cacheHierarchy uniqueName="[Финансы].[Код кафедры]" caption="Код кафедры" attribute="1" defaultMemberUniqueName="[Финансы].[Код кафедры].[All]" allUniqueName="[Финансы].[Код кафедры].[All]" dimensionUniqueName="[Финансы]" displayFolder="" count="0" memberValueDatatype="20" unbalanced="0"/>
    <cacheHierarchy uniqueName="[Финансы].[Код должности]" caption="Код должности" attribute="1" defaultMemberUniqueName="[Финансы].[Код должности].[All]" allUniqueName="[Финансы].[Код должности].[All]" dimensionUniqueName="[Финансы]" displayFolder="" count="0" memberValueDatatype="20" unbalanced="0"/>
    <cacheHierarchy uniqueName="[Финансы].[Зарплата]" caption="Зарплата" attribute="1" defaultMemberUniqueName="[Финансы].[Зарплата].[All]" allUniqueName="[Финансы].[Зарплата].[All]" dimensionUniqueName="[Финансы]" displayFolder="" count="0" memberValueDatatype="20" unbalanced="0"/>
    <cacheHierarchy uniqueName="[Финансы].[Командировочные расходы]" caption="Командировочные расходы" attribute="1" defaultMemberUniqueName="[Финансы].[Командировочные расходы].[All]" allUniqueName="[Финансы].[Командировочные расходы].[All]" dimensionUniqueName="[Финансы]" displayFolder="" count="0" memberValueDatatype="20" unbalanced="0"/>
    <cacheHierarchy uniqueName="[Measures].[Сумма по столбцу Командировочные расходы]" caption="Сумма по столбцу Командировочные расходы" measure="1" displayFolder="" measureGroup="Диапазон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Диапазон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Командировочные расходы 2]" caption="Сумма по столбцу Командировочные расходы 2" measure="1" displayFolder="" measureGroup="Финансы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по столбцу Командировочные расходы 2]" caption="Среднее по столбцу Командировочные расходы 2" measure="1" displayFolder="" measureGroup="Финансы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__XL_Count Диапазон]" caption="__XL_Count Диапазон" measure="1" displayFolder="" measureGroup="Диапазон" count="0" hidden="1"/>
    <cacheHierarchy uniqueName="[Measures].[__XL_Count Финансы]" caption="__XL_Count Финансы" measure="1" displayFolder="" measureGroup="Финансы" count="0" hidden="1"/>
    <cacheHierarchy uniqueName="[Measures].[__XL_Count Кафедры]" caption="__XL_Count Кафедры" measure="1" displayFolder="" measureGroup="Кафедры" count="0" hidden="1"/>
    <cacheHierarchy uniqueName="[Measures].[__XL_Count Должности]" caption="__XL_Count Должности" measure="1" displayFolder="" measureGroup="Должности" count="0" hidden="1"/>
    <cacheHierarchy uniqueName="[Measures].[__XL_Count of Models]" caption="__XL_Count of Models" measure="1" displayFolder="" count="0" hidden="1"/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олжности" uniqueName="[Должности]" caption="Должности"/>
    <dimension name="Кафедры" uniqueName="[Кафедры]" caption="Кафедры"/>
    <dimension name="Финансы" uniqueName="[Финансы]" caption="Финансы"/>
  </dimensions>
  <measureGroups count="4">
    <measureGroup name="Диапазон" caption="Диапазон"/>
    <measureGroup name="Должности" caption="Должности"/>
    <measureGroup name="Кафедры" caption="Кафедры"/>
    <measureGroup name="Финансы" caption="Финансы"/>
  </measureGroups>
  <maps count="6">
    <map measureGroup="0" dimension="1"/>
    <map measureGroup="1" dimension="2"/>
    <map measureGroup="2" dimension="3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Андрей Пронько" refreshedDate="45044.661940162034" backgroundQuery="1" createdVersion="5" refreshedVersion="5" minRefreshableVersion="3" recordCount="0" supportSubquery="1" supportAdvancedDrill="1">
  <cacheSource type="external" connectionId="1"/>
  <cacheFields count="3">
    <cacheField name="[Measures].[Среднее по столбцу Командировочные расходы 2]" caption="Среднее по столбцу Командировочные расходы 2" numFmtId="0" hierarchy="18" level="32767"/>
    <cacheField name="[Кафедры].[Название].[Название]" caption="Название" numFmtId="0" hierarchy="9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Должности].[Уровень].[Уровень]" caption="Уровень" numFmtId="0" hierarchy="7" level="1">
      <sharedItems count="5">
        <s v="Ассистент профессора"/>
        <s v="Лаборант"/>
        <s v="Лектор"/>
        <s v="Приглашенный профессор"/>
        <s v="Профессор"/>
      </sharedItems>
    </cacheField>
  </cacheFields>
  <cacheHierarchies count="24">
    <cacheHierarchy uniqueName="[Диапазон].[ID]" caption="ID" attribute="1" defaultMemberUniqueName="[Диапазон].[ID].[All]" allUniqueName="[Диапазон].[ID].[All]" dimensionUniqueName="[Диапазон]" displayFolder="" count="0" memberValueDatatype="20" unbalanced="0"/>
    <cacheHierarchy uniqueName="[Диапазон].[Код кафедры]" caption="Код кафедры" attribute="1" defaultMemberUniqueName="[Диапазон].[Код кафедры].[All]" allUniqueName="[Диапазон].[Код кафедры].[All]" dimensionUniqueName="[Диапазон]" displayFolder="" count="0" memberValueDatatype="20" unbalanced="0"/>
    <cacheHierarchy uniqueName="[Диапазон].[Наименование кафедры]" caption="Наименование кафедры" attribute="1" defaultMemberUniqueName="[Диапазон].[Наименование кафедры].[All]" allUniqueName="[Диапазон].[Наименование кафедры].[All]" dimensionUniqueName="[Диапазон]" displayFolder="" count="0" memberValueDatatype="130" unbalanced="0"/>
    <cacheHierarchy uniqueName="[Диапазон].[Код должности]" caption="Код должности" attribute="1" defaultMemberUniqueName="[Диапазон].[Код должности].[All]" allUniqueName="[Диапазон].[Код должности].[All]" dimensionUniqueName="[Диапазон]" displayFolder="" count="0" memberValueDatatype="20" unbalanced="0"/>
    <cacheHierarchy uniqueName="[Диапазон].[Зарплата]" caption="Зарплата" attribute="1" defaultMemberUniqueName="[Диапазон].[Зарплата].[All]" allUniqueName="[Диапазон].[Зарплата].[All]" dimensionUniqueName="[Диапазон]" displayFolder="" count="0" memberValueDatatype="20" unbalanced="0"/>
    <cacheHierarchy uniqueName="[Диапазон].[Командировочные расходы]" caption="Командировочные расходы" attribute="1" defaultMemberUniqueName="[Диапазон].[Командировочные расходы].[All]" allUniqueName="[Диапазон].[Командировочные расходы].[All]" dimensionUniqueName="[Диапазон]" displayFolder="" count="0" memberValueDatatype="20" unbalanced="0"/>
    <cacheHierarchy uniqueName="[Должности].[Код должности]" caption="Код должности" attribute="1" defaultMemberUniqueName="[Должности].[Код должности].[All]" allUniqueName="[Должности].[Код должности].[All]" dimensionUniqueName="[Должности]" displayFolder="" count="0" memberValueDatatype="20" unbalanced="0"/>
    <cacheHierarchy uniqueName="[Должности].[Уровень]" caption="Уровень" attribute="1" defaultMemberUniqueName="[Должности].[Уровень].[All]" allUniqueName="[Должности].[Уровень].[All]" dimensionUniqueName="[Должности]" displayFolder="" count="2" memberValueDatatype="130" unbalanced="0">
      <fieldsUsage count="2">
        <fieldUsage x="-1"/>
        <fieldUsage x="2"/>
      </fieldsUsage>
    </cacheHierarchy>
    <cacheHierarchy uniqueName="[Кафедры].[Код кафедры]" caption="Код кафедры" attribute="1" defaultMemberUniqueName="[Кафедры].[Код кафедры].[All]" allUniqueName="[Кафедры].[Код кафедры].[All]" dimensionUniqueName="[Кафедры]" displayFolder="" count="0" memberValueDatatype="20" unbalanced="0"/>
    <cacheHierarchy uniqueName="[Кафедры].[Название]" caption="Название" attribute="1" defaultMemberUniqueName="[Кафедры].[Название].[All]" allUniqueName="[Кафедры].[Название].[All]" dimensionUniqueName="[Кафедры]" displayFolder="" count="2" memberValueDatatype="130" unbalanced="0">
      <fieldsUsage count="2">
        <fieldUsage x="-1"/>
        <fieldUsage x="1"/>
      </fieldsUsage>
    </cacheHierarchy>
    <cacheHierarchy uniqueName="[Финансы].[ID]" caption="ID" attribute="1" defaultMemberUniqueName="[Финансы].[ID].[All]" allUniqueName="[Финансы].[ID].[All]" dimensionUniqueName="[Финансы]" displayFolder="" count="0" memberValueDatatype="20" unbalanced="0"/>
    <cacheHierarchy uniqueName="[Финансы].[Код кафедры]" caption="Код кафедры" attribute="1" defaultMemberUniqueName="[Финансы].[Код кафедры].[All]" allUniqueName="[Финансы].[Код кафедры].[All]" dimensionUniqueName="[Финансы]" displayFolder="" count="0" memberValueDatatype="20" unbalanced="0"/>
    <cacheHierarchy uniqueName="[Финансы].[Код должности]" caption="Код должности" attribute="1" defaultMemberUniqueName="[Финансы].[Код должности].[All]" allUniqueName="[Финансы].[Код должности].[All]" dimensionUniqueName="[Финансы]" displayFolder="" count="0" memberValueDatatype="20" unbalanced="0"/>
    <cacheHierarchy uniqueName="[Финансы].[Зарплата]" caption="Зарплата" attribute="1" defaultMemberUniqueName="[Финансы].[Зарплата].[All]" allUniqueName="[Финансы].[Зарплата].[All]" dimensionUniqueName="[Финансы]" displayFolder="" count="0" memberValueDatatype="20" unbalanced="0"/>
    <cacheHierarchy uniqueName="[Финансы].[Командировочные расходы]" caption="Командировочные расходы" attribute="1" defaultMemberUniqueName="[Финансы].[Командировочные расходы].[All]" allUniqueName="[Финансы].[Командировочные расходы].[All]" dimensionUniqueName="[Финансы]" displayFolder="" count="0" memberValueDatatype="20" unbalanced="0"/>
    <cacheHierarchy uniqueName="[Measures].[Сумма по столбцу Командировочные расходы]" caption="Сумма по столбцу Командировочные расходы" measure="1" displayFolder="" measureGroup="Диапазон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Диапазон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Командировочные расходы 2]" caption="Сумма по столбцу Командировочные расходы 2" measure="1" displayFolder="" measureGroup="Финансы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по столбцу Командировочные расходы 2]" caption="Среднее по столбцу Командировочные расходы 2" measure="1" displayFolder="" measureGroup="Финансы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__XL_Count Диапазон]" caption="__XL_Count Диапазон" measure="1" displayFolder="" measureGroup="Диапазон" count="0" hidden="1"/>
    <cacheHierarchy uniqueName="[Measures].[__XL_Count Финансы]" caption="__XL_Count Финансы" measure="1" displayFolder="" measureGroup="Финансы" count="0" hidden="1"/>
    <cacheHierarchy uniqueName="[Measures].[__XL_Count Кафедры]" caption="__XL_Count Кафедры" measure="1" displayFolder="" measureGroup="Кафедры" count="0" hidden="1"/>
    <cacheHierarchy uniqueName="[Measures].[__XL_Count Должности]" caption="__XL_Count Должности" measure="1" displayFolder="" measureGroup="Должности" count="0" hidden="1"/>
    <cacheHierarchy uniqueName="[Measures].[__XL_Count of Models]" caption="__XL_Count of Models" measure="1" displayFolder="" count="0" hidden="1"/>
  </cacheHierarchies>
  <kpis count="0"/>
  <dimensions count="5">
    <dimension measure="1" name="Measures" uniqueName="[Measures]" caption="Measures"/>
    <dimension name="Диапазон" uniqueName="[Диапазон]" caption="Диапазон"/>
    <dimension name="Должности" uniqueName="[Должности]" caption="Должности"/>
    <dimension name="Кафедры" uniqueName="[Кафедры]" caption="Кафедры"/>
    <dimension name="Финансы" uniqueName="[Финансы]" caption="Финансы"/>
  </dimensions>
  <measureGroups count="4">
    <measureGroup name="Диапазон" caption="Диапазон"/>
    <measureGroup name="Должности" caption="Должности"/>
    <measureGroup name="Кафедры" caption="Кафедры"/>
    <measureGroup name="Финансы" caption="Финансы"/>
  </measureGroups>
  <maps count="6">
    <map measureGroup="0" dimension="1"/>
    <map measureGroup="1" dimension="2"/>
    <map measureGroup="2" dimension="3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x v="0"/>
    <x v="0"/>
    <x v="0"/>
    <x v="0"/>
    <x v="0"/>
  </r>
  <r>
    <x v="1"/>
    <x v="1"/>
    <x v="1"/>
    <x v="1"/>
    <x v="1"/>
  </r>
  <r>
    <x v="2"/>
    <x v="2"/>
    <x v="1"/>
    <x v="2"/>
    <x v="2"/>
  </r>
  <r>
    <x v="3"/>
    <x v="3"/>
    <x v="0"/>
    <x v="3"/>
    <x v="3"/>
  </r>
  <r>
    <x v="4"/>
    <x v="4"/>
    <x v="1"/>
    <x v="2"/>
    <x v="2"/>
  </r>
  <r>
    <x v="5"/>
    <x v="5"/>
    <x v="1"/>
    <x v="2"/>
    <x v="2"/>
  </r>
  <r>
    <x v="6"/>
    <x v="6"/>
    <x v="1"/>
    <x v="4"/>
    <x v="4"/>
  </r>
  <r>
    <x v="7"/>
    <x v="7"/>
    <x v="0"/>
    <x v="1"/>
    <x v="5"/>
  </r>
  <r>
    <x v="8"/>
    <x v="8"/>
    <x v="1"/>
    <x v="2"/>
    <x v="2"/>
  </r>
  <r>
    <x v="9"/>
    <x v="9"/>
    <x v="0"/>
    <x v="0"/>
    <x v="0"/>
  </r>
  <r>
    <x v="10"/>
    <x v="10"/>
    <x v="1"/>
    <x v="1"/>
    <x v="1"/>
  </r>
  <r>
    <x v="11"/>
    <x v="11"/>
    <x v="1"/>
    <x v="1"/>
    <x v="1"/>
  </r>
  <r>
    <x v="12"/>
    <x v="12"/>
    <x v="2"/>
    <x v="4"/>
    <x v="1"/>
  </r>
  <r>
    <x v="13"/>
    <x v="13"/>
    <x v="0"/>
    <x v="1"/>
    <x v="5"/>
  </r>
  <r>
    <x v="14"/>
    <x v="14"/>
    <x v="1"/>
    <x v="1"/>
    <x v="1"/>
  </r>
  <r>
    <x v="15"/>
    <x v="15"/>
    <x v="1"/>
    <x v="1"/>
    <x v="1"/>
  </r>
  <r>
    <x v="16"/>
    <x v="16"/>
    <x v="1"/>
    <x v="1"/>
    <x v="1"/>
  </r>
  <r>
    <x v="17"/>
    <x v="17"/>
    <x v="1"/>
    <x v="4"/>
    <x v="4"/>
  </r>
  <r>
    <x v="18"/>
    <x v="18"/>
    <x v="2"/>
    <x v="0"/>
    <x v="6"/>
  </r>
  <r>
    <x v="19"/>
    <x v="19"/>
    <x v="3"/>
    <x v="0"/>
    <x v="3"/>
  </r>
  <r>
    <x v="20"/>
    <x v="20"/>
    <x v="1"/>
    <x v="4"/>
    <x v="4"/>
  </r>
  <r>
    <x v="21"/>
    <x v="21"/>
    <x v="0"/>
    <x v="1"/>
    <x v="5"/>
  </r>
  <r>
    <x v="22"/>
    <x v="22"/>
    <x v="2"/>
    <x v="1"/>
    <x v="2"/>
  </r>
  <r>
    <x v="23"/>
    <x v="23"/>
    <x v="3"/>
    <x v="0"/>
    <x v="3"/>
  </r>
  <r>
    <x v="24"/>
    <x v="24"/>
    <x v="2"/>
    <x v="4"/>
    <x v="1"/>
  </r>
  <r>
    <x v="25"/>
    <x v="25"/>
    <x v="2"/>
    <x v="0"/>
    <x v="6"/>
  </r>
  <r>
    <x v="26"/>
    <x v="26"/>
    <x v="1"/>
    <x v="1"/>
    <x v="1"/>
  </r>
  <r>
    <x v="27"/>
    <x v="27"/>
    <x v="0"/>
    <x v="1"/>
    <x v="5"/>
  </r>
  <r>
    <x v="28"/>
    <x v="28"/>
    <x v="1"/>
    <x v="4"/>
    <x v="4"/>
  </r>
  <r>
    <x v="29"/>
    <x v="29"/>
    <x v="0"/>
    <x v="3"/>
    <x v="3"/>
  </r>
  <r>
    <x v="30"/>
    <x v="30"/>
    <x v="2"/>
    <x v="2"/>
    <x v="5"/>
  </r>
  <r>
    <x v="31"/>
    <x v="31"/>
    <x v="0"/>
    <x v="0"/>
    <x v="0"/>
  </r>
  <r>
    <x v="32"/>
    <x v="32"/>
    <x v="1"/>
    <x v="5"/>
    <x v="7"/>
  </r>
  <r>
    <x v="33"/>
    <x v="33"/>
    <x v="1"/>
    <x v="4"/>
    <x v="4"/>
  </r>
  <r>
    <x v="34"/>
    <x v="34"/>
    <x v="0"/>
    <x v="0"/>
    <x v="0"/>
  </r>
  <r>
    <x v="35"/>
    <x v="35"/>
    <x v="1"/>
    <x v="2"/>
    <x v="2"/>
  </r>
  <r>
    <x v="36"/>
    <x v="36"/>
    <x v="1"/>
    <x v="1"/>
    <x v="1"/>
  </r>
  <r>
    <x v="37"/>
    <x v="37"/>
    <x v="2"/>
    <x v="1"/>
    <x v="2"/>
  </r>
  <r>
    <x v="38"/>
    <x v="38"/>
    <x v="3"/>
    <x v="2"/>
    <x v="0"/>
  </r>
  <r>
    <x v="39"/>
    <x v="39"/>
    <x v="4"/>
    <x v="1"/>
    <x v="4"/>
  </r>
  <r>
    <x v="40"/>
    <x v="40"/>
    <x v="0"/>
    <x v="0"/>
    <x v="0"/>
  </r>
  <r>
    <x v="41"/>
    <x v="41"/>
    <x v="4"/>
    <x v="4"/>
    <x v="7"/>
  </r>
  <r>
    <x v="42"/>
    <x v="42"/>
    <x v="2"/>
    <x v="2"/>
    <x v="5"/>
  </r>
  <r>
    <x v="43"/>
    <x v="43"/>
    <x v="2"/>
    <x v="1"/>
    <x v="2"/>
  </r>
  <r>
    <x v="44"/>
    <x v="44"/>
    <x v="3"/>
    <x v="0"/>
    <x v="3"/>
  </r>
  <r>
    <x v="45"/>
    <x v="45"/>
    <x v="1"/>
    <x v="4"/>
    <x v="4"/>
  </r>
  <r>
    <x v="46"/>
    <x v="46"/>
    <x v="3"/>
    <x v="3"/>
    <x v="8"/>
  </r>
  <r>
    <x v="47"/>
    <x v="47"/>
    <x v="2"/>
    <x v="4"/>
    <x v="1"/>
  </r>
  <r>
    <x v="48"/>
    <x v="48"/>
    <x v="3"/>
    <x v="0"/>
    <x v="3"/>
  </r>
  <r>
    <x v="49"/>
    <x v="49"/>
    <x v="0"/>
    <x v="3"/>
    <x v="3"/>
  </r>
  <r>
    <x v="50"/>
    <x v="50"/>
    <x v="2"/>
    <x v="2"/>
    <x v="5"/>
  </r>
  <r>
    <x v="51"/>
    <x v="51"/>
    <x v="0"/>
    <x v="0"/>
    <x v="0"/>
  </r>
  <r>
    <x v="52"/>
    <x v="52"/>
    <x v="4"/>
    <x v="4"/>
    <x v="7"/>
  </r>
  <r>
    <x v="53"/>
    <x v="53"/>
    <x v="0"/>
    <x v="2"/>
    <x v="6"/>
  </r>
  <r>
    <x v="54"/>
    <x v="54"/>
    <x v="4"/>
    <x v="5"/>
    <x v="9"/>
  </r>
  <r>
    <x v="55"/>
    <x v="55"/>
    <x v="2"/>
    <x v="4"/>
    <x v="1"/>
  </r>
  <r>
    <x v="56"/>
    <x v="56"/>
    <x v="3"/>
    <x v="2"/>
    <x v="0"/>
  </r>
  <r>
    <x v="57"/>
    <x v="57"/>
    <x v="3"/>
    <x v="2"/>
    <x v="0"/>
  </r>
  <r>
    <x v="58"/>
    <x v="58"/>
    <x v="0"/>
    <x v="0"/>
    <x v="0"/>
  </r>
  <r>
    <x v="59"/>
    <x v="59"/>
    <x v="1"/>
    <x v="1"/>
    <x v="1"/>
  </r>
  <r>
    <x v="60"/>
    <x v="60"/>
    <x v="4"/>
    <x v="5"/>
    <x v="9"/>
  </r>
  <r>
    <x v="61"/>
    <x v="61"/>
    <x v="2"/>
    <x v="4"/>
    <x v="1"/>
  </r>
  <r>
    <x v="62"/>
    <x v="62"/>
    <x v="0"/>
    <x v="2"/>
    <x v="6"/>
  </r>
  <r>
    <x v="63"/>
    <x v="63"/>
    <x v="1"/>
    <x v="1"/>
    <x v="1"/>
  </r>
  <r>
    <x v="64"/>
    <x v="64"/>
    <x v="2"/>
    <x v="0"/>
    <x v="6"/>
  </r>
  <r>
    <x v="65"/>
    <x v="65"/>
    <x v="2"/>
    <x v="1"/>
    <x v="2"/>
  </r>
  <r>
    <x v="66"/>
    <x v="66"/>
    <x v="3"/>
    <x v="3"/>
    <x v="8"/>
  </r>
  <r>
    <x v="67"/>
    <x v="67"/>
    <x v="0"/>
    <x v="2"/>
    <x v="6"/>
  </r>
  <r>
    <x v="68"/>
    <x v="68"/>
    <x v="2"/>
    <x v="1"/>
    <x v="2"/>
  </r>
  <r>
    <x v="69"/>
    <x v="69"/>
    <x v="0"/>
    <x v="0"/>
    <x v="0"/>
  </r>
  <r>
    <x v="70"/>
    <x v="70"/>
    <x v="1"/>
    <x v="2"/>
    <x v="2"/>
  </r>
  <r>
    <x v="71"/>
    <x v="71"/>
    <x v="0"/>
    <x v="0"/>
    <x v="0"/>
  </r>
  <r>
    <x v="72"/>
    <x v="72"/>
    <x v="3"/>
    <x v="3"/>
    <x v="8"/>
  </r>
  <r>
    <x v="73"/>
    <x v="73"/>
    <x v="2"/>
    <x v="2"/>
    <x v="5"/>
  </r>
  <r>
    <x v="74"/>
    <x v="74"/>
    <x v="2"/>
    <x v="0"/>
    <x v="6"/>
  </r>
  <r>
    <x v="75"/>
    <x v="75"/>
    <x v="3"/>
    <x v="0"/>
    <x v="3"/>
  </r>
  <r>
    <x v="76"/>
    <x v="76"/>
    <x v="1"/>
    <x v="1"/>
    <x v="1"/>
  </r>
  <r>
    <x v="77"/>
    <x v="77"/>
    <x v="2"/>
    <x v="2"/>
    <x v="5"/>
  </r>
  <r>
    <x v="78"/>
    <x v="78"/>
    <x v="0"/>
    <x v="3"/>
    <x v="3"/>
  </r>
  <r>
    <x v="79"/>
    <x v="79"/>
    <x v="0"/>
    <x v="2"/>
    <x v="6"/>
  </r>
  <r>
    <x v="80"/>
    <x v="80"/>
    <x v="0"/>
    <x v="3"/>
    <x v="3"/>
  </r>
  <r>
    <x v="81"/>
    <x v="81"/>
    <x v="0"/>
    <x v="0"/>
    <x v="0"/>
  </r>
  <r>
    <x v="82"/>
    <x v="82"/>
    <x v="4"/>
    <x v="5"/>
    <x v="9"/>
  </r>
  <r>
    <x v="83"/>
    <x v="83"/>
    <x v="1"/>
    <x v="2"/>
    <x v="2"/>
  </r>
  <r>
    <x v="84"/>
    <x v="84"/>
    <x v="2"/>
    <x v="2"/>
    <x v="5"/>
  </r>
  <r>
    <x v="85"/>
    <x v="85"/>
    <x v="2"/>
    <x v="2"/>
    <x v="5"/>
  </r>
  <r>
    <x v="23"/>
    <x v="86"/>
    <x v="3"/>
    <x v="2"/>
    <x v="0"/>
  </r>
  <r>
    <x v="86"/>
    <x v="87"/>
    <x v="4"/>
    <x v="4"/>
    <x v="7"/>
  </r>
  <r>
    <x v="87"/>
    <x v="88"/>
    <x v="0"/>
    <x v="2"/>
    <x v="6"/>
  </r>
  <r>
    <x v="88"/>
    <x v="89"/>
    <x v="0"/>
    <x v="2"/>
    <x v="6"/>
  </r>
  <r>
    <x v="89"/>
    <x v="90"/>
    <x v="2"/>
    <x v="2"/>
    <x v="5"/>
  </r>
  <r>
    <x v="90"/>
    <x v="91"/>
    <x v="0"/>
    <x v="0"/>
    <x v="0"/>
  </r>
  <r>
    <x v="91"/>
    <x v="92"/>
    <x v="2"/>
    <x v="1"/>
    <x v="2"/>
  </r>
  <r>
    <x v="92"/>
    <x v="93"/>
    <x v="4"/>
    <x v="5"/>
    <x v="9"/>
  </r>
  <r>
    <x v="93"/>
    <x v="94"/>
    <x v="0"/>
    <x v="1"/>
    <x v="5"/>
  </r>
  <r>
    <x v="94"/>
    <x v="95"/>
    <x v="3"/>
    <x v="0"/>
    <x v="3"/>
  </r>
  <r>
    <x v="95"/>
    <x v="96"/>
    <x v="0"/>
    <x v="0"/>
    <x v="0"/>
  </r>
  <r>
    <x v="96"/>
    <x v="97"/>
    <x v="3"/>
    <x v="2"/>
    <x v="0"/>
  </r>
  <r>
    <x v="97"/>
    <x v="98"/>
    <x v="2"/>
    <x v="1"/>
    <x v="2"/>
  </r>
  <r>
    <x v="59"/>
    <x v="99"/>
    <x v="1"/>
    <x v="4"/>
    <x v="4"/>
  </r>
  <r>
    <x v="98"/>
    <x v="100"/>
    <x v="0"/>
    <x v="0"/>
    <x v="0"/>
  </r>
  <r>
    <x v="99"/>
    <x v="101"/>
    <x v="3"/>
    <x v="2"/>
    <x v="0"/>
  </r>
  <r>
    <x v="100"/>
    <x v="102"/>
    <x v="0"/>
    <x v="0"/>
    <x v="0"/>
  </r>
  <r>
    <x v="101"/>
    <x v="103"/>
    <x v="2"/>
    <x v="0"/>
    <x v="6"/>
  </r>
  <r>
    <x v="102"/>
    <x v="104"/>
    <x v="2"/>
    <x v="1"/>
    <x v="2"/>
  </r>
  <r>
    <x v="103"/>
    <x v="105"/>
    <x v="0"/>
    <x v="3"/>
    <x v="3"/>
  </r>
  <r>
    <x v="104"/>
    <x v="106"/>
    <x v="2"/>
    <x v="4"/>
    <x v="1"/>
  </r>
  <r>
    <x v="105"/>
    <x v="107"/>
    <x v="3"/>
    <x v="0"/>
    <x v="3"/>
  </r>
  <r>
    <x v="106"/>
    <x v="108"/>
    <x v="3"/>
    <x v="0"/>
    <x v="3"/>
  </r>
  <r>
    <x v="107"/>
    <x v="109"/>
    <x v="2"/>
    <x v="0"/>
    <x v="6"/>
  </r>
  <r>
    <x v="108"/>
    <x v="110"/>
    <x v="0"/>
    <x v="2"/>
    <x v="6"/>
  </r>
  <r>
    <x v="109"/>
    <x v="111"/>
    <x v="1"/>
    <x v="1"/>
    <x v="1"/>
  </r>
  <r>
    <x v="110"/>
    <x v="112"/>
    <x v="2"/>
    <x v="2"/>
    <x v="5"/>
  </r>
  <r>
    <x v="111"/>
    <x v="113"/>
    <x v="3"/>
    <x v="3"/>
    <x v="8"/>
  </r>
  <r>
    <x v="112"/>
    <x v="114"/>
    <x v="4"/>
    <x v="4"/>
    <x v="7"/>
  </r>
  <r>
    <x v="113"/>
    <x v="115"/>
    <x v="0"/>
    <x v="0"/>
    <x v="0"/>
  </r>
  <r>
    <x v="114"/>
    <x v="116"/>
    <x v="1"/>
    <x v="4"/>
    <x v="4"/>
  </r>
  <r>
    <x v="115"/>
    <x v="117"/>
    <x v="1"/>
    <x v="1"/>
    <x v="1"/>
  </r>
  <r>
    <x v="116"/>
    <x v="118"/>
    <x v="1"/>
    <x v="4"/>
    <x v="4"/>
  </r>
  <r>
    <x v="117"/>
    <x v="119"/>
    <x v="2"/>
    <x v="4"/>
    <x v="1"/>
  </r>
  <r>
    <x v="118"/>
    <x v="120"/>
    <x v="1"/>
    <x v="5"/>
    <x v="7"/>
  </r>
  <r>
    <x v="119"/>
    <x v="121"/>
    <x v="2"/>
    <x v="2"/>
    <x v="5"/>
  </r>
  <r>
    <x v="120"/>
    <x v="122"/>
    <x v="2"/>
    <x v="2"/>
    <x v="5"/>
  </r>
  <r>
    <x v="121"/>
    <x v="123"/>
    <x v="3"/>
    <x v="0"/>
    <x v="3"/>
  </r>
  <r>
    <x v="122"/>
    <x v="124"/>
    <x v="2"/>
    <x v="0"/>
    <x v="6"/>
  </r>
  <r>
    <x v="123"/>
    <x v="125"/>
    <x v="4"/>
    <x v="5"/>
    <x v="9"/>
  </r>
  <r>
    <x v="124"/>
    <x v="126"/>
    <x v="2"/>
    <x v="2"/>
    <x v="5"/>
  </r>
  <r>
    <x v="125"/>
    <x v="127"/>
    <x v="0"/>
    <x v="0"/>
    <x v="0"/>
  </r>
  <r>
    <x v="126"/>
    <x v="128"/>
    <x v="4"/>
    <x v="5"/>
    <x v="9"/>
  </r>
  <r>
    <x v="127"/>
    <x v="129"/>
    <x v="3"/>
    <x v="0"/>
    <x v="3"/>
  </r>
  <r>
    <x v="128"/>
    <x v="130"/>
    <x v="0"/>
    <x v="2"/>
    <x v="6"/>
  </r>
  <r>
    <x v="129"/>
    <x v="131"/>
    <x v="0"/>
    <x v="3"/>
    <x v="3"/>
  </r>
  <r>
    <x v="130"/>
    <x v="132"/>
    <x v="1"/>
    <x v="5"/>
    <x v="7"/>
  </r>
  <r>
    <x v="131"/>
    <x v="133"/>
    <x v="1"/>
    <x v="4"/>
    <x v="4"/>
  </r>
  <r>
    <x v="132"/>
    <x v="134"/>
    <x v="0"/>
    <x v="1"/>
    <x v="5"/>
  </r>
  <r>
    <x v="133"/>
    <x v="135"/>
    <x v="4"/>
    <x v="4"/>
    <x v="7"/>
  </r>
  <r>
    <x v="134"/>
    <x v="136"/>
    <x v="3"/>
    <x v="0"/>
    <x v="3"/>
  </r>
  <r>
    <x v="135"/>
    <x v="137"/>
    <x v="3"/>
    <x v="2"/>
    <x v="0"/>
  </r>
  <r>
    <x v="136"/>
    <x v="138"/>
    <x v="1"/>
    <x v="4"/>
    <x v="4"/>
  </r>
  <r>
    <x v="137"/>
    <x v="139"/>
    <x v="2"/>
    <x v="2"/>
    <x v="5"/>
  </r>
  <r>
    <x v="138"/>
    <x v="140"/>
    <x v="0"/>
    <x v="0"/>
    <x v="0"/>
  </r>
  <r>
    <x v="139"/>
    <x v="141"/>
    <x v="0"/>
    <x v="0"/>
    <x v="0"/>
  </r>
  <r>
    <x v="140"/>
    <x v="142"/>
    <x v="0"/>
    <x v="1"/>
    <x v="5"/>
  </r>
  <r>
    <x v="141"/>
    <x v="143"/>
    <x v="2"/>
    <x v="1"/>
    <x v="2"/>
  </r>
  <r>
    <x v="142"/>
    <x v="144"/>
    <x v="2"/>
    <x v="2"/>
    <x v="5"/>
  </r>
  <r>
    <x v="143"/>
    <x v="145"/>
    <x v="2"/>
    <x v="1"/>
    <x v="2"/>
  </r>
  <r>
    <x v="144"/>
    <x v="146"/>
    <x v="1"/>
    <x v="2"/>
    <x v="2"/>
  </r>
  <r>
    <x v="145"/>
    <x v="147"/>
    <x v="2"/>
    <x v="0"/>
    <x v="6"/>
  </r>
  <r>
    <x v="146"/>
    <x v="148"/>
    <x v="0"/>
    <x v="1"/>
    <x v="5"/>
  </r>
  <r>
    <x v="147"/>
    <x v="149"/>
    <x v="0"/>
    <x v="0"/>
    <x v="0"/>
  </r>
  <r>
    <x v="148"/>
    <x v="150"/>
    <x v="1"/>
    <x v="2"/>
    <x v="2"/>
  </r>
  <r>
    <x v="149"/>
    <x v="151"/>
    <x v="0"/>
    <x v="3"/>
    <x v="3"/>
  </r>
  <r>
    <x v="150"/>
    <x v="152"/>
    <x v="0"/>
    <x v="2"/>
    <x v="6"/>
  </r>
  <r>
    <x v="151"/>
    <x v="153"/>
    <x v="3"/>
    <x v="0"/>
    <x v="3"/>
  </r>
  <r>
    <x v="152"/>
    <x v="154"/>
    <x v="0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50" applyNumberFormats="0" applyBorderFormats="0" applyFontFormats="0" applyPatternFormats="0" applyAlignmentFormats="0" applyWidthHeightFormats="1" dataCaption="Значения" updatedVersion="5" minRefreshableVersion="3" useAutoFormatting="1" subtotalHiddenItems="1" itemPrintTitles="1" createdVersion="5" indent="0" outline="1" outlineData="1" multipleFieldFilters="0" rowHeaderCaption="Кафедра">
  <location ref="A3:B10" firstHeaderRow="1" firstDataRow="1" firstDataCol="1"/>
  <pivotFields count="2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мандировочные расходы в среднем, руб." fld="0" subtotal="average" baseField="1" baseItem="188770120" numFmtId="44"/>
  </dataFields>
  <formats count="16">
    <format dxfId="804">
      <pivotArea outline="0" collapsedLevelsAreSubtotals="1" fieldPosition="0"/>
    </format>
    <format dxfId="802">
      <pivotArea dataOnly="0" labelOnly="1" fieldPosition="0">
        <references count="1">
          <reference field="1" count="0"/>
        </references>
      </pivotArea>
    </format>
    <format dxfId="801">
      <pivotArea collapsedLevelsAreSubtotals="1" fieldPosition="0">
        <references count="1">
          <reference field="1" count="1">
            <x v="0"/>
          </reference>
        </references>
      </pivotArea>
    </format>
    <format dxfId="800">
      <pivotArea dataOnly="0" labelOnly="1" fieldPosition="0">
        <references count="1">
          <reference field="1" count="1">
            <x v="0"/>
          </reference>
        </references>
      </pivotArea>
    </format>
    <format dxfId="799">
      <pivotArea collapsedLevelsAreSubtotals="1" fieldPosition="0">
        <references count="1">
          <reference field="1" count="1">
            <x v="1"/>
          </reference>
        </references>
      </pivotArea>
    </format>
    <format dxfId="798">
      <pivotArea dataOnly="0" labelOnly="1" fieldPosition="0">
        <references count="1">
          <reference field="1" count="1">
            <x v="1"/>
          </reference>
        </references>
      </pivotArea>
    </format>
    <format dxfId="797">
      <pivotArea collapsedLevelsAreSubtotals="1" fieldPosition="0">
        <references count="1">
          <reference field="1" count="1">
            <x v="2"/>
          </reference>
        </references>
      </pivotArea>
    </format>
    <format dxfId="796">
      <pivotArea dataOnly="0" labelOnly="1" fieldPosition="0">
        <references count="1">
          <reference field="1" count="1">
            <x v="2"/>
          </reference>
        </references>
      </pivotArea>
    </format>
    <format dxfId="795">
      <pivotArea collapsedLevelsAreSubtotals="1" fieldPosition="0">
        <references count="1">
          <reference field="1" count="1">
            <x v="4"/>
          </reference>
        </references>
      </pivotArea>
    </format>
    <format dxfId="794">
      <pivotArea dataOnly="0" labelOnly="1" fieldPosition="0">
        <references count="1">
          <reference field="1" count="1">
            <x v="4"/>
          </reference>
        </references>
      </pivotArea>
    </format>
    <format dxfId="793">
      <pivotArea collapsedLevelsAreSubtotals="1" fieldPosition="0">
        <references count="1">
          <reference field="1" count="1">
            <x v="4"/>
          </reference>
        </references>
      </pivotArea>
    </format>
    <format dxfId="792">
      <pivotArea dataOnly="0" labelOnly="1" fieldPosition="0">
        <references count="1">
          <reference field="1" count="1">
            <x v="4"/>
          </reference>
        </references>
      </pivotArea>
    </format>
    <format dxfId="791">
      <pivotArea collapsedLevelsAreSubtotals="1" fieldPosition="0">
        <references count="1">
          <reference field="1" count="1">
            <x v="1"/>
          </reference>
        </references>
      </pivotArea>
    </format>
    <format dxfId="790">
      <pivotArea dataOnly="0" labelOnly="1" fieldPosition="0">
        <references count="1">
          <reference field="1" count="1">
            <x v="1"/>
          </reference>
        </references>
      </pivotArea>
    </format>
    <format dxfId="789">
      <pivotArea collapsedLevelsAreSubtotals="1" fieldPosition="0">
        <references count="1">
          <reference field="1" count="1">
            <x v="1"/>
          </reference>
        </references>
      </pivotArea>
    </format>
    <format dxfId="788">
      <pivotArea dataOnly="0" labelOnly="1" fieldPosition="0">
        <references count="1">
          <reference field="1" count="1">
            <x v="1"/>
          </reference>
        </references>
      </pivotArea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Командировочные расходы в среднем, руб.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!$D$3:$H$157">
        <x15:activeTabTopLevelEntity name="[Диапазон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Таблица1" cacheId="15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rowHeaderCaption="Кафедра">
  <location ref="A3:B40" firstHeaderRow="1" firstDataRow="1" firstDataCol="1"/>
  <pivotFields count="3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2">
    <field x="1"/>
    <field x="2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 Командировочные расходы в среднем, руб." fld="0" subtotal="average" baseField="0" baseItem="0" numFmtId="164"/>
  </dataFields>
  <formats count="25">
    <format dxfId="769">
      <pivotArea type="all" dataOnly="0" outline="0" fieldPosition="0"/>
    </format>
    <format dxfId="762">
      <pivotArea outline="0" collapsedLevelsAreSubtotals="1" fieldPosition="0"/>
    </format>
    <format dxfId="761">
      <pivotArea field="1" type="button" dataOnly="0" labelOnly="1" outline="0" axis="axisRow" fieldPosition="0"/>
    </format>
    <format dxfId="760">
      <pivotArea dataOnly="0" labelOnly="1" outline="0" axis="axisValues" fieldPosition="0"/>
    </format>
    <format dxfId="759">
      <pivotArea dataOnly="0" labelOnly="1" fieldPosition="0">
        <references count="1">
          <reference field="1" count="0"/>
        </references>
      </pivotArea>
    </format>
    <format dxfId="758">
      <pivotArea dataOnly="0" labelOnly="1" grandRow="1" outline="0" fieldPosition="0"/>
    </format>
    <format dxfId="757">
      <pivotArea field="1" type="button" dataOnly="0" labelOnly="1" outline="0" axis="axisRow" fieldPosition="0"/>
    </format>
    <format dxfId="756">
      <pivotArea dataOnly="0" labelOnly="1" outline="0" axis="axisValues" fieldPosition="0"/>
    </format>
    <format dxfId="755">
      <pivotArea grandRow="1" outline="0" collapsedLevelsAreSubtotals="1" fieldPosition="0"/>
    </format>
    <format dxfId="754">
      <pivotArea dataOnly="0" labelOnly="1" grandRow="1" outline="0" fieldPosition="0"/>
    </format>
    <format dxfId="601">
      <pivotArea collapsedLevelsAreSubtotals="1" fieldPosition="0">
        <references count="1">
          <reference field="1" count="1">
            <x v="0"/>
          </reference>
        </references>
      </pivotArea>
    </format>
    <format dxfId="600">
      <pivotArea collapsedLevelsAreSubtotals="1" fieldPosition="0">
        <references count="1">
          <reference field="1" count="1">
            <x v="1"/>
          </reference>
        </references>
      </pivotArea>
    </format>
    <format dxfId="584">
      <pivotArea dataOnly="0" labelOnly="1" fieldPosition="0">
        <references count="1">
          <reference field="1" count="1">
            <x v="1"/>
          </reference>
        </references>
      </pivotArea>
    </format>
    <format dxfId="583">
      <pivotArea dataOnly="0" labelOnly="1" fieldPosition="0">
        <references count="1">
          <reference field="1" count="1">
            <x v="0"/>
          </reference>
        </references>
      </pivotArea>
    </format>
    <format dxfId="497">
      <pivotArea dataOnly="0" labelOnly="1" fieldPosition="0">
        <references count="1">
          <reference field="1" count="1">
            <x v="1"/>
          </reference>
        </references>
      </pivotArea>
    </format>
    <format dxfId="496">
      <pivotArea dataOnly="0" labelOnly="1" fieldPosition="0">
        <references count="1">
          <reference field="1" count="1">
            <x v="2"/>
          </reference>
        </references>
      </pivotArea>
    </format>
    <format dxfId="495">
      <pivotArea dataOnly="0" labelOnly="1" fieldPosition="0">
        <references count="1">
          <reference field="1" count="1">
            <x v="4"/>
          </reference>
        </references>
      </pivotArea>
    </format>
    <format dxfId="494">
      <pivotArea dataOnly="0" labelOnly="1" fieldPosition="0">
        <references count="1">
          <reference field="1" count="1">
            <x v="5"/>
          </reference>
        </references>
      </pivotArea>
    </format>
    <format dxfId="430">
      <pivotArea dataOnly="0" labelOnly="1" fieldPosition="0">
        <references count="1">
          <reference field="1" count="1">
            <x v="3"/>
          </reference>
        </references>
      </pivotArea>
    </format>
    <format dxfId="338">
      <pivotArea collapsedLevelsAreSubtotals="1" fieldPosition="0">
        <references count="1">
          <reference field="1" count="1">
            <x v="5"/>
          </reference>
        </references>
      </pivotArea>
    </format>
    <format dxfId="336">
      <pivotArea collapsedLevelsAreSubtotals="1" fieldPosition="0">
        <references count="1">
          <reference field="1" count="1">
            <x v="4"/>
          </reference>
        </references>
      </pivotArea>
    </format>
    <format dxfId="334">
      <pivotArea collapsedLevelsAreSubtotals="1" fieldPosition="0">
        <references count="1">
          <reference field="1" count="1">
            <x v="3"/>
          </reference>
        </references>
      </pivotArea>
    </format>
    <format dxfId="332">
      <pivotArea collapsedLevelsAreSubtotals="1" fieldPosition="0">
        <references count="1">
          <reference field="1" count="1">
            <x v="2"/>
          </reference>
        </references>
      </pivotArea>
    </format>
    <format dxfId="330">
      <pivotArea dataOnly="0" labelOnly="1" fieldPosition="0">
        <references count="1">
          <reference field="1" count="1">
            <x v="3"/>
          </reference>
        </references>
      </pivotArea>
    </format>
    <format dxfId="329">
      <pivotArea dataOnly="0" labelOnly="1" fieldPosition="0">
        <references count="1">
          <reference field="1" count="1">
            <x v="4"/>
          </reference>
        </references>
      </pivotArea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 Командировочные расходы в среднем, руб.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Финансы]"/>
        <x15:activeTabTopLevelEntity name="[Кафедры]"/>
        <x15:activeTabTopLevelEntity name="[Должности]"/>
      </x15:pivotTableUISettings>
    </ext>
  </extLst>
</pivotTableDefinition>
</file>

<file path=xl/pivotTables/pivotTable3.xml><?xml version="1.0" encoding="utf-8"?>
<pivotTableDefinition xmlns="http://schemas.openxmlformats.org/spreadsheetml/2006/main" name="СводнаяТаблица7" cacheId="1" applyNumberFormats="0" applyBorderFormats="0" applyFontFormats="0" applyPatternFormats="0" applyAlignmentFormats="0" applyWidthHeightFormats="1" dataCaption="Проданные дома" updatedVersion="5" minRefreshableVersion="3" useAutoFormatting="1" pageWrap="2" itemPrintTitles="1" createdVersion="5" indent="0" outline="1" outlineData="1" multipleFieldFilters="0" rowHeaderCaption="Общее количество ванн и спален" customListSort="0">
  <location ref="A3:C7" firstHeaderRow="1" firstDataRow="2" firstDataCol="1"/>
  <pivotFields count="5">
    <pivotField showAll="0" defaultSubtotal="0">
      <items count="153">
        <item x="133"/>
        <item x="20"/>
        <item x="92"/>
        <item x="86"/>
        <item x="123"/>
        <item x="118"/>
        <item x="26"/>
        <item x="112"/>
        <item x="76"/>
        <item x="131"/>
        <item x="82"/>
        <item x="41"/>
        <item x="32"/>
        <item x="126"/>
        <item x="60"/>
        <item x="39"/>
        <item x="52"/>
        <item x="54"/>
        <item x="130"/>
        <item x="36"/>
        <item x="114"/>
        <item x="59"/>
        <item x="117"/>
        <item x="144"/>
        <item x="115"/>
        <item x="85"/>
        <item x="116"/>
        <item x="2"/>
        <item x="55"/>
        <item x="83"/>
        <item x="109"/>
        <item x="47"/>
        <item x="17"/>
        <item x="15"/>
        <item x="77"/>
        <item x="30"/>
        <item x="8"/>
        <item x="4"/>
        <item x="136"/>
        <item x="35"/>
        <item x="148"/>
        <item x="63"/>
        <item x="104"/>
        <item x="33"/>
        <item x="14"/>
        <item x="143"/>
        <item x="45"/>
        <item x="68"/>
        <item x="16"/>
        <item x="89"/>
        <item x="1"/>
        <item x="70"/>
        <item x="137"/>
        <item x="10"/>
        <item x="110"/>
        <item x="50"/>
        <item x="102"/>
        <item x="6"/>
        <item x="11"/>
        <item x="142"/>
        <item x="5"/>
        <item x="119"/>
        <item x="61"/>
        <item x="24"/>
        <item x="12"/>
        <item x="28"/>
        <item x="97"/>
        <item x="37"/>
        <item x="132"/>
        <item x="74"/>
        <item x="88"/>
        <item x="27"/>
        <item x="84"/>
        <item x="93"/>
        <item x="53"/>
        <item x="65"/>
        <item x="73"/>
        <item x="139"/>
        <item x="40"/>
        <item x="101"/>
        <item x="7"/>
        <item x="91"/>
        <item x="58"/>
        <item x="34"/>
        <item x="9"/>
        <item x="150"/>
        <item x="13"/>
        <item x="145"/>
        <item x="98"/>
        <item x="146"/>
        <item x="124"/>
        <item x="21"/>
        <item x="113"/>
        <item x="141"/>
        <item x="100"/>
        <item x="22"/>
        <item x="138"/>
        <item x="120"/>
        <item x="69"/>
        <item x="125"/>
        <item x="67"/>
        <item x="107"/>
        <item x="31"/>
        <item x="25"/>
        <item x="90"/>
        <item x="18"/>
        <item x="43"/>
        <item x="122"/>
        <item x="42"/>
        <item x="87"/>
        <item x="140"/>
        <item x="64"/>
        <item x="0"/>
        <item x="81"/>
        <item x="134"/>
        <item x="49"/>
        <item x="66"/>
        <item x="19"/>
        <item x="80"/>
        <item x="135"/>
        <item x="71"/>
        <item x="128"/>
        <item x="29"/>
        <item x="48"/>
        <item x="95"/>
        <item x="99"/>
        <item x="111"/>
        <item x="108"/>
        <item x="78"/>
        <item x="129"/>
        <item x="106"/>
        <item x="44"/>
        <item x="127"/>
        <item x="103"/>
        <item x="46"/>
        <item x="94"/>
        <item x="72"/>
        <item x="51"/>
        <item x="151"/>
        <item x="105"/>
        <item x="62"/>
        <item x="3"/>
        <item x="23"/>
        <item x="149"/>
        <item x="152"/>
        <item x="75"/>
        <item x="56"/>
        <item x="57"/>
        <item x="96"/>
        <item x="38"/>
        <item x="121"/>
        <item x="79"/>
        <item x="147"/>
      </items>
    </pivotField>
    <pivotField axis="axisRow" dataField="1" numFmtId="164" showAll="0" measureFilter="1" defaultSubtotal="0">
      <items count="155">
        <item x="135"/>
        <item x="120"/>
        <item x="87"/>
        <item x="125"/>
        <item x="93"/>
        <item x="26"/>
        <item x="20"/>
        <item x="32"/>
        <item x="76"/>
        <item x="52"/>
        <item x="82"/>
        <item x="133"/>
        <item x="114"/>
        <item x="132"/>
        <item x="36"/>
        <item x="99"/>
        <item x="41"/>
        <item x="60"/>
        <item x="116"/>
        <item x="128"/>
        <item x="118"/>
        <item x="54"/>
        <item x="39"/>
        <item x="117"/>
        <item x="59"/>
        <item x="2"/>
        <item x="85"/>
        <item x="55"/>
        <item x="119"/>
        <item x="111"/>
        <item x="15"/>
        <item x="4"/>
        <item x="138"/>
        <item x="47"/>
        <item x="35"/>
        <item x="146"/>
        <item x="83"/>
        <item x="45"/>
        <item x="30"/>
        <item x="68"/>
        <item x="77"/>
        <item x="17"/>
        <item x="8"/>
        <item x="150"/>
        <item x="11"/>
        <item x="145"/>
        <item x="33"/>
        <item x="1"/>
        <item x="112"/>
        <item x="14"/>
        <item x="24"/>
        <item x="12"/>
        <item x="5"/>
        <item x="61"/>
        <item x="121"/>
        <item x="63"/>
        <item x="104"/>
        <item x="70"/>
        <item x="10"/>
        <item x="106"/>
        <item x="90"/>
        <item x="28"/>
        <item x="94"/>
        <item x="50"/>
        <item x="16"/>
        <item x="6"/>
        <item x="98"/>
        <item x="134"/>
        <item x="27"/>
        <item x="139"/>
        <item x="53"/>
        <item x="144"/>
        <item x="37"/>
        <item x="92"/>
        <item x="103"/>
        <item x="65"/>
        <item x="73"/>
        <item x="74"/>
        <item x="147"/>
        <item x="9"/>
        <item x="34"/>
        <item x="58"/>
        <item x="40"/>
        <item x="84"/>
        <item x="13"/>
        <item x="102"/>
        <item x="122"/>
        <item x="89"/>
        <item x="69"/>
        <item x="100"/>
        <item x="7"/>
        <item x="142"/>
        <item x="143"/>
        <item x="141"/>
        <item x="109"/>
        <item x="18"/>
        <item x="126"/>
        <item x="42"/>
        <item x="148"/>
        <item x="43"/>
        <item x="140"/>
        <item x="124"/>
        <item x="91"/>
        <item x="31"/>
        <item x="81"/>
        <item x="127"/>
        <item x="21"/>
        <item x="22"/>
        <item x="115"/>
        <item x="152"/>
        <item x="25"/>
        <item x="101"/>
        <item x="49"/>
        <item x="64"/>
        <item x="88"/>
        <item x="80"/>
        <item x="131"/>
        <item x="67"/>
        <item x="71"/>
        <item x="19"/>
        <item x="108"/>
        <item x="130"/>
        <item x="110"/>
        <item x="137"/>
        <item x="95"/>
        <item x="46"/>
        <item x="72"/>
        <item x="56"/>
        <item x="107"/>
        <item x="0"/>
        <item x="136"/>
        <item x="96"/>
        <item x="44"/>
        <item x="113"/>
        <item x="38"/>
        <item x="75"/>
        <item x="86"/>
        <item x="62"/>
        <item x="29"/>
        <item x="48"/>
        <item x="151"/>
        <item x="66"/>
        <item x="129"/>
        <item x="78"/>
        <item x="57"/>
        <item x="51"/>
        <item x="3"/>
        <item x="105"/>
        <item x="97"/>
        <item x="153"/>
        <item x="149"/>
        <item x="123"/>
        <item x="23"/>
        <item x="154"/>
        <item x="79"/>
      </items>
    </pivotField>
    <pivotField showAll="0" defaultSubtotal="0"/>
    <pivotField showAll="0" defaultSubtotal="0"/>
    <pivotField axis="axisRow" multipleItemSelectionAllowed="1" showAll="0" defaultSubtotal="0">
      <items count="10">
        <item x="9"/>
        <item x="7"/>
        <item sd="0" x="4"/>
        <item sd="0" x="1"/>
        <item h="1" x="2"/>
        <item h="1" x="5"/>
        <item h="1" x="6"/>
        <item h="1" x="0"/>
        <item h="1" x="3"/>
        <item h="1" x="8"/>
      </items>
    </pivotField>
  </pivotFields>
  <rowFields count="2">
    <field x="4"/>
    <field x="1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роданных домов" fld="1" subtotal="count" baseField="1" baseItem="54"/>
    <dataField name="Цена проданных домов" fld="1" baseField="4" baseItem="2"/>
  </dataFields>
  <formats count="7">
    <format dxfId="803">
      <pivotArea collapsedLevelsAreSubtotals="1" fieldPosition="0">
        <references count="1">
          <reference field="4" count="1">
            <x v="2"/>
          </reference>
        </references>
      </pivotArea>
    </format>
    <format dxfId="24">
      <pivotArea type="origin" dataOnly="0" labelOnly="1" outline="0" fieldPosition="0"/>
    </format>
    <format dxfId="23">
      <pivotArea outline="0" collapsedLevelsAreSubtotals="1" fieldPosition="0"/>
    </format>
    <format dxfId="22">
      <pivotArea field="4" type="button" dataOnly="0" labelOnly="1" outline="0" axis="axisRow" fieldPosition="0"/>
    </format>
    <format dxfId="21">
      <pivotArea dataOnly="0" labelOnly="1" fieldPosition="0">
        <references count="1">
          <reference field="4" count="2">
            <x v="2"/>
            <x v="3"/>
          </reference>
        </references>
      </pivotArea>
    </format>
    <format dxfId="20">
      <pivotArea dataOnly="0" labelOnly="1" grandRow="1" outline="0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valueGreaterThan" evalOrder="-1" id="8" iMeasureFld="1">
      <autoFilter ref="A1">
        <filterColumn colId="0">
          <customFilters>
            <customFilter operator="greaterThan" val="3000000"/>
          </customFilters>
        </filterColumn>
      </autoFilter>
    </filter>
  </filters>
</pivotTableDefinition>
</file>

<file path=xl/tables/table1.xml><?xml version="1.0" encoding="utf-8"?>
<table xmlns="http://schemas.openxmlformats.org/spreadsheetml/2006/main" id="2" name="Финансы" displayName="Финансы" ref="D3:H158" totalsRowCount="1">
  <autoFilter ref="D3:H157"/>
  <tableColumns count="5">
    <tableColumn id="1" name="ID" totalsRowLabel="Итог"/>
    <tableColumn id="2" name="Код кафедры"/>
    <tableColumn id="3" name="Код должности"/>
    <tableColumn id="4" name="Зарплата" totalsRowFunction="sum" dataDxfId="787"/>
    <tableColumn id="5" name="Командировочные расходы" totalsRowFunction="sum" dataDxfId="786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Кафедры" displayName="Кафедры" ref="K6:L12" totalsRowShown="0">
  <autoFilter ref="K6:L12"/>
  <tableColumns count="2">
    <tableColumn id="1" name="Код кафедры"/>
    <tableColumn id="2" name="Название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4" name="Должности" displayName="Должности" ref="K14:L19" totalsRowShown="0">
  <autoFilter ref="K14:L19"/>
  <tableColumns count="2">
    <tableColumn id="1" name="Код должности"/>
    <tableColumn id="2" name="Уровень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Таблица1" displayName="Таблица1" ref="A1:E13" totalsRowShown="0">
  <autoFilter ref="A1:E13"/>
  <tableColumns count="5">
    <tableColumn id="1" name="Площадь"/>
    <tableColumn id="2" name="Цена"/>
    <tableColumn id="3" name="Ванные"/>
    <tableColumn id="4" name="Спальни"/>
    <tableColumn id="5" name="Ванные+спальни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Дома" displayName="Дома" ref="C5:G161" totalsRowCount="1" headerRowDxfId="27" headerRowCellStyle="Обычный 2" dataCellStyle="Обычный 2">
  <autoFilter ref="C5:G160">
    <filterColumn colId="1">
      <customFilters>
        <customFilter operator="greaterThanOrEqual" val="3000000"/>
      </customFilters>
    </filterColumn>
    <filterColumn colId="4">
      <customFilters>
        <customFilter operator="lessThanOrEqual" val="5"/>
      </customFilters>
    </filterColumn>
  </autoFilter>
  <tableColumns count="5">
    <tableColumn id="1" name="Площадь" totalsRowLabel="Всего продано домов" totalsRowDxfId="11" dataCellStyle="Обычный 2"/>
    <tableColumn id="2" name="Цена" dataDxfId="28" totalsRowDxfId="10" dataCellStyle="Денежный 2"/>
    <tableColumn id="3" name="Ванные" totalsRowDxfId="9" dataCellStyle="Обычный 2"/>
    <tableColumn id="4" name="Спальни" totalsRowDxfId="8" dataCellStyle="Обычный 2"/>
    <tableColumn id="5" name="Ванные+Спальни" totalsRowFunction="count" dataDxfId="26" totalsRowDxfId="7" dataCellStyle="Обычный 2">
      <calculatedColumnFormula>Дома[[#This Row],[Спальни]]+Дома[[#This Row],[Ванные]]</calculatedColumnFormula>
    </tableColumn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57"/>
  <sheetViews>
    <sheetView topLeftCell="B1" workbookViewId="0">
      <selection activeCell="L147" sqref="L147"/>
    </sheetView>
  </sheetViews>
  <sheetFormatPr defaultRowHeight="15" x14ac:dyDescent="0.25"/>
  <cols>
    <col min="5" max="5" width="21.85546875" customWidth="1"/>
    <col min="6" max="6" width="24" customWidth="1"/>
    <col min="7" max="7" width="15.5703125" customWidth="1"/>
    <col min="8" max="8" width="17.42578125" customWidth="1"/>
    <col min="9" max="9" width="28.28515625" customWidth="1"/>
    <col min="10" max="10" width="20.5703125" customWidth="1"/>
    <col min="12" max="12" width="20.5703125" customWidth="1"/>
    <col min="13" max="13" width="19.5703125" customWidth="1"/>
  </cols>
  <sheetData>
    <row r="3" spans="4:13" x14ac:dyDescent="0.25">
      <c r="D3" s="2" t="s">
        <v>0</v>
      </c>
      <c r="E3" s="2" t="s">
        <v>3</v>
      </c>
      <c r="F3" s="2" t="s">
        <v>19</v>
      </c>
      <c r="G3" s="2" t="s">
        <v>11</v>
      </c>
      <c r="H3" s="2" t="s">
        <v>2</v>
      </c>
      <c r="I3" s="2" t="s">
        <v>1</v>
      </c>
    </row>
    <row r="4" spans="4:13" x14ac:dyDescent="0.25">
      <c r="D4">
        <v>1</v>
      </c>
      <c r="E4">
        <v>2</v>
      </c>
      <c r="F4" t="str">
        <f t="shared" ref="F4:F35" si="0">VLOOKUP(E4,Кафедра,2)</f>
        <v>Бизнес</v>
      </c>
      <c r="G4">
        <v>1</v>
      </c>
      <c r="H4" s="1">
        <v>58947</v>
      </c>
      <c r="I4" s="1">
        <v>1150</v>
      </c>
    </row>
    <row r="5" spans="4:13" x14ac:dyDescent="0.25">
      <c r="D5">
        <v>2</v>
      </c>
      <c r="E5">
        <v>4</v>
      </c>
      <c r="F5" t="str">
        <f t="shared" si="0"/>
        <v>Маркетинг</v>
      </c>
      <c r="G5">
        <v>4</v>
      </c>
      <c r="H5" s="1">
        <v>104403</v>
      </c>
      <c r="I5" s="1">
        <v>1381</v>
      </c>
    </row>
    <row r="6" spans="4:13" x14ac:dyDescent="0.25">
      <c r="D6">
        <v>3</v>
      </c>
      <c r="E6">
        <v>6</v>
      </c>
      <c r="F6" t="str">
        <f t="shared" si="0"/>
        <v>Аналитика</v>
      </c>
      <c r="G6">
        <v>4</v>
      </c>
      <c r="H6" s="1">
        <v>115221</v>
      </c>
      <c r="I6" s="1">
        <v>1960</v>
      </c>
      <c r="L6" s="2" t="s">
        <v>3</v>
      </c>
      <c r="M6" s="2" t="s">
        <v>4</v>
      </c>
    </row>
    <row r="7" spans="4:13" x14ac:dyDescent="0.25">
      <c r="D7">
        <v>4</v>
      </c>
      <c r="E7">
        <v>2</v>
      </c>
      <c r="F7" t="str">
        <f t="shared" si="0"/>
        <v>Бизнес</v>
      </c>
      <c r="G7">
        <v>4</v>
      </c>
      <c r="H7" s="1">
        <v>98668</v>
      </c>
      <c r="I7" s="1">
        <v>1783</v>
      </c>
      <c r="L7">
        <v>1</v>
      </c>
      <c r="M7" t="s">
        <v>5</v>
      </c>
    </row>
    <row r="8" spans="4:13" x14ac:dyDescent="0.25">
      <c r="D8">
        <v>5</v>
      </c>
      <c r="E8">
        <v>2</v>
      </c>
      <c r="F8" t="str">
        <f t="shared" si="0"/>
        <v>Бизнес</v>
      </c>
      <c r="G8">
        <v>3</v>
      </c>
      <c r="H8" s="1">
        <v>84129</v>
      </c>
      <c r="I8" s="1">
        <v>1991</v>
      </c>
      <c r="L8">
        <v>2</v>
      </c>
      <c r="M8" t="s">
        <v>6</v>
      </c>
    </row>
    <row r="9" spans="4:13" x14ac:dyDescent="0.25">
      <c r="D9">
        <v>6</v>
      </c>
      <c r="E9">
        <v>2</v>
      </c>
      <c r="F9" t="str">
        <f t="shared" si="0"/>
        <v>Бизнес</v>
      </c>
      <c r="G9">
        <v>5</v>
      </c>
      <c r="H9" s="1">
        <v>115277</v>
      </c>
      <c r="I9" s="1">
        <v>1944</v>
      </c>
      <c r="L9">
        <v>3</v>
      </c>
      <c r="M9" t="s">
        <v>7</v>
      </c>
    </row>
    <row r="10" spans="4:13" x14ac:dyDescent="0.25">
      <c r="D10">
        <v>7</v>
      </c>
      <c r="E10">
        <v>1</v>
      </c>
      <c r="F10" t="str">
        <f t="shared" si="0"/>
        <v>Бухгалтерский учет</v>
      </c>
      <c r="G10">
        <v>4</v>
      </c>
      <c r="H10" s="1">
        <v>148659</v>
      </c>
      <c r="I10" s="1">
        <v>1831</v>
      </c>
      <c r="L10">
        <v>4</v>
      </c>
      <c r="M10" t="s">
        <v>8</v>
      </c>
    </row>
    <row r="11" spans="4:13" x14ac:dyDescent="0.25">
      <c r="D11">
        <v>8</v>
      </c>
      <c r="E11">
        <v>5</v>
      </c>
      <c r="F11" t="str">
        <f t="shared" si="0"/>
        <v>Менеджмент</v>
      </c>
      <c r="G11">
        <v>2</v>
      </c>
      <c r="H11" s="1">
        <v>74654</v>
      </c>
      <c r="I11" s="1">
        <v>1189</v>
      </c>
      <c r="L11">
        <v>5</v>
      </c>
      <c r="M11" t="s">
        <v>9</v>
      </c>
    </row>
    <row r="12" spans="4:13" x14ac:dyDescent="0.25">
      <c r="D12">
        <v>9</v>
      </c>
      <c r="E12">
        <v>2</v>
      </c>
      <c r="F12" t="str">
        <f t="shared" si="0"/>
        <v>Бизнес</v>
      </c>
      <c r="G12">
        <v>4</v>
      </c>
      <c r="H12" s="1">
        <v>116806</v>
      </c>
      <c r="I12" s="1">
        <v>1738</v>
      </c>
      <c r="L12">
        <v>6</v>
      </c>
      <c r="M12" t="s">
        <v>10</v>
      </c>
    </row>
    <row r="13" spans="4:13" x14ac:dyDescent="0.25">
      <c r="D13">
        <v>10</v>
      </c>
      <c r="E13">
        <v>1</v>
      </c>
      <c r="F13" t="str">
        <f t="shared" si="0"/>
        <v>Бухгалтерский учет</v>
      </c>
      <c r="G13">
        <v>3</v>
      </c>
      <c r="H13" s="1">
        <v>107404</v>
      </c>
      <c r="I13" s="1">
        <v>1377</v>
      </c>
    </row>
    <row r="14" spans="4:13" x14ac:dyDescent="0.25">
      <c r="D14">
        <v>11</v>
      </c>
      <c r="E14">
        <v>6</v>
      </c>
      <c r="F14" t="str">
        <f t="shared" si="0"/>
        <v>Аналитика</v>
      </c>
      <c r="G14">
        <v>2</v>
      </c>
      <c r="H14" s="1">
        <v>68546</v>
      </c>
      <c r="I14" s="1">
        <v>1915</v>
      </c>
      <c r="L14" s="2" t="s">
        <v>11</v>
      </c>
      <c r="M14" s="2" t="s">
        <v>12</v>
      </c>
    </row>
    <row r="15" spans="4:13" x14ac:dyDescent="0.25">
      <c r="D15">
        <v>12</v>
      </c>
      <c r="E15">
        <v>3</v>
      </c>
      <c r="F15" t="str">
        <f t="shared" si="0"/>
        <v>Финансы</v>
      </c>
      <c r="G15">
        <v>2</v>
      </c>
      <c r="H15" s="1">
        <v>89697</v>
      </c>
      <c r="I15" s="1">
        <v>1397</v>
      </c>
      <c r="L15">
        <v>1</v>
      </c>
      <c r="M15" t="s">
        <v>13</v>
      </c>
    </row>
    <row r="16" spans="4:13" x14ac:dyDescent="0.25">
      <c r="D16">
        <v>13</v>
      </c>
      <c r="E16">
        <v>6</v>
      </c>
      <c r="F16" t="str">
        <f t="shared" si="0"/>
        <v>Аналитика</v>
      </c>
      <c r="G16">
        <v>3</v>
      </c>
      <c r="H16" s="1">
        <v>76179</v>
      </c>
      <c r="I16" s="1">
        <v>1823</v>
      </c>
      <c r="L16">
        <v>2</v>
      </c>
      <c r="M16" t="s">
        <v>14</v>
      </c>
    </row>
    <row r="17" spans="4:13" x14ac:dyDescent="0.25">
      <c r="D17">
        <v>14</v>
      </c>
      <c r="E17">
        <v>1</v>
      </c>
      <c r="F17" t="str">
        <f t="shared" si="0"/>
        <v>Бухгалтерский учет</v>
      </c>
      <c r="G17">
        <v>1</v>
      </c>
      <c r="H17" s="1">
        <v>95353</v>
      </c>
      <c r="I17" s="1">
        <v>1735</v>
      </c>
      <c r="L17">
        <v>3</v>
      </c>
      <c r="M17" t="s">
        <v>15</v>
      </c>
    </row>
    <row r="18" spans="4:13" x14ac:dyDescent="0.25">
      <c r="D18">
        <v>15</v>
      </c>
      <c r="E18">
        <v>2</v>
      </c>
      <c r="F18" t="str">
        <f t="shared" si="0"/>
        <v>Бизнес</v>
      </c>
      <c r="G18">
        <v>1</v>
      </c>
      <c r="H18" s="1">
        <v>57995</v>
      </c>
      <c r="I18" s="1">
        <v>1921</v>
      </c>
      <c r="L18">
        <v>4</v>
      </c>
      <c r="M18" t="s">
        <v>16</v>
      </c>
    </row>
    <row r="19" spans="4:13" x14ac:dyDescent="0.25">
      <c r="D19">
        <v>16</v>
      </c>
      <c r="E19">
        <v>5</v>
      </c>
      <c r="F19" t="str">
        <f t="shared" si="0"/>
        <v>Менеджмент</v>
      </c>
      <c r="G19">
        <v>1</v>
      </c>
      <c r="H19" s="1">
        <v>70659</v>
      </c>
      <c r="I19" s="1">
        <v>1135</v>
      </c>
      <c r="L19">
        <v>5</v>
      </c>
      <c r="M19" t="s">
        <v>17</v>
      </c>
    </row>
    <row r="20" spans="4:13" x14ac:dyDescent="0.25">
      <c r="D20">
        <v>17</v>
      </c>
      <c r="E20">
        <v>3</v>
      </c>
      <c r="F20" t="str">
        <f t="shared" si="0"/>
        <v>Финансы</v>
      </c>
      <c r="G20">
        <v>5</v>
      </c>
      <c r="H20" s="1">
        <v>151566</v>
      </c>
      <c r="I20" s="1">
        <v>1846</v>
      </c>
    </row>
    <row r="21" spans="4:13" x14ac:dyDescent="0.25">
      <c r="D21">
        <v>18</v>
      </c>
      <c r="E21">
        <v>6</v>
      </c>
      <c r="F21" t="str">
        <f t="shared" si="0"/>
        <v>Аналитика</v>
      </c>
      <c r="G21">
        <v>3</v>
      </c>
      <c r="H21" s="1">
        <v>99533</v>
      </c>
      <c r="I21" s="1">
        <v>1038</v>
      </c>
    </row>
    <row r="22" spans="4:13" x14ac:dyDescent="0.25">
      <c r="D22">
        <v>19</v>
      </c>
      <c r="E22">
        <v>3</v>
      </c>
      <c r="F22" t="str">
        <f t="shared" si="0"/>
        <v>Финансы</v>
      </c>
      <c r="G22">
        <v>5</v>
      </c>
      <c r="H22" s="1">
        <v>161347</v>
      </c>
      <c r="I22" s="1">
        <v>1428</v>
      </c>
    </row>
    <row r="23" spans="4:13" x14ac:dyDescent="0.25">
      <c r="D23">
        <v>20</v>
      </c>
      <c r="E23">
        <v>6</v>
      </c>
      <c r="F23" t="str">
        <f t="shared" si="0"/>
        <v>Аналитика</v>
      </c>
      <c r="G23">
        <v>5</v>
      </c>
      <c r="H23" s="1">
        <v>115322</v>
      </c>
      <c r="I23" s="1">
        <v>1303</v>
      </c>
    </row>
    <row r="24" spans="4:13" x14ac:dyDescent="0.25">
      <c r="D24">
        <v>21</v>
      </c>
      <c r="E24">
        <v>6</v>
      </c>
      <c r="F24" t="str">
        <f t="shared" si="0"/>
        <v>Аналитика</v>
      </c>
      <c r="G24">
        <v>4</v>
      </c>
      <c r="H24" s="1">
        <v>92785</v>
      </c>
      <c r="I24" s="1">
        <v>1365</v>
      </c>
    </row>
    <row r="25" spans="4:13" x14ac:dyDescent="0.25">
      <c r="D25">
        <v>22</v>
      </c>
      <c r="E25">
        <v>2</v>
      </c>
      <c r="F25" t="str">
        <f t="shared" si="0"/>
        <v>Бизнес</v>
      </c>
      <c r="G25">
        <v>3</v>
      </c>
      <c r="H25" s="1">
        <v>89567</v>
      </c>
      <c r="I25" s="1">
        <v>1989</v>
      </c>
    </row>
    <row r="26" spans="4:13" x14ac:dyDescent="0.25">
      <c r="D26">
        <v>23</v>
      </c>
      <c r="E26">
        <v>3</v>
      </c>
      <c r="F26" t="str">
        <f t="shared" si="0"/>
        <v>Финансы</v>
      </c>
      <c r="G26">
        <v>1</v>
      </c>
      <c r="H26" s="1">
        <v>93620</v>
      </c>
      <c r="I26" s="1">
        <v>1336</v>
      </c>
    </row>
    <row r="27" spans="4:13" x14ac:dyDescent="0.25">
      <c r="D27">
        <v>24</v>
      </c>
      <c r="E27">
        <v>2</v>
      </c>
      <c r="F27" t="str">
        <f t="shared" si="0"/>
        <v>Бизнес</v>
      </c>
      <c r="G27">
        <v>1</v>
      </c>
      <c r="H27" s="1">
        <v>67907</v>
      </c>
      <c r="I27" s="1">
        <v>1427</v>
      </c>
    </row>
    <row r="28" spans="4:13" x14ac:dyDescent="0.25">
      <c r="D28">
        <v>25</v>
      </c>
      <c r="E28">
        <v>5</v>
      </c>
      <c r="F28" t="str">
        <f t="shared" si="0"/>
        <v>Менеджмент</v>
      </c>
      <c r="G28">
        <v>2</v>
      </c>
      <c r="H28" s="1">
        <v>86755</v>
      </c>
      <c r="I28" s="1">
        <v>1875</v>
      </c>
    </row>
    <row r="29" spans="4:13" x14ac:dyDescent="0.25">
      <c r="D29">
        <v>26</v>
      </c>
      <c r="E29">
        <v>1</v>
      </c>
      <c r="F29" t="str">
        <f t="shared" si="0"/>
        <v>Бухгалтерский учет</v>
      </c>
      <c r="G29">
        <v>1</v>
      </c>
      <c r="H29" s="1">
        <v>91688</v>
      </c>
      <c r="I29" s="1">
        <v>1579</v>
      </c>
    </row>
    <row r="30" spans="4:13" x14ac:dyDescent="0.25">
      <c r="D30">
        <v>27</v>
      </c>
      <c r="E30">
        <v>3</v>
      </c>
      <c r="F30" t="str">
        <f t="shared" si="0"/>
        <v>Финансы</v>
      </c>
      <c r="G30">
        <v>2</v>
      </c>
      <c r="H30" s="1">
        <v>114255</v>
      </c>
      <c r="I30" s="1">
        <v>1011</v>
      </c>
    </row>
    <row r="31" spans="4:13" x14ac:dyDescent="0.25">
      <c r="D31">
        <v>28</v>
      </c>
      <c r="E31">
        <v>6</v>
      </c>
      <c r="F31" t="str">
        <f t="shared" si="0"/>
        <v>Аналитика</v>
      </c>
      <c r="G31">
        <v>2</v>
      </c>
      <c r="H31" s="1">
        <v>84049</v>
      </c>
      <c r="I31" s="1">
        <v>1813</v>
      </c>
    </row>
    <row r="32" spans="4:13" x14ac:dyDescent="0.25">
      <c r="D32">
        <v>29</v>
      </c>
      <c r="E32">
        <v>4</v>
      </c>
      <c r="F32" t="str">
        <f t="shared" si="0"/>
        <v>Маркетинг</v>
      </c>
      <c r="G32">
        <v>4</v>
      </c>
      <c r="H32" s="1">
        <v>107382</v>
      </c>
      <c r="I32" s="1">
        <v>1718</v>
      </c>
    </row>
    <row r="33" spans="4:9" x14ac:dyDescent="0.25">
      <c r="D33">
        <v>30</v>
      </c>
      <c r="E33">
        <v>5</v>
      </c>
      <c r="F33" t="str">
        <f t="shared" si="0"/>
        <v>Менеджмент</v>
      </c>
      <c r="G33">
        <v>3</v>
      </c>
      <c r="H33" s="1">
        <v>96822</v>
      </c>
      <c r="I33" s="1">
        <v>1997</v>
      </c>
    </row>
    <row r="34" spans="4:9" x14ac:dyDescent="0.25">
      <c r="D34">
        <v>31</v>
      </c>
      <c r="E34">
        <v>4</v>
      </c>
      <c r="F34" t="str">
        <f t="shared" si="0"/>
        <v>Маркетинг</v>
      </c>
      <c r="G34">
        <v>4</v>
      </c>
      <c r="H34" s="1">
        <v>99252</v>
      </c>
      <c r="I34" s="1">
        <v>1285</v>
      </c>
    </row>
    <row r="35" spans="4:9" x14ac:dyDescent="0.25">
      <c r="D35">
        <v>32</v>
      </c>
      <c r="E35">
        <v>3</v>
      </c>
      <c r="F35" t="str">
        <f t="shared" si="0"/>
        <v>Финансы</v>
      </c>
      <c r="G35">
        <v>3</v>
      </c>
      <c r="H35" s="1">
        <v>104213</v>
      </c>
      <c r="I35" s="1">
        <v>1291</v>
      </c>
    </row>
    <row r="36" spans="4:9" x14ac:dyDescent="0.25">
      <c r="D36">
        <v>33</v>
      </c>
      <c r="E36">
        <v>5</v>
      </c>
      <c r="F36" t="str">
        <f t="shared" ref="F36:F67" si="1">VLOOKUP(E36,Кафедра,2)</f>
        <v>Менеджмент</v>
      </c>
      <c r="G36">
        <v>4</v>
      </c>
      <c r="H36" s="1">
        <v>121471</v>
      </c>
      <c r="I36" s="1">
        <v>1270</v>
      </c>
    </row>
    <row r="37" spans="4:9" x14ac:dyDescent="0.25">
      <c r="D37">
        <v>34</v>
      </c>
      <c r="E37">
        <v>6</v>
      </c>
      <c r="F37" t="str">
        <f t="shared" si="1"/>
        <v>Аналитика</v>
      </c>
      <c r="G37">
        <v>1</v>
      </c>
      <c r="H37" s="1">
        <v>53845</v>
      </c>
      <c r="I37" s="1">
        <v>1076</v>
      </c>
    </row>
    <row r="38" spans="4:9" x14ac:dyDescent="0.25">
      <c r="D38">
        <v>35</v>
      </c>
      <c r="E38">
        <v>2</v>
      </c>
      <c r="F38" t="str">
        <f t="shared" si="1"/>
        <v>Бизнес</v>
      </c>
      <c r="G38">
        <v>1</v>
      </c>
      <c r="H38" s="1">
        <v>80750</v>
      </c>
      <c r="I38" s="1">
        <v>1504</v>
      </c>
    </row>
    <row r="39" spans="4:9" x14ac:dyDescent="0.25">
      <c r="D39">
        <v>36</v>
      </c>
      <c r="E39">
        <v>5</v>
      </c>
      <c r="F39" t="str">
        <f t="shared" si="1"/>
        <v>Менеджмент</v>
      </c>
      <c r="G39">
        <v>3</v>
      </c>
      <c r="H39" s="1">
        <v>81230</v>
      </c>
      <c r="I39" s="1">
        <v>1686</v>
      </c>
    </row>
    <row r="40" spans="4:9" x14ac:dyDescent="0.25">
      <c r="D40">
        <v>37</v>
      </c>
      <c r="E40">
        <v>1</v>
      </c>
      <c r="F40" t="str">
        <f t="shared" si="1"/>
        <v>Бухгалтерский учет</v>
      </c>
      <c r="G40">
        <v>4</v>
      </c>
      <c r="H40" s="1">
        <v>123309</v>
      </c>
      <c r="I40" s="1">
        <v>1795</v>
      </c>
    </row>
    <row r="41" spans="4:9" x14ac:dyDescent="0.25">
      <c r="D41">
        <v>38</v>
      </c>
      <c r="E41">
        <v>1</v>
      </c>
      <c r="F41" t="str">
        <f t="shared" si="1"/>
        <v>Бухгалтерский учет</v>
      </c>
      <c r="G41">
        <v>1</v>
      </c>
      <c r="H41" s="1">
        <v>93479</v>
      </c>
      <c r="I41" s="1">
        <v>1234</v>
      </c>
    </row>
    <row r="42" spans="4:9" x14ac:dyDescent="0.25">
      <c r="D42">
        <v>39</v>
      </c>
      <c r="E42">
        <v>3</v>
      </c>
      <c r="F42" t="str">
        <f t="shared" si="1"/>
        <v>Финансы</v>
      </c>
      <c r="G42">
        <v>5</v>
      </c>
      <c r="H42" s="1">
        <v>147953</v>
      </c>
      <c r="I42" s="1">
        <v>1090</v>
      </c>
    </row>
    <row r="43" spans="4:9" x14ac:dyDescent="0.25">
      <c r="D43">
        <v>40</v>
      </c>
      <c r="E43">
        <v>6</v>
      </c>
      <c r="F43" t="str">
        <f t="shared" si="1"/>
        <v>Аналитика</v>
      </c>
      <c r="G43">
        <v>5</v>
      </c>
      <c r="H43" s="1">
        <v>114110</v>
      </c>
      <c r="I43" s="1">
        <v>1365</v>
      </c>
    </row>
    <row r="44" spans="4:9" x14ac:dyDescent="0.25">
      <c r="D44">
        <v>41</v>
      </c>
      <c r="E44">
        <v>6</v>
      </c>
      <c r="F44" t="str">
        <f t="shared" si="1"/>
        <v>Аналитика</v>
      </c>
      <c r="G44">
        <v>3</v>
      </c>
      <c r="H44" s="1">
        <v>95103</v>
      </c>
      <c r="I44" s="1">
        <v>1906</v>
      </c>
    </row>
    <row r="45" spans="4:9" x14ac:dyDescent="0.25">
      <c r="D45">
        <v>42</v>
      </c>
      <c r="E45">
        <v>2</v>
      </c>
      <c r="F45" t="str">
        <f t="shared" si="1"/>
        <v>Бизнес</v>
      </c>
      <c r="G45">
        <v>5</v>
      </c>
      <c r="H45" s="1">
        <v>141258</v>
      </c>
      <c r="I45" s="1">
        <v>1462</v>
      </c>
    </row>
    <row r="46" spans="4:9" x14ac:dyDescent="0.25">
      <c r="D46">
        <v>43</v>
      </c>
      <c r="E46">
        <v>2</v>
      </c>
      <c r="F46" t="str">
        <f t="shared" si="1"/>
        <v>Бизнес</v>
      </c>
      <c r="G46">
        <v>4</v>
      </c>
      <c r="H46" s="1">
        <v>112401</v>
      </c>
      <c r="I46" s="1">
        <v>1996</v>
      </c>
    </row>
    <row r="47" spans="4:9" x14ac:dyDescent="0.25">
      <c r="D47">
        <v>44</v>
      </c>
      <c r="E47">
        <v>5</v>
      </c>
      <c r="F47" t="str">
        <f t="shared" si="1"/>
        <v>Менеджмент</v>
      </c>
      <c r="G47">
        <v>2</v>
      </c>
      <c r="H47" s="1">
        <v>81119</v>
      </c>
      <c r="I47" s="1">
        <v>1153</v>
      </c>
    </row>
    <row r="48" spans="4:9" x14ac:dyDescent="0.25">
      <c r="D48">
        <v>45</v>
      </c>
      <c r="E48">
        <v>2</v>
      </c>
      <c r="F48" t="str">
        <f t="shared" si="1"/>
        <v>Бизнес</v>
      </c>
      <c r="G48">
        <v>3</v>
      </c>
      <c r="H48" s="1">
        <v>108763</v>
      </c>
      <c r="I48" s="1">
        <v>1647</v>
      </c>
    </row>
    <row r="49" spans="4:9" x14ac:dyDescent="0.25">
      <c r="D49">
        <v>46</v>
      </c>
      <c r="E49">
        <v>1</v>
      </c>
      <c r="F49" t="str">
        <f t="shared" si="1"/>
        <v>Бухгалтерский учет</v>
      </c>
      <c r="G49">
        <v>4</v>
      </c>
      <c r="H49" s="1">
        <v>146871</v>
      </c>
      <c r="I49" s="1">
        <v>1458</v>
      </c>
    </row>
    <row r="50" spans="4:9" x14ac:dyDescent="0.25">
      <c r="D50">
        <v>47</v>
      </c>
      <c r="E50">
        <v>3</v>
      </c>
      <c r="F50" t="str">
        <f t="shared" si="1"/>
        <v>Финансы</v>
      </c>
      <c r="G50">
        <v>5</v>
      </c>
      <c r="H50" s="1">
        <v>149673</v>
      </c>
      <c r="I50" s="1">
        <v>1250</v>
      </c>
    </row>
    <row r="51" spans="4:9" x14ac:dyDescent="0.25">
      <c r="D51">
        <v>48</v>
      </c>
      <c r="E51">
        <v>6</v>
      </c>
      <c r="F51" t="str">
        <f t="shared" si="1"/>
        <v>Аналитика</v>
      </c>
      <c r="G51">
        <v>5</v>
      </c>
      <c r="H51" s="1">
        <v>116557</v>
      </c>
      <c r="I51" s="1">
        <v>1461</v>
      </c>
    </row>
    <row r="52" spans="4:9" x14ac:dyDescent="0.25">
      <c r="D52">
        <v>49</v>
      </c>
      <c r="E52">
        <v>4</v>
      </c>
      <c r="F52" t="str">
        <f t="shared" si="1"/>
        <v>Маркетинг</v>
      </c>
      <c r="G52">
        <v>2</v>
      </c>
      <c r="H52" s="1">
        <v>87861</v>
      </c>
      <c r="I52" s="1">
        <v>1001</v>
      </c>
    </row>
    <row r="53" spans="4:9" x14ac:dyDescent="0.25">
      <c r="D53">
        <v>50</v>
      </c>
      <c r="E53">
        <v>5</v>
      </c>
      <c r="F53" t="str">
        <f t="shared" si="1"/>
        <v>Менеджмент</v>
      </c>
      <c r="G53">
        <v>2</v>
      </c>
      <c r="H53" s="1">
        <v>72575</v>
      </c>
      <c r="I53" s="1">
        <v>1548</v>
      </c>
    </row>
    <row r="54" spans="4:9" x14ac:dyDescent="0.25">
      <c r="D54">
        <v>51</v>
      </c>
      <c r="E54">
        <v>3</v>
      </c>
      <c r="F54" t="str">
        <f t="shared" si="1"/>
        <v>Финансы</v>
      </c>
      <c r="G54">
        <v>5</v>
      </c>
      <c r="H54" s="1">
        <v>137427</v>
      </c>
      <c r="I54" s="1">
        <v>1693</v>
      </c>
    </row>
    <row r="55" spans="4:9" x14ac:dyDescent="0.25">
      <c r="D55">
        <v>52</v>
      </c>
      <c r="E55">
        <v>4</v>
      </c>
      <c r="F55" t="str">
        <f t="shared" si="1"/>
        <v>Маркетинг</v>
      </c>
      <c r="G55">
        <v>5</v>
      </c>
      <c r="H55" s="1">
        <v>130957</v>
      </c>
      <c r="I55" s="1">
        <v>1383</v>
      </c>
    </row>
    <row r="56" spans="4:9" x14ac:dyDescent="0.25">
      <c r="D56">
        <v>53</v>
      </c>
      <c r="E56">
        <v>2</v>
      </c>
      <c r="F56" t="str">
        <f t="shared" si="1"/>
        <v>Бизнес</v>
      </c>
      <c r="G56">
        <v>3</v>
      </c>
      <c r="H56" s="1">
        <v>82094</v>
      </c>
      <c r="I56" s="1">
        <v>1665</v>
      </c>
    </row>
    <row r="57" spans="4:9" x14ac:dyDescent="0.25">
      <c r="D57">
        <v>54</v>
      </c>
      <c r="E57">
        <v>4</v>
      </c>
      <c r="F57" t="str">
        <f t="shared" si="1"/>
        <v>Маркетинг</v>
      </c>
      <c r="G57">
        <v>5</v>
      </c>
      <c r="H57" s="1">
        <v>141319</v>
      </c>
      <c r="I57" s="1">
        <v>1650</v>
      </c>
    </row>
    <row r="58" spans="4:9" x14ac:dyDescent="0.25">
      <c r="D58">
        <v>55</v>
      </c>
      <c r="E58">
        <v>3</v>
      </c>
      <c r="F58" t="str">
        <f t="shared" si="1"/>
        <v>Финансы</v>
      </c>
      <c r="G58">
        <v>5</v>
      </c>
      <c r="H58" s="1">
        <v>137701</v>
      </c>
      <c r="I58" s="1">
        <v>1198</v>
      </c>
    </row>
    <row r="59" spans="4:9" x14ac:dyDescent="0.25">
      <c r="D59">
        <v>56</v>
      </c>
      <c r="E59">
        <v>4</v>
      </c>
      <c r="F59" t="str">
        <f t="shared" si="1"/>
        <v>Маркетинг</v>
      </c>
      <c r="G59">
        <v>3</v>
      </c>
      <c r="H59" s="1">
        <v>109201</v>
      </c>
      <c r="I59" s="1">
        <v>1974</v>
      </c>
    </row>
    <row r="60" spans="4:9" x14ac:dyDescent="0.25">
      <c r="D60">
        <v>57</v>
      </c>
      <c r="E60">
        <v>3</v>
      </c>
      <c r="F60" t="str">
        <f t="shared" si="1"/>
        <v>Финансы</v>
      </c>
      <c r="G60">
        <v>4</v>
      </c>
      <c r="H60" s="1">
        <v>136890</v>
      </c>
      <c r="I60" s="1">
        <v>1289</v>
      </c>
    </row>
    <row r="61" spans="4:9" x14ac:dyDescent="0.25">
      <c r="D61">
        <v>58</v>
      </c>
      <c r="E61">
        <v>5</v>
      </c>
      <c r="F61" t="str">
        <f t="shared" si="1"/>
        <v>Менеджмент</v>
      </c>
      <c r="G61">
        <v>4</v>
      </c>
      <c r="H61" s="1">
        <v>114882</v>
      </c>
      <c r="I61" s="1">
        <v>1657</v>
      </c>
    </row>
    <row r="62" spans="4:9" x14ac:dyDescent="0.25">
      <c r="D62">
        <v>59</v>
      </c>
      <c r="E62">
        <v>5</v>
      </c>
      <c r="F62" t="str">
        <f t="shared" si="1"/>
        <v>Менеджмент</v>
      </c>
      <c r="G62">
        <v>2</v>
      </c>
      <c r="H62" s="1">
        <v>77612</v>
      </c>
      <c r="I62" s="1">
        <v>1556</v>
      </c>
    </row>
    <row r="63" spans="4:9" x14ac:dyDescent="0.25">
      <c r="D63">
        <v>60</v>
      </c>
      <c r="E63">
        <v>6</v>
      </c>
      <c r="F63" t="str">
        <f t="shared" si="1"/>
        <v>Аналитика</v>
      </c>
      <c r="G63">
        <v>5</v>
      </c>
      <c r="H63" s="1">
        <v>126160</v>
      </c>
      <c r="I63" s="1">
        <v>1722</v>
      </c>
    </row>
    <row r="64" spans="4:9" x14ac:dyDescent="0.25">
      <c r="D64">
        <v>61</v>
      </c>
      <c r="E64">
        <v>4</v>
      </c>
      <c r="F64" t="str">
        <f t="shared" si="1"/>
        <v>Маркетинг</v>
      </c>
      <c r="G64">
        <v>5</v>
      </c>
      <c r="H64" s="1">
        <v>127722</v>
      </c>
      <c r="I64" s="1">
        <v>1410</v>
      </c>
    </row>
    <row r="65" spans="4:9" x14ac:dyDescent="0.25">
      <c r="D65">
        <v>62</v>
      </c>
      <c r="E65">
        <v>1</v>
      </c>
      <c r="F65" t="str">
        <f t="shared" si="1"/>
        <v>Бухгалтерский учет</v>
      </c>
      <c r="G65">
        <v>1</v>
      </c>
      <c r="H65" s="1">
        <v>89991</v>
      </c>
      <c r="I65" s="1">
        <v>1545</v>
      </c>
    </row>
    <row r="66" spans="4:9" x14ac:dyDescent="0.25">
      <c r="D66">
        <v>63</v>
      </c>
      <c r="E66">
        <v>5</v>
      </c>
      <c r="F66" t="str">
        <f t="shared" si="1"/>
        <v>Менеджмент</v>
      </c>
      <c r="G66">
        <v>1</v>
      </c>
      <c r="H66" s="1">
        <v>64472</v>
      </c>
      <c r="I66" s="1">
        <v>1418</v>
      </c>
    </row>
    <row r="67" spans="4:9" x14ac:dyDescent="0.25">
      <c r="D67">
        <v>64</v>
      </c>
      <c r="E67">
        <v>6</v>
      </c>
      <c r="F67" t="str">
        <f t="shared" si="1"/>
        <v>Аналитика</v>
      </c>
      <c r="G67">
        <v>3</v>
      </c>
      <c r="H67" s="1">
        <v>83015</v>
      </c>
      <c r="I67" s="1">
        <v>1776</v>
      </c>
    </row>
    <row r="68" spans="4:9" x14ac:dyDescent="0.25">
      <c r="D68">
        <v>65</v>
      </c>
      <c r="E68">
        <v>3</v>
      </c>
      <c r="F68" t="str">
        <f t="shared" ref="F68:F99" si="2">VLOOKUP(E68,Кафедра,2)</f>
        <v>Финансы</v>
      </c>
      <c r="G68">
        <v>1</v>
      </c>
      <c r="H68" s="1">
        <v>97318</v>
      </c>
      <c r="I68" s="1">
        <v>1563</v>
      </c>
    </row>
    <row r="69" spans="4:9" x14ac:dyDescent="0.25">
      <c r="D69">
        <v>66</v>
      </c>
      <c r="E69">
        <v>5</v>
      </c>
      <c r="F69" t="str">
        <f t="shared" si="2"/>
        <v>Менеджмент</v>
      </c>
      <c r="G69">
        <v>3</v>
      </c>
      <c r="H69" s="1">
        <v>82686</v>
      </c>
      <c r="I69" s="1">
        <v>1477</v>
      </c>
    </row>
    <row r="70" spans="4:9" x14ac:dyDescent="0.25">
      <c r="D70">
        <v>67</v>
      </c>
      <c r="E70">
        <v>3</v>
      </c>
      <c r="F70" t="str">
        <f t="shared" si="2"/>
        <v>Финансы</v>
      </c>
      <c r="G70">
        <v>3</v>
      </c>
      <c r="H70" s="1">
        <v>101120</v>
      </c>
      <c r="I70" s="1">
        <v>1717</v>
      </c>
    </row>
    <row r="71" spans="4:9" x14ac:dyDescent="0.25">
      <c r="D71">
        <v>68</v>
      </c>
      <c r="E71">
        <v>4</v>
      </c>
      <c r="F71" t="str">
        <f t="shared" si="2"/>
        <v>Маркетинг</v>
      </c>
      <c r="G71">
        <v>2</v>
      </c>
      <c r="H71" s="1">
        <v>82451</v>
      </c>
      <c r="I71" s="1">
        <v>1353</v>
      </c>
    </row>
    <row r="72" spans="4:9" x14ac:dyDescent="0.25">
      <c r="D72">
        <v>69</v>
      </c>
      <c r="E72">
        <v>6</v>
      </c>
      <c r="F72" t="str">
        <f t="shared" si="2"/>
        <v>Аналитика</v>
      </c>
      <c r="G72">
        <v>4</v>
      </c>
      <c r="H72" s="1">
        <v>108674</v>
      </c>
      <c r="I72" s="1">
        <v>1403</v>
      </c>
    </row>
    <row r="73" spans="4:9" x14ac:dyDescent="0.25">
      <c r="D73">
        <v>70</v>
      </c>
      <c r="E73">
        <v>5</v>
      </c>
      <c r="F73" t="str">
        <f t="shared" si="2"/>
        <v>Менеджмент</v>
      </c>
      <c r="G73">
        <v>1</v>
      </c>
      <c r="H73" s="1">
        <v>67770</v>
      </c>
      <c r="I73" s="1">
        <v>1916</v>
      </c>
    </row>
    <row r="74" spans="4:9" x14ac:dyDescent="0.25">
      <c r="D74">
        <v>71</v>
      </c>
      <c r="E74">
        <v>6</v>
      </c>
      <c r="F74" t="str">
        <f t="shared" si="2"/>
        <v>Аналитика</v>
      </c>
      <c r="G74">
        <v>5</v>
      </c>
      <c r="H74" s="1">
        <v>113495</v>
      </c>
      <c r="I74" s="1">
        <v>1918</v>
      </c>
    </row>
    <row r="75" spans="4:9" x14ac:dyDescent="0.25">
      <c r="D75">
        <v>72</v>
      </c>
      <c r="E75">
        <v>1</v>
      </c>
      <c r="F75" t="str">
        <f t="shared" si="2"/>
        <v>Бухгалтерский учет</v>
      </c>
      <c r="G75">
        <v>2</v>
      </c>
      <c r="H75" s="1">
        <v>104610</v>
      </c>
      <c r="I75" s="1">
        <v>1342</v>
      </c>
    </row>
    <row r="76" spans="4:9" x14ac:dyDescent="0.25">
      <c r="D76">
        <v>73</v>
      </c>
      <c r="E76">
        <v>5</v>
      </c>
      <c r="F76" t="str">
        <f t="shared" si="2"/>
        <v>Менеджмент</v>
      </c>
      <c r="G76">
        <v>1</v>
      </c>
      <c r="H76" s="1">
        <v>66034</v>
      </c>
      <c r="I76" s="1">
        <v>1787</v>
      </c>
    </row>
    <row r="77" spans="4:9" x14ac:dyDescent="0.25">
      <c r="D77">
        <v>74</v>
      </c>
      <c r="E77">
        <v>5</v>
      </c>
      <c r="F77" t="str">
        <f t="shared" si="2"/>
        <v>Менеджмент</v>
      </c>
      <c r="G77">
        <v>2</v>
      </c>
      <c r="H77" s="1">
        <v>92574</v>
      </c>
      <c r="I77" s="1">
        <v>1456</v>
      </c>
    </row>
    <row r="78" spans="4:9" x14ac:dyDescent="0.25">
      <c r="D78">
        <v>75</v>
      </c>
      <c r="E78">
        <v>4</v>
      </c>
      <c r="F78" t="str">
        <f t="shared" si="2"/>
        <v>Маркетинг</v>
      </c>
      <c r="G78">
        <v>5</v>
      </c>
      <c r="H78" s="1">
        <v>120304</v>
      </c>
      <c r="I78" s="1">
        <v>1399</v>
      </c>
    </row>
    <row r="79" spans="4:9" x14ac:dyDescent="0.25">
      <c r="D79">
        <v>76</v>
      </c>
      <c r="E79">
        <v>2</v>
      </c>
      <c r="F79" t="str">
        <f t="shared" si="2"/>
        <v>Бизнес</v>
      </c>
      <c r="G79">
        <v>4</v>
      </c>
      <c r="H79" s="1">
        <v>115362</v>
      </c>
      <c r="I79" s="1">
        <v>1177</v>
      </c>
    </row>
    <row r="80" spans="4:9" x14ac:dyDescent="0.25">
      <c r="D80">
        <v>77</v>
      </c>
      <c r="E80">
        <v>3</v>
      </c>
      <c r="F80" t="str">
        <f t="shared" si="2"/>
        <v>Финансы</v>
      </c>
      <c r="G80">
        <v>2</v>
      </c>
      <c r="H80" s="1">
        <v>105343</v>
      </c>
      <c r="I80" s="1">
        <v>1032</v>
      </c>
    </row>
    <row r="81" spans="4:9" x14ac:dyDescent="0.25">
      <c r="D81">
        <v>78</v>
      </c>
      <c r="E81">
        <v>2</v>
      </c>
      <c r="F81" t="str">
        <f t="shared" si="2"/>
        <v>Бизнес</v>
      </c>
      <c r="G81">
        <v>1</v>
      </c>
      <c r="H81" s="1">
        <v>57670</v>
      </c>
      <c r="I81" s="1">
        <v>1501</v>
      </c>
    </row>
    <row r="82" spans="4:9" x14ac:dyDescent="0.25">
      <c r="D82">
        <v>79</v>
      </c>
      <c r="E82">
        <v>1</v>
      </c>
      <c r="F82" t="str">
        <f t="shared" si="2"/>
        <v>Бухгалтерский учет</v>
      </c>
      <c r="G82">
        <v>2</v>
      </c>
      <c r="H82" s="1">
        <v>91844</v>
      </c>
      <c r="I82" s="1">
        <v>1102</v>
      </c>
    </row>
    <row r="83" spans="4:9" x14ac:dyDescent="0.25">
      <c r="D83">
        <v>80</v>
      </c>
      <c r="E83">
        <v>3</v>
      </c>
      <c r="F83" t="str">
        <f t="shared" si="2"/>
        <v>Финансы</v>
      </c>
      <c r="G83">
        <v>1</v>
      </c>
      <c r="H83" s="1">
        <v>97437</v>
      </c>
      <c r="I83" s="1">
        <v>1083</v>
      </c>
    </row>
    <row r="84" spans="4:9" x14ac:dyDescent="0.25">
      <c r="D84">
        <v>81</v>
      </c>
      <c r="E84">
        <v>6</v>
      </c>
      <c r="F84" t="str">
        <f t="shared" si="2"/>
        <v>Аналитика</v>
      </c>
      <c r="G84">
        <v>1</v>
      </c>
      <c r="H84" s="1">
        <v>56020</v>
      </c>
      <c r="I84" s="1">
        <v>1390</v>
      </c>
    </row>
    <row r="85" spans="4:9" x14ac:dyDescent="0.25">
      <c r="D85">
        <v>82</v>
      </c>
      <c r="E85">
        <v>5</v>
      </c>
      <c r="F85" t="str">
        <f t="shared" si="2"/>
        <v>Менеджмент</v>
      </c>
      <c r="G85">
        <v>1</v>
      </c>
      <c r="H85" s="1">
        <v>63531</v>
      </c>
      <c r="I85" s="1">
        <v>1699</v>
      </c>
    </row>
    <row r="86" spans="4:9" x14ac:dyDescent="0.25">
      <c r="D86">
        <v>83</v>
      </c>
      <c r="E86">
        <v>3</v>
      </c>
      <c r="F86" t="str">
        <f t="shared" si="2"/>
        <v>Финансы</v>
      </c>
      <c r="G86">
        <v>4</v>
      </c>
      <c r="H86" s="1">
        <v>117854</v>
      </c>
      <c r="I86" s="1">
        <v>1331</v>
      </c>
    </row>
    <row r="87" spans="4:9" x14ac:dyDescent="0.25">
      <c r="D87">
        <v>84</v>
      </c>
      <c r="E87">
        <v>2</v>
      </c>
      <c r="F87" t="str">
        <f t="shared" si="2"/>
        <v>Бизнес</v>
      </c>
      <c r="G87">
        <v>5</v>
      </c>
      <c r="H87" s="1">
        <v>120005</v>
      </c>
      <c r="I87" s="1">
        <v>1026</v>
      </c>
    </row>
    <row r="88" spans="4:9" x14ac:dyDescent="0.25">
      <c r="D88">
        <v>85</v>
      </c>
      <c r="E88">
        <v>5</v>
      </c>
      <c r="F88" t="str">
        <f t="shared" si="2"/>
        <v>Менеджмент</v>
      </c>
      <c r="G88">
        <v>3</v>
      </c>
      <c r="H88" s="1">
        <v>95595</v>
      </c>
      <c r="I88" s="1">
        <v>1859</v>
      </c>
    </row>
    <row r="89" spans="4:9" x14ac:dyDescent="0.25">
      <c r="D89">
        <v>86</v>
      </c>
      <c r="E89">
        <v>3</v>
      </c>
      <c r="F89" t="str">
        <f t="shared" si="2"/>
        <v>Финансы</v>
      </c>
      <c r="G89">
        <v>1</v>
      </c>
      <c r="H89" s="1">
        <v>97754</v>
      </c>
      <c r="I89" s="1">
        <v>1080</v>
      </c>
    </row>
    <row r="90" spans="4:9" x14ac:dyDescent="0.25">
      <c r="D90">
        <v>87</v>
      </c>
      <c r="E90">
        <v>4</v>
      </c>
      <c r="F90" t="str">
        <f t="shared" si="2"/>
        <v>Маркетинг</v>
      </c>
      <c r="G90">
        <v>4</v>
      </c>
      <c r="H90" s="1">
        <v>123970</v>
      </c>
      <c r="I90" s="1">
        <v>1239</v>
      </c>
    </row>
    <row r="91" spans="4:9" x14ac:dyDescent="0.25">
      <c r="D91">
        <v>88</v>
      </c>
      <c r="E91">
        <v>4</v>
      </c>
      <c r="F91" t="str">
        <f t="shared" si="2"/>
        <v>Маркетинг</v>
      </c>
      <c r="G91">
        <v>4</v>
      </c>
      <c r="H91" s="1">
        <v>111826</v>
      </c>
      <c r="I91" s="1">
        <v>1038</v>
      </c>
    </row>
    <row r="92" spans="4:9" x14ac:dyDescent="0.25">
      <c r="D92">
        <v>89</v>
      </c>
      <c r="E92">
        <v>1</v>
      </c>
      <c r="F92" t="str">
        <f t="shared" si="2"/>
        <v>Бухгалтерский учет</v>
      </c>
      <c r="G92">
        <v>2</v>
      </c>
      <c r="H92" s="1">
        <v>94196</v>
      </c>
      <c r="I92" s="1">
        <v>1011</v>
      </c>
    </row>
    <row r="93" spans="4:9" x14ac:dyDescent="0.25">
      <c r="D93">
        <v>90</v>
      </c>
      <c r="E93">
        <v>2</v>
      </c>
      <c r="F93" t="str">
        <f t="shared" si="2"/>
        <v>Бизнес</v>
      </c>
      <c r="G93">
        <v>5</v>
      </c>
      <c r="H93" s="1">
        <v>123678</v>
      </c>
      <c r="I93" s="1">
        <v>1882</v>
      </c>
    </row>
    <row r="94" spans="4:9" x14ac:dyDescent="0.25">
      <c r="D94">
        <v>91</v>
      </c>
      <c r="E94">
        <v>4</v>
      </c>
      <c r="F94" t="str">
        <f t="shared" si="2"/>
        <v>Маркетинг</v>
      </c>
      <c r="G94">
        <v>3</v>
      </c>
      <c r="H94" s="1">
        <v>104606</v>
      </c>
      <c r="I94" s="1">
        <v>1504</v>
      </c>
    </row>
    <row r="95" spans="4:9" x14ac:dyDescent="0.25">
      <c r="D95">
        <v>92</v>
      </c>
      <c r="E95">
        <v>2</v>
      </c>
      <c r="F95" t="str">
        <f t="shared" si="2"/>
        <v>Бизнес</v>
      </c>
      <c r="G95">
        <v>3</v>
      </c>
      <c r="H95" s="1">
        <v>86250</v>
      </c>
      <c r="I95" s="1">
        <v>1225</v>
      </c>
    </row>
    <row r="96" spans="4:9" x14ac:dyDescent="0.25">
      <c r="D96">
        <v>93</v>
      </c>
      <c r="E96">
        <v>4</v>
      </c>
      <c r="F96" t="str">
        <f t="shared" si="2"/>
        <v>Маркетинг</v>
      </c>
      <c r="G96">
        <v>4</v>
      </c>
      <c r="H96" s="1">
        <v>116191</v>
      </c>
      <c r="I96" s="1">
        <v>1798</v>
      </c>
    </row>
    <row r="97" spans="4:9" x14ac:dyDescent="0.25">
      <c r="D97">
        <v>94</v>
      </c>
      <c r="E97">
        <v>6</v>
      </c>
      <c r="F97" t="str">
        <f t="shared" si="2"/>
        <v>Аналитика</v>
      </c>
      <c r="G97">
        <v>4</v>
      </c>
      <c r="H97" s="1">
        <v>116698</v>
      </c>
      <c r="I97" s="1">
        <v>1180</v>
      </c>
    </row>
    <row r="98" spans="4:9" x14ac:dyDescent="0.25">
      <c r="D98">
        <v>95</v>
      </c>
      <c r="E98">
        <v>4</v>
      </c>
      <c r="F98" t="str">
        <f t="shared" si="2"/>
        <v>Маркетинг</v>
      </c>
      <c r="G98">
        <v>5</v>
      </c>
      <c r="H98" s="1">
        <v>125449</v>
      </c>
      <c r="I98" s="1">
        <v>1051</v>
      </c>
    </row>
    <row r="99" spans="4:9" x14ac:dyDescent="0.25">
      <c r="D99">
        <v>96</v>
      </c>
      <c r="E99">
        <v>4</v>
      </c>
      <c r="F99" t="str">
        <f t="shared" si="2"/>
        <v>Маркетинг</v>
      </c>
      <c r="G99">
        <v>2</v>
      </c>
      <c r="H99" s="1">
        <v>65513</v>
      </c>
      <c r="I99" s="1">
        <v>1183</v>
      </c>
    </row>
    <row r="100" spans="4:9" x14ac:dyDescent="0.25">
      <c r="D100">
        <v>97</v>
      </c>
      <c r="E100">
        <v>1</v>
      </c>
      <c r="F100" t="str">
        <f t="shared" ref="F100:F131" si="3">VLOOKUP(E100,Кафедра,2)</f>
        <v>Бухгалтерский учет</v>
      </c>
      <c r="G100">
        <v>3</v>
      </c>
      <c r="H100" s="1">
        <v>129839</v>
      </c>
      <c r="I100" s="1">
        <v>1297</v>
      </c>
    </row>
    <row r="101" spans="4:9" x14ac:dyDescent="0.25">
      <c r="D101">
        <v>98</v>
      </c>
      <c r="E101">
        <v>5</v>
      </c>
      <c r="F101" t="str">
        <f t="shared" si="3"/>
        <v>Менеджмент</v>
      </c>
      <c r="G101">
        <v>1</v>
      </c>
      <c r="H101" s="1">
        <v>55960</v>
      </c>
      <c r="I101" s="1">
        <v>1808</v>
      </c>
    </row>
    <row r="102" spans="4:9" x14ac:dyDescent="0.25">
      <c r="D102">
        <v>99</v>
      </c>
      <c r="E102">
        <v>6</v>
      </c>
      <c r="F102" t="str">
        <f t="shared" si="3"/>
        <v>Аналитика</v>
      </c>
      <c r="G102">
        <v>3</v>
      </c>
      <c r="H102" s="1">
        <v>98656</v>
      </c>
      <c r="I102" s="1">
        <v>1858</v>
      </c>
    </row>
    <row r="103" spans="4:9" x14ac:dyDescent="0.25">
      <c r="D103">
        <v>100</v>
      </c>
      <c r="E103">
        <v>2</v>
      </c>
      <c r="F103" t="str">
        <f t="shared" si="3"/>
        <v>Бизнес</v>
      </c>
      <c r="G103">
        <v>4</v>
      </c>
      <c r="H103" s="1">
        <v>101275</v>
      </c>
      <c r="I103" s="1">
        <v>1372</v>
      </c>
    </row>
    <row r="104" spans="4:9" x14ac:dyDescent="0.25">
      <c r="D104">
        <v>101</v>
      </c>
      <c r="E104">
        <v>5</v>
      </c>
      <c r="F104" t="str">
        <f t="shared" si="3"/>
        <v>Менеджмент</v>
      </c>
      <c r="G104">
        <v>2</v>
      </c>
      <c r="H104" s="1">
        <v>87880</v>
      </c>
      <c r="I104" s="1">
        <v>1691</v>
      </c>
    </row>
    <row r="105" spans="4:9" x14ac:dyDescent="0.25">
      <c r="D105">
        <v>102</v>
      </c>
      <c r="E105">
        <v>4</v>
      </c>
      <c r="F105" t="str">
        <f t="shared" si="3"/>
        <v>Маркетинг</v>
      </c>
      <c r="G105">
        <v>1</v>
      </c>
      <c r="H105" s="1">
        <v>70087</v>
      </c>
      <c r="I105" s="1">
        <v>1733</v>
      </c>
    </row>
    <row r="106" spans="4:9" x14ac:dyDescent="0.25">
      <c r="D106">
        <v>103</v>
      </c>
      <c r="E106">
        <v>5</v>
      </c>
      <c r="F106" t="str">
        <f t="shared" si="3"/>
        <v>Менеджмент</v>
      </c>
      <c r="G106">
        <v>3</v>
      </c>
      <c r="H106" s="1">
        <v>86690</v>
      </c>
      <c r="I106" s="1">
        <v>1242</v>
      </c>
    </row>
    <row r="107" spans="4:9" x14ac:dyDescent="0.25">
      <c r="D107">
        <v>104</v>
      </c>
      <c r="E107">
        <v>5</v>
      </c>
      <c r="F107" t="str">
        <f t="shared" si="3"/>
        <v>Менеджмент</v>
      </c>
      <c r="G107">
        <v>4</v>
      </c>
      <c r="H107" s="1">
        <v>96858</v>
      </c>
      <c r="I107" s="1">
        <v>1248</v>
      </c>
    </row>
    <row r="108" spans="4:9" x14ac:dyDescent="0.25">
      <c r="D108">
        <v>105</v>
      </c>
      <c r="E108">
        <v>1</v>
      </c>
      <c r="F108" t="str">
        <f t="shared" si="3"/>
        <v>Бухгалтерский учет</v>
      </c>
      <c r="G108">
        <v>5</v>
      </c>
      <c r="H108" s="1">
        <v>140375</v>
      </c>
      <c r="I108" s="1">
        <v>1662</v>
      </c>
    </row>
    <row r="109" spans="4:9" x14ac:dyDescent="0.25">
      <c r="D109">
        <v>106</v>
      </c>
      <c r="E109">
        <v>4</v>
      </c>
      <c r="F109" t="str">
        <f t="shared" si="3"/>
        <v>Маркетинг</v>
      </c>
      <c r="G109">
        <v>5</v>
      </c>
      <c r="H109" s="1">
        <v>140792</v>
      </c>
      <c r="I109" s="1">
        <v>1321</v>
      </c>
    </row>
    <row r="110" spans="4:9" x14ac:dyDescent="0.25">
      <c r="D110">
        <v>107</v>
      </c>
      <c r="E110">
        <v>1</v>
      </c>
      <c r="F110" t="str">
        <f t="shared" si="3"/>
        <v>Бухгалтерский учет</v>
      </c>
      <c r="G110">
        <v>2</v>
      </c>
      <c r="H110" s="1">
        <v>117802</v>
      </c>
      <c r="I110" s="1">
        <v>1832</v>
      </c>
    </row>
    <row r="111" spans="4:9" x14ac:dyDescent="0.25">
      <c r="D111">
        <v>108</v>
      </c>
      <c r="E111">
        <v>4</v>
      </c>
      <c r="F111" t="str">
        <f t="shared" si="3"/>
        <v>Маркетинг</v>
      </c>
      <c r="G111">
        <v>1</v>
      </c>
      <c r="H111" s="1">
        <v>68919</v>
      </c>
      <c r="I111" s="1">
        <v>1429</v>
      </c>
    </row>
    <row r="112" spans="4:9" x14ac:dyDescent="0.25">
      <c r="D112">
        <v>109</v>
      </c>
      <c r="E112">
        <v>1</v>
      </c>
      <c r="F112" t="str">
        <f t="shared" si="3"/>
        <v>Бухгалтерский учет</v>
      </c>
      <c r="G112">
        <v>2</v>
      </c>
      <c r="H112" s="1">
        <v>112389</v>
      </c>
      <c r="I112" s="1">
        <v>1241</v>
      </c>
    </row>
    <row r="113" spans="4:9" x14ac:dyDescent="0.25">
      <c r="D113">
        <v>110</v>
      </c>
      <c r="E113">
        <v>3</v>
      </c>
      <c r="F113" t="str">
        <f t="shared" si="3"/>
        <v>Финансы</v>
      </c>
      <c r="G113">
        <v>1</v>
      </c>
      <c r="H113" s="1">
        <v>82400</v>
      </c>
      <c r="I113" s="1">
        <v>1406</v>
      </c>
    </row>
    <row r="114" spans="4:9" x14ac:dyDescent="0.25">
      <c r="D114">
        <v>111</v>
      </c>
      <c r="E114">
        <v>6</v>
      </c>
      <c r="F114" t="str">
        <f t="shared" si="3"/>
        <v>Аналитика</v>
      </c>
      <c r="G114">
        <v>2</v>
      </c>
      <c r="H114" s="1">
        <v>60497</v>
      </c>
      <c r="I114" s="1">
        <v>1884</v>
      </c>
    </row>
    <row r="115" spans="4:9" x14ac:dyDescent="0.25">
      <c r="D115">
        <v>112</v>
      </c>
      <c r="E115">
        <v>5</v>
      </c>
      <c r="F115" t="str">
        <f t="shared" si="3"/>
        <v>Менеджмент</v>
      </c>
      <c r="G115">
        <v>3</v>
      </c>
      <c r="H115" s="1">
        <v>94502</v>
      </c>
      <c r="I115" s="1">
        <v>1016</v>
      </c>
    </row>
    <row r="116" spans="4:9" x14ac:dyDescent="0.25">
      <c r="D116">
        <v>113</v>
      </c>
      <c r="E116">
        <v>5</v>
      </c>
      <c r="F116" t="str">
        <f t="shared" si="3"/>
        <v>Менеджмент</v>
      </c>
      <c r="G116">
        <v>5</v>
      </c>
      <c r="H116" s="1">
        <v>144600</v>
      </c>
      <c r="I116" s="1">
        <v>1492</v>
      </c>
    </row>
    <row r="117" spans="4:9" x14ac:dyDescent="0.25">
      <c r="D117">
        <v>114</v>
      </c>
      <c r="E117">
        <v>6</v>
      </c>
      <c r="F117" t="str">
        <f t="shared" si="3"/>
        <v>Аналитика</v>
      </c>
      <c r="G117">
        <v>2</v>
      </c>
      <c r="H117" s="1">
        <v>87817</v>
      </c>
      <c r="I117" s="1">
        <v>1243</v>
      </c>
    </row>
    <row r="118" spans="4:9" x14ac:dyDescent="0.25">
      <c r="D118">
        <v>115</v>
      </c>
      <c r="E118">
        <v>5</v>
      </c>
      <c r="F118" t="str">
        <f t="shared" si="3"/>
        <v>Менеджмент</v>
      </c>
      <c r="G118">
        <v>5</v>
      </c>
      <c r="H118" s="1">
        <v>127098</v>
      </c>
      <c r="I118" s="1">
        <v>1632</v>
      </c>
    </row>
    <row r="119" spans="4:9" x14ac:dyDescent="0.25">
      <c r="D119">
        <v>116</v>
      </c>
      <c r="E119">
        <v>2</v>
      </c>
      <c r="F119" t="str">
        <f t="shared" si="3"/>
        <v>Бизнес</v>
      </c>
      <c r="G119">
        <v>4</v>
      </c>
      <c r="H119" s="1">
        <v>100998</v>
      </c>
      <c r="I119" s="1">
        <v>1746</v>
      </c>
    </row>
    <row r="120" spans="4:9" x14ac:dyDescent="0.25">
      <c r="D120">
        <v>117</v>
      </c>
      <c r="E120">
        <v>6</v>
      </c>
      <c r="F120" t="str">
        <f t="shared" si="3"/>
        <v>Аналитика</v>
      </c>
      <c r="G120">
        <v>2</v>
      </c>
      <c r="H120" s="1">
        <v>87792</v>
      </c>
      <c r="I120" s="1">
        <v>1433</v>
      </c>
    </row>
    <row r="121" spans="4:9" x14ac:dyDescent="0.25">
      <c r="D121">
        <v>118</v>
      </c>
      <c r="E121">
        <v>6</v>
      </c>
      <c r="F121" t="str">
        <f t="shared" si="3"/>
        <v>Аналитика</v>
      </c>
      <c r="G121">
        <v>1</v>
      </c>
      <c r="H121" s="1">
        <v>54653</v>
      </c>
      <c r="I121" s="1">
        <v>1815</v>
      </c>
    </row>
    <row r="122" spans="4:9" x14ac:dyDescent="0.25">
      <c r="D122">
        <v>119</v>
      </c>
      <c r="E122">
        <v>3</v>
      </c>
      <c r="F122" t="str">
        <f t="shared" si="3"/>
        <v>Финансы</v>
      </c>
      <c r="G122">
        <v>4</v>
      </c>
      <c r="H122" s="1">
        <v>120948</v>
      </c>
      <c r="I122" s="1">
        <v>1359</v>
      </c>
    </row>
    <row r="123" spans="4:9" x14ac:dyDescent="0.25">
      <c r="D123">
        <v>120</v>
      </c>
      <c r="E123">
        <v>5</v>
      </c>
      <c r="F123" t="str">
        <f t="shared" si="3"/>
        <v>Менеджмент</v>
      </c>
      <c r="G123">
        <v>4</v>
      </c>
      <c r="H123" s="1">
        <v>119534</v>
      </c>
      <c r="I123" s="1">
        <v>1886</v>
      </c>
    </row>
    <row r="124" spans="4:9" x14ac:dyDescent="0.25">
      <c r="D124">
        <v>121</v>
      </c>
      <c r="E124">
        <v>5</v>
      </c>
      <c r="F124" t="str">
        <f t="shared" si="3"/>
        <v>Менеджмент</v>
      </c>
      <c r="G124">
        <v>3</v>
      </c>
      <c r="H124" s="1">
        <v>105879</v>
      </c>
      <c r="I124" s="1">
        <v>1572</v>
      </c>
    </row>
    <row r="125" spans="4:9" x14ac:dyDescent="0.25">
      <c r="D125">
        <v>122</v>
      </c>
      <c r="E125">
        <v>2</v>
      </c>
      <c r="F125" t="str">
        <f t="shared" si="3"/>
        <v>Бизнес</v>
      </c>
      <c r="G125">
        <v>2</v>
      </c>
      <c r="H125" s="1">
        <v>78018</v>
      </c>
      <c r="I125" s="1">
        <v>1191</v>
      </c>
    </row>
    <row r="126" spans="4:9" x14ac:dyDescent="0.25">
      <c r="D126">
        <v>123</v>
      </c>
      <c r="E126">
        <v>3</v>
      </c>
      <c r="F126" t="str">
        <f t="shared" si="3"/>
        <v>Финансы</v>
      </c>
      <c r="G126">
        <v>3</v>
      </c>
      <c r="H126" s="1">
        <v>122556</v>
      </c>
      <c r="I126" s="1">
        <v>1897</v>
      </c>
    </row>
    <row r="127" spans="4:9" x14ac:dyDescent="0.25">
      <c r="D127">
        <v>124</v>
      </c>
      <c r="E127">
        <v>1</v>
      </c>
      <c r="F127" t="str">
        <f t="shared" si="3"/>
        <v>Бухгалтерский учет</v>
      </c>
      <c r="G127">
        <v>4</v>
      </c>
      <c r="H127" s="1">
        <v>149724</v>
      </c>
      <c r="I127" s="1">
        <v>1965</v>
      </c>
    </row>
    <row r="128" spans="4:9" x14ac:dyDescent="0.25">
      <c r="D128">
        <v>125</v>
      </c>
      <c r="E128">
        <v>3</v>
      </c>
      <c r="F128" t="str">
        <f t="shared" si="3"/>
        <v>Финансы</v>
      </c>
      <c r="G128">
        <v>3</v>
      </c>
      <c r="H128" s="1">
        <v>114135</v>
      </c>
      <c r="I128" s="1">
        <v>1820</v>
      </c>
    </row>
    <row r="129" spans="4:9" x14ac:dyDescent="0.25">
      <c r="D129">
        <v>126</v>
      </c>
      <c r="E129">
        <v>3</v>
      </c>
      <c r="F129" t="str">
        <f t="shared" si="3"/>
        <v>Финансы</v>
      </c>
      <c r="G129">
        <v>3</v>
      </c>
      <c r="H129" s="1">
        <v>129092</v>
      </c>
      <c r="I129" s="1">
        <v>1861</v>
      </c>
    </row>
    <row r="130" spans="4:9" x14ac:dyDescent="0.25">
      <c r="D130">
        <v>127</v>
      </c>
      <c r="E130">
        <v>5</v>
      </c>
      <c r="F130" t="str">
        <f t="shared" si="3"/>
        <v>Менеджмент</v>
      </c>
      <c r="G130">
        <v>4</v>
      </c>
      <c r="H130" s="1">
        <v>113944</v>
      </c>
      <c r="I130" s="1">
        <v>1613</v>
      </c>
    </row>
    <row r="131" spans="4:9" x14ac:dyDescent="0.25">
      <c r="D131">
        <v>128</v>
      </c>
      <c r="E131">
        <v>6</v>
      </c>
      <c r="F131" t="str">
        <f t="shared" si="3"/>
        <v>Аналитика</v>
      </c>
      <c r="G131">
        <v>4</v>
      </c>
      <c r="H131" s="1">
        <v>108312</v>
      </c>
      <c r="I131" s="1">
        <v>1247</v>
      </c>
    </row>
    <row r="132" spans="4:9" x14ac:dyDescent="0.25">
      <c r="D132">
        <v>129</v>
      </c>
      <c r="E132">
        <v>3</v>
      </c>
      <c r="F132" t="str">
        <f t="shared" ref="F132:F163" si="4">VLOOKUP(E132,Кафедра,2)</f>
        <v>Финансы</v>
      </c>
      <c r="G132">
        <v>1</v>
      </c>
      <c r="H132" s="1">
        <v>88387</v>
      </c>
      <c r="I132" s="1">
        <v>1911</v>
      </c>
    </row>
    <row r="133" spans="4:9" x14ac:dyDescent="0.25">
      <c r="D133">
        <v>130</v>
      </c>
      <c r="E133">
        <v>1</v>
      </c>
      <c r="F133" t="str">
        <f t="shared" si="4"/>
        <v>Бухгалтерский учет</v>
      </c>
      <c r="G133">
        <v>5</v>
      </c>
      <c r="H133" s="1">
        <v>144912</v>
      </c>
      <c r="I133" s="1">
        <v>1492</v>
      </c>
    </row>
    <row r="134" spans="4:9" x14ac:dyDescent="0.25">
      <c r="D134">
        <v>131</v>
      </c>
      <c r="E134">
        <v>3</v>
      </c>
      <c r="F134" t="str">
        <f t="shared" si="4"/>
        <v>Финансы</v>
      </c>
      <c r="G134">
        <v>3</v>
      </c>
      <c r="H134" s="1">
        <v>117671</v>
      </c>
      <c r="I134" s="1">
        <v>1940</v>
      </c>
    </row>
    <row r="135" spans="4:9" x14ac:dyDescent="0.25">
      <c r="D135">
        <v>132</v>
      </c>
      <c r="E135">
        <v>6</v>
      </c>
      <c r="F135" t="str">
        <f t="shared" si="4"/>
        <v>Аналитика</v>
      </c>
      <c r="G135">
        <v>4</v>
      </c>
      <c r="H135" s="1">
        <v>107299</v>
      </c>
      <c r="I135" s="1">
        <v>1530</v>
      </c>
    </row>
    <row r="136" spans="4:9" x14ac:dyDescent="0.25">
      <c r="D136">
        <v>133</v>
      </c>
      <c r="E136">
        <v>4</v>
      </c>
      <c r="F136" t="str">
        <f t="shared" si="4"/>
        <v>Маркетинг</v>
      </c>
      <c r="G136">
        <v>2</v>
      </c>
      <c r="H136" s="1">
        <v>66721</v>
      </c>
      <c r="I136" s="1">
        <v>1087</v>
      </c>
    </row>
    <row r="137" spans="4:9" x14ac:dyDescent="0.25">
      <c r="D137">
        <v>134</v>
      </c>
      <c r="E137">
        <v>5</v>
      </c>
      <c r="F137" t="str">
        <f t="shared" si="4"/>
        <v>Менеджмент</v>
      </c>
      <c r="G137">
        <v>3</v>
      </c>
      <c r="H137" s="1">
        <v>81335</v>
      </c>
      <c r="I137" s="1">
        <v>1268</v>
      </c>
    </row>
    <row r="138" spans="4:9" x14ac:dyDescent="0.25">
      <c r="D138">
        <v>135</v>
      </c>
      <c r="E138">
        <v>3</v>
      </c>
      <c r="F138" t="str">
        <f t="shared" si="4"/>
        <v>Финансы</v>
      </c>
      <c r="G138">
        <v>2</v>
      </c>
      <c r="H138" s="1">
        <v>103987</v>
      </c>
      <c r="I138" s="1">
        <v>1296</v>
      </c>
    </row>
    <row r="139" spans="4:9" x14ac:dyDescent="0.25">
      <c r="D139">
        <v>136</v>
      </c>
      <c r="E139">
        <v>4</v>
      </c>
      <c r="F139" t="str">
        <f t="shared" si="4"/>
        <v>Маркетинг</v>
      </c>
      <c r="G139">
        <v>4</v>
      </c>
      <c r="H139" s="1">
        <v>98136</v>
      </c>
      <c r="I139" s="1">
        <v>1592</v>
      </c>
    </row>
    <row r="140" spans="4:9" x14ac:dyDescent="0.25">
      <c r="D140">
        <v>137</v>
      </c>
      <c r="E140">
        <v>3</v>
      </c>
      <c r="F140" t="str">
        <f t="shared" si="4"/>
        <v>Финансы</v>
      </c>
      <c r="G140">
        <v>5</v>
      </c>
      <c r="H140" s="1">
        <v>143788</v>
      </c>
      <c r="I140" s="1">
        <v>1274</v>
      </c>
    </row>
    <row r="141" spans="4:9" x14ac:dyDescent="0.25">
      <c r="D141">
        <v>138</v>
      </c>
      <c r="E141">
        <v>2</v>
      </c>
      <c r="F141" t="str">
        <f t="shared" si="4"/>
        <v>Бизнес</v>
      </c>
      <c r="G141">
        <v>4</v>
      </c>
      <c r="H141" s="1">
        <v>104157</v>
      </c>
      <c r="I141" s="1">
        <v>1496</v>
      </c>
    </row>
    <row r="142" spans="4:9" x14ac:dyDescent="0.25">
      <c r="D142">
        <v>139</v>
      </c>
      <c r="E142">
        <v>1</v>
      </c>
      <c r="F142" t="str">
        <f t="shared" si="4"/>
        <v>Бухгалтерский учет</v>
      </c>
      <c r="G142">
        <v>2</v>
      </c>
      <c r="H142" s="1">
        <v>90134</v>
      </c>
      <c r="I142" s="1">
        <v>1453</v>
      </c>
    </row>
    <row r="143" spans="4:9" x14ac:dyDescent="0.25">
      <c r="D143">
        <v>140</v>
      </c>
      <c r="E143">
        <v>5</v>
      </c>
      <c r="F143" t="str">
        <f t="shared" si="4"/>
        <v>Менеджмент</v>
      </c>
      <c r="G143">
        <v>3</v>
      </c>
      <c r="H143" s="1">
        <v>85335</v>
      </c>
      <c r="I143" s="1">
        <v>1679</v>
      </c>
    </row>
    <row r="144" spans="4:9" x14ac:dyDescent="0.25">
      <c r="D144">
        <v>141</v>
      </c>
      <c r="E144">
        <v>1</v>
      </c>
      <c r="F144" t="str">
        <f t="shared" si="4"/>
        <v>Бухгалтерский учет</v>
      </c>
      <c r="G144">
        <v>2</v>
      </c>
      <c r="H144" s="1">
        <v>90289</v>
      </c>
      <c r="I144" s="1">
        <v>1398</v>
      </c>
    </row>
    <row r="145" spans="4:9" x14ac:dyDescent="0.25">
      <c r="D145">
        <v>142</v>
      </c>
      <c r="E145">
        <v>2</v>
      </c>
      <c r="F145" t="str">
        <f t="shared" si="4"/>
        <v>Бизнес</v>
      </c>
      <c r="G145">
        <v>3</v>
      </c>
      <c r="H145" s="1">
        <v>87104</v>
      </c>
      <c r="I145" s="1">
        <v>1624</v>
      </c>
    </row>
    <row r="146" spans="4:9" x14ac:dyDescent="0.25">
      <c r="D146">
        <v>143</v>
      </c>
      <c r="E146">
        <v>6</v>
      </c>
      <c r="F146" t="str">
        <f t="shared" si="4"/>
        <v>Аналитика</v>
      </c>
      <c r="G146">
        <v>5</v>
      </c>
      <c r="H146" s="1">
        <v>119968</v>
      </c>
      <c r="I146" s="1">
        <v>1832</v>
      </c>
    </row>
    <row r="147" spans="4:9" x14ac:dyDescent="0.25">
      <c r="D147">
        <v>144</v>
      </c>
      <c r="E147">
        <v>1</v>
      </c>
      <c r="F147" t="str">
        <f t="shared" si="4"/>
        <v>Бухгалтерский учет</v>
      </c>
      <c r="G147">
        <v>1</v>
      </c>
      <c r="H147" s="1">
        <v>103322</v>
      </c>
      <c r="I147" s="1">
        <v>1078</v>
      </c>
    </row>
    <row r="148" spans="4:9" x14ac:dyDescent="0.25">
      <c r="D148">
        <v>145</v>
      </c>
      <c r="E148">
        <v>4</v>
      </c>
      <c r="F148" t="str">
        <f t="shared" si="4"/>
        <v>Маркетинг</v>
      </c>
      <c r="G148">
        <v>5</v>
      </c>
      <c r="H148" s="1">
        <v>116651</v>
      </c>
      <c r="I148" s="1">
        <v>1832</v>
      </c>
    </row>
    <row r="149" spans="4:9" x14ac:dyDescent="0.25">
      <c r="D149">
        <v>146</v>
      </c>
      <c r="E149">
        <v>1</v>
      </c>
      <c r="F149" t="str">
        <f t="shared" si="4"/>
        <v>Бухгалтерский учет</v>
      </c>
      <c r="G149">
        <v>3</v>
      </c>
      <c r="H149" s="1">
        <v>126770</v>
      </c>
      <c r="I149" s="1">
        <v>1710</v>
      </c>
    </row>
    <row r="150" spans="4:9" x14ac:dyDescent="0.25">
      <c r="D150">
        <v>147</v>
      </c>
      <c r="E150">
        <v>2</v>
      </c>
      <c r="F150" t="str">
        <f t="shared" si="4"/>
        <v>Бизнес</v>
      </c>
      <c r="G150">
        <v>4</v>
      </c>
      <c r="H150" s="1">
        <v>121103</v>
      </c>
      <c r="I150" s="1">
        <v>1511</v>
      </c>
    </row>
    <row r="151" spans="4:9" x14ac:dyDescent="0.25">
      <c r="D151">
        <v>148</v>
      </c>
      <c r="E151">
        <v>1</v>
      </c>
      <c r="F151" t="str">
        <f t="shared" si="4"/>
        <v>Бухгалтерский учет</v>
      </c>
      <c r="G151">
        <v>5</v>
      </c>
      <c r="H151" s="1">
        <v>167278</v>
      </c>
      <c r="I151" s="1">
        <v>1061</v>
      </c>
    </row>
    <row r="152" spans="4:9" x14ac:dyDescent="0.25">
      <c r="D152">
        <v>149</v>
      </c>
      <c r="E152">
        <v>6</v>
      </c>
      <c r="F152" t="str">
        <f t="shared" si="4"/>
        <v>Аналитика</v>
      </c>
      <c r="G152">
        <v>4</v>
      </c>
      <c r="H152" s="1">
        <v>119835</v>
      </c>
      <c r="I152" s="1">
        <v>1878</v>
      </c>
    </row>
    <row r="153" spans="4:9" x14ac:dyDescent="0.25">
      <c r="D153">
        <v>150</v>
      </c>
      <c r="E153">
        <v>5</v>
      </c>
      <c r="F153" t="str">
        <f t="shared" si="4"/>
        <v>Менеджмент</v>
      </c>
      <c r="G153">
        <v>1</v>
      </c>
      <c r="H153" s="1">
        <v>73252</v>
      </c>
      <c r="I153" s="1">
        <v>1478</v>
      </c>
    </row>
    <row r="154" spans="4:9" x14ac:dyDescent="0.25">
      <c r="D154">
        <v>151</v>
      </c>
      <c r="E154">
        <v>6</v>
      </c>
      <c r="F154" t="str">
        <f t="shared" si="4"/>
        <v>Аналитика</v>
      </c>
      <c r="G154">
        <v>3</v>
      </c>
      <c r="H154" s="1">
        <v>104836</v>
      </c>
      <c r="I154" s="1">
        <v>1874</v>
      </c>
    </row>
    <row r="155" spans="4:9" x14ac:dyDescent="0.25">
      <c r="D155">
        <v>152</v>
      </c>
      <c r="E155">
        <v>1</v>
      </c>
      <c r="F155" t="str">
        <f t="shared" si="4"/>
        <v>Бухгалтерский учет</v>
      </c>
      <c r="G155">
        <v>2</v>
      </c>
      <c r="H155" s="1">
        <v>107793</v>
      </c>
      <c r="I155" s="1">
        <v>1396</v>
      </c>
    </row>
    <row r="156" spans="4:9" x14ac:dyDescent="0.25">
      <c r="D156">
        <v>153</v>
      </c>
      <c r="E156">
        <v>3</v>
      </c>
      <c r="F156" t="str">
        <f t="shared" si="4"/>
        <v>Финансы</v>
      </c>
      <c r="G156">
        <v>4</v>
      </c>
      <c r="H156" s="1">
        <v>126231</v>
      </c>
      <c r="I156" s="1">
        <v>1280</v>
      </c>
    </row>
    <row r="157" spans="4:9" x14ac:dyDescent="0.25">
      <c r="D157">
        <v>154</v>
      </c>
      <c r="E157">
        <v>4</v>
      </c>
      <c r="F157" t="str">
        <f t="shared" si="4"/>
        <v>Маркетинг</v>
      </c>
      <c r="G157">
        <v>4</v>
      </c>
      <c r="H157" s="1">
        <v>112158</v>
      </c>
      <c r="I157" s="1">
        <v>1428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6" sqref="B6"/>
    </sheetView>
  </sheetViews>
  <sheetFormatPr defaultRowHeight="15" x14ac:dyDescent="0.25"/>
  <cols>
    <col min="1" max="1" width="19" bestFit="1" customWidth="1"/>
    <col min="2" max="2" width="43.28515625" bestFit="1" customWidth="1"/>
  </cols>
  <sheetData>
    <row r="3" spans="1:2" x14ac:dyDescent="0.25">
      <c r="A3" s="3" t="s">
        <v>20</v>
      </c>
      <c r="B3" t="s">
        <v>21</v>
      </c>
    </row>
    <row r="4" spans="1:2" x14ac:dyDescent="0.25">
      <c r="A4" s="12" t="s">
        <v>10</v>
      </c>
      <c r="B4" s="13">
        <v>1592.8888888888889</v>
      </c>
    </row>
    <row r="5" spans="1:2" x14ac:dyDescent="0.25">
      <c r="A5" s="14" t="s">
        <v>6</v>
      </c>
      <c r="B5" s="15">
        <v>1582</v>
      </c>
    </row>
    <row r="6" spans="1:2" x14ac:dyDescent="0.25">
      <c r="A6" s="12" t="s">
        <v>5</v>
      </c>
      <c r="B6" s="13">
        <v>1460.608695652174</v>
      </c>
    </row>
    <row r="7" spans="1:2" x14ac:dyDescent="0.25">
      <c r="A7" s="11" t="s">
        <v>8</v>
      </c>
      <c r="B7" s="5">
        <v>1425.608695652174</v>
      </c>
    </row>
    <row r="8" spans="1:2" x14ac:dyDescent="0.25">
      <c r="A8" s="14" t="s">
        <v>9</v>
      </c>
      <c r="B8" s="15">
        <v>1543.4333333333334</v>
      </c>
    </row>
    <row r="9" spans="1:2" x14ac:dyDescent="0.25">
      <c r="A9" s="11" t="s">
        <v>7</v>
      </c>
      <c r="B9" s="5">
        <v>1432.5555555555557</v>
      </c>
    </row>
    <row r="10" spans="1:2" x14ac:dyDescent="0.25">
      <c r="A10" s="4" t="s">
        <v>18</v>
      </c>
      <c r="B10" s="5">
        <v>1508.7077922077922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58"/>
  <sheetViews>
    <sheetView topLeftCell="B4" workbookViewId="0">
      <selection activeCell="F12" sqref="F12"/>
    </sheetView>
  </sheetViews>
  <sheetFormatPr defaultRowHeight="15" x14ac:dyDescent="0.25"/>
  <cols>
    <col min="5" max="5" width="21.85546875" customWidth="1"/>
    <col min="6" max="7" width="17.42578125" customWidth="1"/>
    <col min="8" max="8" width="29.28515625" customWidth="1"/>
    <col min="9" max="9" width="20.5703125" customWidth="1"/>
    <col min="11" max="11" width="20.5703125" customWidth="1"/>
    <col min="12" max="12" width="25" customWidth="1"/>
  </cols>
  <sheetData>
    <row r="3" spans="4:12" x14ac:dyDescent="0.25">
      <c r="D3" t="s">
        <v>0</v>
      </c>
      <c r="E3" t="s">
        <v>3</v>
      </c>
      <c r="F3" t="s">
        <v>11</v>
      </c>
      <c r="G3" t="s">
        <v>2</v>
      </c>
      <c r="H3" s="1" t="s">
        <v>1</v>
      </c>
    </row>
    <row r="4" spans="4:12" x14ac:dyDescent="0.25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25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25">
      <c r="D6">
        <v>3</v>
      </c>
      <c r="E6">
        <v>6</v>
      </c>
      <c r="F6">
        <v>4</v>
      </c>
      <c r="G6" s="1">
        <v>115221</v>
      </c>
      <c r="H6" s="1">
        <v>1960</v>
      </c>
      <c r="K6" t="s">
        <v>3</v>
      </c>
      <c r="L6" t="s">
        <v>4</v>
      </c>
    </row>
    <row r="7" spans="4:12" x14ac:dyDescent="0.25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25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25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25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25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25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25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25">
      <c r="D14">
        <v>11</v>
      </c>
      <c r="E14">
        <v>6</v>
      </c>
      <c r="F14">
        <v>2</v>
      </c>
      <c r="G14" s="1">
        <v>68546</v>
      </c>
      <c r="H14" s="1">
        <v>1915</v>
      </c>
      <c r="K14" t="s">
        <v>11</v>
      </c>
      <c r="L14" t="s">
        <v>12</v>
      </c>
    </row>
    <row r="15" spans="4:12" x14ac:dyDescent="0.25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25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25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25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25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25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25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25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25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25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25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25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25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25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25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25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25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25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25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25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25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25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25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25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25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25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25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25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25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25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25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25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25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25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25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25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25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25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25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25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25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25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25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25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25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25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25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25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25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25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25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25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25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25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25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25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25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25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25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25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25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25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25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25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25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25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25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25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25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25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25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25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25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25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25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25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25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25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25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25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25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25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25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25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25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25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25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25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25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25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25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25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25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25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25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25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25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25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25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25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25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25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25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25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25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25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25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25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25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25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25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25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25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25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25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25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25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25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25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25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25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25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25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25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25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25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25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25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25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25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25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25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25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25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25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25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25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25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25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25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25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25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25">
      <c r="D157">
        <v>154</v>
      </c>
      <c r="E157">
        <v>4</v>
      </c>
      <c r="F157">
        <v>4</v>
      </c>
      <c r="G157" s="1">
        <v>112158</v>
      </c>
      <c r="H157" s="1">
        <v>1428</v>
      </c>
    </row>
    <row r="158" spans="4:8" x14ac:dyDescent="0.25">
      <c r="D158" t="s">
        <v>29</v>
      </c>
      <c r="G158" s="1">
        <f>SUBTOTAL(109,Финансы[Зарплата])</f>
        <v>15868732</v>
      </c>
      <c r="H158" s="1">
        <f>SUBTOTAL(109,Финансы[Командировочные расходы])</f>
        <v>232341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0"/>
  <sheetViews>
    <sheetView topLeftCell="A7" workbookViewId="0">
      <selection activeCell="A34" sqref="A34"/>
    </sheetView>
  </sheetViews>
  <sheetFormatPr defaultRowHeight="15" x14ac:dyDescent="0.25"/>
  <cols>
    <col min="1" max="1" width="29.5703125" customWidth="1"/>
    <col min="2" max="2" width="43.7109375" customWidth="1"/>
  </cols>
  <sheetData>
    <row r="2" spans="1:2" ht="15.75" thickBot="1" x14ac:dyDescent="0.3"/>
    <row r="3" spans="1:2" ht="15.75" thickBot="1" x14ac:dyDescent="0.3">
      <c r="A3" s="20" t="s">
        <v>20</v>
      </c>
      <c r="B3" s="21" t="s">
        <v>30</v>
      </c>
    </row>
    <row r="4" spans="1:2" ht="15.75" thickBot="1" x14ac:dyDescent="0.3">
      <c r="A4" s="22" t="s">
        <v>10</v>
      </c>
      <c r="B4" s="24">
        <v>1592.8888888888889</v>
      </c>
    </row>
    <row r="5" spans="1:2" x14ac:dyDescent="0.25">
      <c r="A5" s="25" t="s">
        <v>15</v>
      </c>
      <c r="B5" s="19">
        <v>1712.5</v>
      </c>
    </row>
    <row r="6" spans="1:2" x14ac:dyDescent="0.25">
      <c r="A6" s="25" t="s">
        <v>14</v>
      </c>
      <c r="B6" s="19">
        <v>1657.6</v>
      </c>
    </row>
    <row r="7" spans="1:2" x14ac:dyDescent="0.25">
      <c r="A7" s="25" t="s">
        <v>13</v>
      </c>
      <c r="B7" s="19">
        <v>1427</v>
      </c>
    </row>
    <row r="8" spans="1:2" x14ac:dyDescent="0.25">
      <c r="A8" s="25" t="s">
        <v>16</v>
      </c>
      <c r="B8" s="19">
        <v>1509</v>
      </c>
    </row>
    <row r="9" spans="1:2" ht="15.75" thickBot="1" x14ac:dyDescent="0.3">
      <c r="A9" s="25" t="s">
        <v>17</v>
      </c>
      <c r="B9" s="19">
        <v>1600.1666666666667</v>
      </c>
    </row>
    <row r="10" spans="1:2" ht="15.75" thickBot="1" x14ac:dyDescent="0.3">
      <c r="A10" s="22" t="s">
        <v>6</v>
      </c>
      <c r="B10" s="24">
        <v>1582</v>
      </c>
    </row>
    <row r="11" spans="1:2" x14ac:dyDescent="0.25">
      <c r="A11" s="25" t="s">
        <v>15</v>
      </c>
      <c r="B11" s="19">
        <v>1690.1666666666667</v>
      </c>
    </row>
    <row r="12" spans="1:2" x14ac:dyDescent="0.25">
      <c r="A12" s="25" t="s">
        <v>14</v>
      </c>
      <c r="B12" s="19">
        <v>1191</v>
      </c>
    </row>
    <row r="13" spans="1:2" x14ac:dyDescent="0.25">
      <c r="A13" s="25" t="s">
        <v>13</v>
      </c>
      <c r="B13" s="19">
        <v>1500.6</v>
      </c>
    </row>
    <row r="14" spans="1:2" x14ac:dyDescent="0.25">
      <c r="A14" s="25" t="s">
        <v>16</v>
      </c>
      <c r="B14" s="19">
        <v>1602.375</v>
      </c>
    </row>
    <row r="15" spans="1:2" ht="15.75" thickBot="1" x14ac:dyDescent="0.3">
      <c r="A15" s="25" t="s">
        <v>17</v>
      </c>
      <c r="B15" s="19">
        <v>1578.5</v>
      </c>
    </row>
    <row r="16" spans="1:2" ht="15.75" thickBot="1" x14ac:dyDescent="0.3">
      <c r="A16" s="22" t="s">
        <v>5</v>
      </c>
      <c r="B16" s="24">
        <v>1460.608695652174</v>
      </c>
    </row>
    <row r="17" spans="1:2" x14ac:dyDescent="0.25">
      <c r="A17" s="25" t="s">
        <v>15</v>
      </c>
      <c r="B17" s="19">
        <v>1461.3333333333333</v>
      </c>
    </row>
    <row r="18" spans="1:2" x14ac:dyDescent="0.25">
      <c r="A18" s="25" t="s">
        <v>14</v>
      </c>
      <c r="B18" s="19">
        <v>1346.875</v>
      </c>
    </row>
    <row r="19" spans="1:2" x14ac:dyDescent="0.25">
      <c r="A19" s="25" t="s">
        <v>13</v>
      </c>
      <c r="B19" s="19">
        <v>1434.2</v>
      </c>
    </row>
    <row r="20" spans="1:2" x14ac:dyDescent="0.25">
      <c r="A20" s="25" t="s">
        <v>16</v>
      </c>
      <c r="B20" s="19">
        <v>1762.25</v>
      </c>
    </row>
    <row r="21" spans="1:2" ht="15.75" thickBot="1" x14ac:dyDescent="0.3">
      <c r="A21" s="25" t="s">
        <v>17</v>
      </c>
      <c r="B21" s="19">
        <v>1405</v>
      </c>
    </row>
    <row r="22" spans="1:2" ht="15.75" thickBot="1" x14ac:dyDescent="0.3">
      <c r="A22" s="22" t="s">
        <v>8</v>
      </c>
      <c r="B22" s="24">
        <v>1425.608695652174</v>
      </c>
    </row>
    <row r="23" spans="1:2" x14ac:dyDescent="0.25">
      <c r="A23" s="25" t="s">
        <v>15</v>
      </c>
      <c r="B23" s="19">
        <v>1739</v>
      </c>
    </row>
    <row r="24" spans="1:2" x14ac:dyDescent="0.25">
      <c r="A24" s="25" t="s">
        <v>14</v>
      </c>
      <c r="B24" s="19">
        <v>1156</v>
      </c>
    </row>
    <row r="25" spans="1:2" x14ac:dyDescent="0.25">
      <c r="A25" s="25" t="s">
        <v>13</v>
      </c>
      <c r="B25" s="19">
        <v>1581</v>
      </c>
    </row>
    <row r="26" spans="1:2" x14ac:dyDescent="0.25">
      <c r="A26" s="25" t="s">
        <v>16</v>
      </c>
      <c r="B26" s="19">
        <v>1434.875</v>
      </c>
    </row>
    <row r="27" spans="1:2" ht="15.75" thickBot="1" x14ac:dyDescent="0.3">
      <c r="A27" s="25" t="s">
        <v>17</v>
      </c>
      <c r="B27" s="19">
        <v>1435.1428571428571</v>
      </c>
    </row>
    <row r="28" spans="1:2" ht="15.75" thickBot="1" x14ac:dyDescent="0.3">
      <c r="A28" s="22" t="s">
        <v>9</v>
      </c>
      <c r="B28" s="24">
        <v>1543.4333333333334</v>
      </c>
    </row>
    <row r="29" spans="1:2" x14ac:dyDescent="0.25">
      <c r="A29" s="25" t="s">
        <v>15</v>
      </c>
      <c r="B29" s="19">
        <v>1532.8888888888889</v>
      </c>
    </row>
    <row r="30" spans="1:2" x14ac:dyDescent="0.25">
      <c r="A30" s="25" t="s">
        <v>14</v>
      </c>
      <c r="B30" s="19">
        <v>1495.4285714285713</v>
      </c>
    </row>
    <row r="31" spans="1:2" x14ac:dyDescent="0.25">
      <c r="A31" s="25" t="s">
        <v>13</v>
      </c>
      <c r="B31" s="19">
        <v>1605.8571428571429</v>
      </c>
    </row>
    <row r="32" spans="1:2" x14ac:dyDescent="0.25">
      <c r="A32" s="25" t="s">
        <v>16</v>
      </c>
      <c r="B32" s="19">
        <v>1534.8</v>
      </c>
    </row>
    <row r="33" spans="1:2" ht="15.75" thickBot="1" x14ac:dyDescent="0.3">
      <c r="A33" s="25" t="s">
        <v>17</v>
      </c>
      <c r="B33" s="19">
        <v>1562</v>
      </c>
    </row>
    <row r="34" spans="1:2" ht="15.75" thickBot="1" x14ac:dyDescent="0.3">
      <c r="A34" s="22" t="s">
        <v>7</v>
      </c>
      <c r="B34" s="24">
        <v>1432.5555555555557</v>
      </c>
    </row>
    <row r="35" spans="1:2" x14ac:dyDescent="0.25">
      <c r="A35" s="25" t="s">
        <v>15</v>
      </c>
      <c r="B35" s="19">
        <v>1754.3333333333333</v>
      </c>
    </row>
    <row r="36" spans="1:2" x14ac:dyDescent="0.25">
      <c r="A36" s="25" t="s">
        <v>14</v>
      </c>
      <c r="B36" s="19">
        <v>1184</v>
      </c>
    </row>
    <row r="37" spans="1:2" x14ac:dyDescent="0.25">
      <c r="A37" s="25" t="s">
        <v>13</v>
      </c>
      <c r="B37" s="19">
        <v>1396.5</v>
      </c>
    </row>
    <row r="38" spans="1:2" x14ac:dyDescent="0.25">
      <c r="A38" s="25" t="s">
        <v>16</v>
      </c>
      <c r="B38" s="19">
        <v>1314.75</v>
      </c>
    </row>
    <row r="39" spans="1:2" ht="15.75" thickBot="1" x14ac:dyDescent="0.3">
      <c r="A39" s="25" t="s">
        <v>17</v>
      </c>
      <c r="B39" s="19">
        <v>1397</v>
      </c>
    </row>
    <row r="40" spans="1:2" ht="15.75" thickBot="1" x14ac:dyDescent="0.3">
      <c r="A40" s="23" t="s">
        <v>18</v>
      </c>
      <c r="B40" s="24">
        <v>1508.7077922077922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5:H160"/>
  <sheetViews>
    <sheetView workbookViewId="0">
      <selection activeCell="L112" sqref="L112"/>
    </sheetView>
  </sheetViews>
  <sheetFormatPr defaultRowHeight="12.75" x14ac:dyDescent="0.2"/>
  <cols>
    <col min="1" max="3" width="9.140625" style="8"/>
    <col min="4" max="4" width="16.7109375" style="8" customWidth="1"/>
    <col min="5" max="5" width="11.7109375" style="8" customWidth="1"/>
    <col min="6" max="6" width="9.140625" style="8"/>
    <col min="7" max="7" width="17.140625" style="10" customWidth="1"/>
    <col min="8" max="16384" width="9.140625" style="8"/>
  </cols>
  <sheetData>
    <row r="5" spans="3:8" x14ac:dyDescent="0.2">
      <c r="C5" s="34" t="s">
        <v>22</v>
      </c>
      <c r="D5" s="34" t="s">
        <v>23</v>
      </c>
      <c r="E5" s="34" t="s">
        <v>24</v>
      </c>
      <c r="F5" s="34" t="s">
        <v>25</v>
      </c>
      <c r="G5" s="35" t="s">
        <v>26</v>
      </c>
      <c r="H5" s="7"/>
    </row>
    <row r="6" spans="3:8" ht="15" hidden="1" x14ac:dyDescent="0.25">
      <c r="C6" s="8">
        <v>40.159999999999997</v>
      </c>
      <c r="D6" s="9">
        <v>4536960</v>
      </c>
      <c r="E6" s="8">
        <v>4</v>
      </c>
      <c r="F6" s="8">
        <v>5</v>
      </c>
      <c r="G6" s="10">
        <f>E6+F6</f>
        <v>9</v>
      </c>
    </row>
    <row r="7" spans="3:8" ht="15" hidden="1" x14ac:dyDescent="0.25">
      <c r="C7" s="8">
        <v>27.62</v>
      </c>
      <c r="D7" s="9">
        <v>2866760</v>
      </c>
      <c r="E7" s="8">
        <v>2</v>
      </c>
      <c r="F7" s="8">
        <v>3</v>
      </c>
      <c r="G7" s="10">
        <f t="shared" ref="G7:G70" si="0">E7+F7</f>
        <v>5</v>
      </c>
    </row>
    <row r="8" spans="3:8" ht="15" hidden="1" x14ac:dyDescent="0.25">
      <c r="C8" s="8">
        <v>22.62</v>
      </c>
      <c r="D8" s="9">
        <v>2394140</v>
      </c>
      <c r="E8" s="8">
        <v>2</v>
      </c>
      <c r="F8" s="8">
        <v>4</v>
      </c>
      <c r="G8" s="10">
        <f t="shared" si="0"/>
        <v>6</v>
      </c>
    </row>
    <row r="9" spans="3:8" ht="15" hidden="1" x14ac:dyDescent="0.25">
      <c r="C9" s="8">
        <v>46.26</v>
      </c>
      <c r="D9" s="9">
        <v>4992260</v>
      </c>
      <c r="E9" s="8">
        <v>4</v>
      </c>
      <c r="F9" s="8">
        <v>6</v>
      </c>
      <c r="G9" s="10">
        <f t="shared" si="0"/>
        <v>10</v>
      </c>
    </row>
    <row r="10" spans="3:8" ht="15" hidden="1" x14ac:dyDescent="0.25">
      <c r="C10" s="8">
        <v>25.5</v>
      </c>
      <c r="D10" s="9">
        <v>2495000</v>
      </c>
      <c r="E10" s="8">
        <v>2</v>
      </c>
      <c r="F10" s="8">
        <v>4</v>
      </c>
      <c r="G10" s="10">
        <f t="shared" si="0"/>
        <v>6</v>
      </c>
    </row>
    <row r="11" spans="3:8" ht="15" hidden="1" x14ac:dyDescent="0.25">
      <c r="C11" s="8">
        <v>29.57</v>
      </c>
      <c r="D11" s="9">
        <v>2979580</v>
      </c>
      <c r="E11" s="8">
        <v>2</v>
      </c>
      <c r="F11" s="8">
        <v>4</v>
      </c>
      <c r="G11" s="10">
        <f t="shared" si="0"/>
        <v>6</v>
      </c>
    </row>
    <row r="12" spans="3:8" ht="15" x14ac:dyDescent="0.25">
      <c r="C12" s="36">
        <v>28.68</v>
      </c>
      <c r="D12" s="37">
        <v>3188760</v>
      </c>
      <c r="E12" s="36">
        <v>2</v>
      </c>
      <c r="F12" s="36">
        <v>2</v>
      </c>
      <c r="G12" s="38">
        <f t="shared" si="0"/>
        <v>4</v>
      </c>
    </row>
    <row r="13" spans="3:8" ht="15" hidden="1" x14ac:dyDescent="0.25">
      <c r="C13" s="8">
        <v>33.56</v>
      </c>
      <c r="D13" s="9">
        <v>3757360</v>
      </c>
      <c r="E13" s="8">
        <v>4</v>
      </c>
      <c r="F13" s="8">
        <v>3</v>
      </c>
      <c r="G13" s="10">
        <f t="shared" si="0"/>
        <v>7</v>
      </c>
    </row>
    <row r="14" spans="3:8" ht="15" hidden="1" x14ac:dyDescent="0.25">
      <c r="C14" s="8">
        <v>25.36</v>
      </c>
      <c r="D14" s="9">
        <v>2786720</v>
      </c>
      <c r="E14" s="8">
        <v>2</v>
      </c>
      <c r="F14" s="8">
        <v>4</v>
      </c>
      <c r="G14" s="10">
        <f t="shared" si="0"/>
        <v>6</v>
      </c>
    </row>
    <row r="15" spans="3:8" ht="15" hidden="1" x14ac:dyDescent="0.25">
      <c r="C15" s="8">
        <v>34.51</v>
      </c>
      <c r="D15" s="9">
        <v>3489430</v>
      </c>
      <c r="E15" s="8">
        <v>4</v>
      </c>
      <c r="F15" s="8">
        <v>5</v>
      </c>
      <c r="G15" s="10">
        <f t="shared" si="0"/>
        <v>9</v>
      </c>
    </row>
    <row r="16" spans="3:8" ht="15" x14ac:dyDescent="0.25">
      <c r="C16" s="36">
        <v>28.07</v>
      </c>
      <c r="D16" s="37">
        <v>3051210</v>
      </c>
      <c r="E16" s="36">
        <v>2</v>
      </c>
      <c r="F16" s="36">
        <v>3</v>
      </c>
      <c r="G16" s="38">
        <f t="shared" si="0"/>
        <v>5</v>
      </c>
    </row>
    <row r="17" spans="3:7" ht="15" hidden="1" x14ac:dyDescent="0.25">
      <c r="C17" s="8">
        <v>28.91</v>
      </c>
      <c r="D17" s="9">
        <v>2819720</v>
      </c>
      <c r="E17" s="8">
        <v>2</v>
      </c>
      <c r="F17" s="8">
        <v>3</v>
      </c>
      <c r="G17" s="10">
        <f t="shared" si="0"/>
        <v>5</v>
      </c>
    </row>
    <row r="18" spans="3:7" ht="15" hidden="1" x14ac:dyDescent="0.25">
      <c r="C18" s="8">
        <v>29.84</v>
      </c>
      <c r="D18" s="9">
        <v>2944960</v>
      </c>
      <c r="E18" s="8">
        <v>3</v>
      </c>
      <c r="F18" s="8">
        <v>2</v>
      </c>
      <c r="G18" s="10">
        <f t="shared" si="0"/>
        <v>5</v>
      </c>
    </row>
    <row r="19" spans="3:7" ht="15" hidden="1" x14ac:dyDescent="0.25">
      <c r="C19" s="8">
        <v>35.06</v>
      </c>
      <c r="D19" s="9">
        <v>3635880</v>
      </c>
      <c r="E19" s="8">
        <v>4</v>
      </c>
      <c r="F19" s="8">
        <v>3</v>
      </c>
      <c r="G19" s="10">
        <f t="shared" si="0"/>
        <v>7</v>
      </c>
    </row>
    <row r="20" spans="3:7" ht="15" hidden="1" x14ac:dyDescent="0.25">
      <c r="C20" s="8">
        <v>26.94</v>
      </c>
      <c r="D20" s="9">
        <v>2934820</v>
      </c>
      <c r="E20" s="8">
        <v>2</v>
      </c>
      <c r="F20" s="8">
        <v>3</v>
      </c>
      <c r="G20" s="10">
        <f t="shared" si="0"/>
        <v>5</v>
      </c>
    </row>
    <row r="21" spans="3:7" ht="15" hidden="1" x14ac:dyDescent="0.25">
      <c r="C21" s="8">
        <v>24.55</v>
      </c>
      <c r="D21" s="9">
        <v>2492250</v>
      </c>
      <c r="E21" s="8">
        <v>2</v>
      </c>
      <c r="F21" s="8">
        <v>3</v>
      </c>
      <c r="G21" s="10">
        <f t="shared" si="0"/>
        <v>5</v>
      </c>
    </row>
    <row r="22" spans="3:7" ht="15" x14ac:dyDescent="0.25">
      <c r="C22" s="36">
        <v>27.32</v>
      </c>
      <c r="D22" s="37">
        <v>3137880</v>
      </c>
      <c r="E22" s="36">
        <v>2</v>
      </c>
      <c r="F22" s="36">
        <v>3</v>
      </c>
      <c r="G22" s="38">
        <f t="shared" si="0"/>
        <v>5</v>
      </c>
    </row>
    <row r="23" spans="3:7" ht="15" hidden="1" x14ac:dyDescent="0.25">
      <c r="C23" s="8">
        <v>24.36</v>
      </c>
      <c r="D23" s="9">
        <v>2726520</v>
      </c>
      <c r="E23" s="8">
        <v>2</v>
      </c>
      <c r="F23" s="8">
        <v>2</v>
      </c>
      <c r="G23" s="10">
        <f t="shared" si="0"/>
        <v>4</v>
      </c>
    </row>
    <row r="24" spans="3:7" ht="15" hidden="1" x14ac:dyDescent="0.25">
      <c r="C24" s="8">
        <v>38.94</v>
      </c>
      <c r="D24" s="9">
        <v>3842480</v>
      </c>
      <c r="E24" s="8">
        <v>3</v>
      </c>
      <c r="F24" s="8">
        <v>5</v>
      </c>
      <c r="G24" s="10">
        <f t="shared" si="0"/>
        <v>8</v>
      </c>
    </row>
    <row r="25" spans="3:7" ht="15" hidden="1" x14ac:dyDescent="0.25">
      <c r="C25" s="8">
        <v>40.93</v>
      </c>
      <c r="D25" s="9">
        <v>4352070</v>
      </c>
      <c r="E25" s="8">
        <v>5</v>
      </c>
      <c r="F25" s="8">
        <v>5</v>
      </c>
      <c r="G25" s="10">
        <f t="shared" si="0"/>
        <v>10</v>
      </c>
    </row>
    <row r="26" spans="3:7" ht="15" hidden="1" x14ac:dyDescent="0.25">
      <c r="C26" s="8">
        <v>15.48</v>
      </c>
      <c r="D26" s="9">
        <v>1822800</v>
      </c>
      <c r="E26" s="8">
        <v>2</v>
      </c>
      <c r="F26" s="8">
        <v>2</v>
      </c>
      <c r="G26" s="10">
        <f t="shared" si="0"/>
        <v>4</v>
      </c>
    </row>
    <row r="27" spans="3:7" ht="15" hidden="1" x14ac:dyDescent="0.25">
      <c r="C27" s="8">
        <v>35.479999999999997</v>
      </c>
      <c r="D27" s="9">
        <v>4031840</v>
      </c>
      <c r="E27" s="8">
        <v>4</v>
      </c>
      <c r="F27" s="8">
        <v>3</v>
      </c>
      <c r="G27" s="10">
        <f t="shared" si="0"/>
        <v>7</v>
      </c>
    </row>
    <row r="28" spans="3:7" ht="15" hidden="1" x14ac:dyDescent="0.25">
      <c r="C28" s="8">
        <v>35.78</v>
      </c>
      <c r="D28" s="9">
        <v>4044240</v>
      </c>
      <c r="E28" s="8">
        <v>3</v>
      </c>
      <c r="F28" s="8">
        <v>3</v>
      </c>
      <c r="G28" s="10">
        <f t="shared" si="0"/>
        <v>6</v>
      </c>
    </row>
    <row r="29" spans="3:7" ht="15" hidden="1" x14ac:dyDescent="0.25">
      <c r="C29" s="8">
        <v>46.27</v>
      </c>
      <c r="D29" s="9">
        <v>5158350</v>
      </c>
      <c r="E29" s="8">
        <v>5</v>
      </c>
      <c r="F29" s="8">
        <v>5</v>
      </c>
      <c r="G29" s="10">
        <f t="shared" si="0"/>
        <v>10</v>
      </c>
    </row>
    <row r="30" spans="3:7" ht="15" hidden="1" x14ac:dyDescent="0.25">
      <c r="C30" s="8">
        <v>29.76</v>
      </c>
      <c r="D30" s="9">
        <v>2937440</v>
      </c>
      <c r="E30" s="8">
        <v>3</v>
      </c>
      <c r="F30" s="8">
        <v>2</v>
      </c>
      <c r="G30" s="10">
        <f t="shared" si="0"/>
        <v>5</v>
      </c>
    </row>
    <row r="31" spans="3:7" ht="15" hidden="1" x14ac:dyDescent="0.25">
      <c r="C31" s="8">
        <v>37.799999999999997</v>
      </c>
      <c r="D31" s="9">
        <v>4115600</v>
      </c>
      <c r="E31" s="8">
        <v>3</v>
      </c>
      <c r="F31" s="8">
        <v>5</v>
      </c>
      <c r="G31" s="10">
        <f t="shared" si="0"/>
        <v>8</v>
      </c>
    </row>
    <row r="32" spans="3:7" ht="15" hidden="1" x14ac:dyDescent="0.25">
      <c r="C32" s="8">
        <v>17.11</v>
      </c>
      <c r="D32" s="9">
        <v>1768340</v>
      </c>
      <c r="E32" s="8">
        <v>2</v>
      </c>
      <c r="F32" s="8">
        <v>3</v>
      </c>
      <c r="G32" s="10">
        <f t="shared" si="0"/>
        <v>5</v>
      </c>
    </row>
    <row r="33" spans="3:7" ht="15" hidden="1" x14ac:dyDescent="0.25">
      <c r="C33" s="8">
        <v>31.24</v>
      </c>
      <c r="D33" s="9">
        <v>3261520</v>
      </c>
      <c r="E33" s="8">
        <v>4</v>
      </c>
      <c r="F33" s="8">
        <v>3</v>
      </c>
      <c r="G33" s="10">
        <f t="shared" si="0"/>
        <v>7</v>
      </c>
    </row>
    <row r="34" spans="3:7" ht="15" x14ac:dyDescent="0.25">
      <c r="C34" s="36">
        <v>29.92</v>
      </c>
      <c r="D34" s="37">
        <v>3112000</v>
      </c>
      <c r="E34" s="36">
        <v>2</v>
      </c>
      <c r="F34" s="36">
        <v>2</v>
      </c>
      <c r="G34" s="38">
        <f t="shared" si="0"/>
        <v>4</v>
      </c>
    </row>
    <row r="35" spans="3:7" ht="15" hidden="1" x14ac:dyDescent="0.25">
      <c r="C35" s="8">
        <v>42.77</v>
      </c>
      <c r="D35" s="9">
        <v>4725310</v>
      </c>
      <c r="E35" s="8">
        <v>4</v>
      </c>
      <c r="F35" s="8">
        <v>6</v>
      </c>
      <c r="G35" s="10">
        <f t="shared" si="0"/>
        <v>10</v>
      </c>
    </row>
    <row r="36" spans="3:7" ht="15" hidden="1" x14ac:dyDescent="0.25">
      <c r="C36" s="8">
        <v>25.27</v>
      </c>
      <c r="D36" s="9">
        <v>2620650</v>
      </c>
      <c r="E36" s="8">
        <v>3</v>
      </c>
      <c r="F36" s="8">
        <v>4</v>
      </c>
      <c r="G36" s="10">
        <f t="shared" si="0"/>
        <v>7</v>
      </c>
    </row>
    <row r="37" spans="3:7" ht="15" hidden="1" x14ac:dyDescent="0.25">
      <c r="C37" s="8">
        <v>37.479999999999997</v>
      </c>
      <c r="D37" s="9">
        <v>3953040</v>
      </c>
      <c r="E37" s="8">
        <v>4</v>
      </c>
      <c r="F37" s="8">
        <v>5</v>
      </c>
      <c r="G37" s="10">
        <f t="shared" si="0"/>
        <v>9</v>
      </c>
    </row>
    <row r="38" spans="3:7" ht="15" hidden="1" x14ac:dyDescent="0.25">
      <c r="C38" s="8">
        <v>18.63</v>
      </c>
      <c r="D38" s="9">
        <v>1868480</v>
      </c>
      <c r="E38" s="8">
        <v>2</v>
      </c>
      <c r="F38" s="8">
        <v>1</v>
      </c>
      <c r="G38" s="10">
        <f t="shared" si="0"/>
        <v>3</v>
      </c>
    </row>
    <row r="39" spans="3:7" ht="15" hidden="1" x14ac:dyDescent="0.25">
      <c r="C39" s="8">
        <v>26.82</v>
      </c>
      <c r="D39" s="9">
        <v>2855640</v>
      </c>
      <c r="E39" s="8">
        <v>2</v>
      </c>
      <c r="F39" s="8">
        <v>2</v>
      </c>
      <c r="G39" s="10">
        <f t="shared" si="0"/>
        <v>4</v>
      </c>
    </row>
    <row r="40" spans="3:7" ht="15" hidden="1" x14ac:dyDescent="0.25">
      <c r="C40" s="8">
        <v>34.26</v>
      </c>
      <c r="D40" s="9">
        <v>3568960</v>
      </c>
      <c r="E40" s="8">
        <v>4</v>
      </c>
      <c r="F40" s="8">
        <v>5</v>
      </c>
      <c r="G40" s="10">
        <f t="shared" si="0"/>
        <v>9</v>
      </c>
    </row>
    <row r="41" spans="3:7" ht="15" hidden="1" x14ac:dyDescent="0.25">
      <c r="C41" s="8">
        <v>25.54</v>
      </c>
      <c r="D41" s="9">
        <v>2549680</v>
      </c>
      <c r="E41" s="8">
        <v>2</v>
      </c>
      <c r="F41" s="8">
        <v>4</v>
      </c>
      <c r="G41" s="10">
        <f t="shared" si="0"/>
        <v>6</v>
      </c>
    </row>
    <row r="42" spans="3:7" ht="15" hidden="1" x14ac:dyDescent="0.25">
      <c r="C42" s="8">
        <v>19.98</v>
      </c>
      <c r="D42" s="9">
        <v>2018140</v>
      </c>
      <c r="E42" s="8">
        <v>2</v>
      </c>
      <c r="F42" s="8">
        <v>3</v>
      </c>
      <c r="G42" s="10">
        <f t="shared" si="0"/>
        <v>5</v>
      </c>
    </row>
    <row r="43" spans="3:7" ht="15" hidden="1" x14ac:dyDescent="0.25">
      <c r="C43" s="8">
        <v>30.38</v>
      </c>
      <c r="D43" s="9">
        <v>3339520</v>
      </c>
      <c r="E43" s="8">
        <v>3</v>
      </c>
      <c r="F43" s="8">
        <v>3</v>
      </c>
      <c r="G43" s="10">
        <f t="shared" si="0"/>
        <v>6</v>
      </c>
    </row>
    <row r="44" spans="3:7" ht="15" hidden="1" x14ac:dyDescent="0.25">
      <c r="C44" s="8">
        <v>48.05</v>
      </c>
      <c r="D44" s="9">
        <v>4632550</v>
      </c>
      <c r="E44" s="8">
        <v>5</v>
      </c>
      <c r="F44" s="8">
        <v>4</v>
      </c>
      <c r="G44" s="10">
        <f t="shared" si="0"/>
        <v>9</v>
      </c>
    </row>
    <row r="45" spans="3:7" ht="15" hidden="1" x14ac:dyDescent="0.25">
      <c r="C45" s="8">
        <v>19.48</v>
      </c>
      <c r="D45" s="9">
        <v>2185400</v>
      </c>
      <c r="E45" s="8">
        <v>1</v>
      </c>
      <c r="F45" s="8">
        <v>3</v>
      </c>
      <c r="G45" s="10">
        <f t="shared" si="0"/>
        <v>4</v>
      </c>
    </row>
    <row r="46" spans="3:7" ht="15" hidden="1" x14ac:dyDescent="0.25">
      <c r="C46" s="8">
        <v>33.299999999999997</v>
      </c>
      <c r="D46" s="9">
        <v>3610000</v>
      </c>
      <c r="E46" s="8">
        <v>4</v>
      </c>
      <c r="F46" s="8">
        <v>5</v>
      </c>
      <c r="G46" s="10">
        <f t="shared" si="0"/>
        <v>9</v>
      </c>
    </row>
    <row r="47" spans="3:7" ht="15" hidden="1" x14ac:dyDescent="0.25">
      <c r="C47" s="8">
        <v>18.2</v>
      </c>
      <c r="D47" s="9">
        <v>2047400</v>
      </c>
      <c r="E47" s="8">
        <v>1</v>
      </c>
      <c r="F47" s="8">
        <v>2</v>
      </c>
      <c r="G47" s="10">
        <f t="shared" si="0"/>
        <v>3</v>
      </c>
    </row>
    <row r="48" spans="3:7" ht="15" hidden="1" x14ac:dyDescent="0.25">
      <c r="C48" s="8">
        <v>39.630000000000003</v>
      </c>
      <c r="D48" s="9">
        <v>3865960</v>
      </c>
      <c r="E48" s="8">
        <v>3</v>
      </c>
      <c r="F48" s="8">
        <v>4</v>
      </c>
      <c r="G48" s="10">
        <f t="shared" si="0"/>
        <v>7</v>
      </c>
    </row>
    <row r="49" spans="3:7" ht="15" hidden="1" x14ac:dyDescent="0.25">
      <c r="C49" s="8">
        <v>39.03</v>
      </c>
      <c r="D49" s="9">
        <v>3887850</v>
      </c>
      <c r="E49" s="8">
        <v>3</v>
      </c>
      <c r="F49" s="8">
        <v>3</v>
      </c>
      <c r="G49" s="10">
        <f t="shared" si="0"/>
        <v>6</v>
      </c>
    </row>
    <row r="50" spans="3:7" ht="15" hidden="1" x14ac:dyDescent="0.25">
      <c r="C50" s="8">
        <v>44.06</v>
      </c>
      <c r="D50" s="9">
        <v>4617880</v>
      </c>
      <c r="E50" s="8">
        <v>5</v>
      </c>
      <c r="F50" s="8">
        <v>5</v>
      </c>
      <c r="G50" s="10">
        <f t="shared" si="0"/>
        <v>10</v>
      </c>
    </row>
    <row r="51" spans="3:7" ht="15" hidden="1" x14ac:dyDescent="0.25">
      <c r="C51" s="8">
        <v>27.21</v>
      </c>
      <c r="D51" s="9">
        <v>2568900</v>
      </c>
      <c r="E51" s="8">
        <v>2</v>
      </c>
      <c r="F51" s="8">
        <v>2</v>
      </c>
      <c r="G51" s="10">
        <f t="shared" si="0"/>
        <v>4</v>
      </c>
    </row>
    <row r="52" spans="3:7" ht="15" hidden="1" x14ac:dyDescent="0.25">
      <c r="C52" s="8">
        <v>44.64</v>
      </c>
      <c r="D52" s="9">
        <v>4491520</v>
      </c>
      <c r="E52" s="8">
        <v>5</v>
      </c>
      <c r="F52" s="8">
        <v>6</v>
      </c>
      <c r="G52" s="10">
        <f t="shared" si="0"/>
        <v>11</v>
      </c>
    </row>
    <row r="53" spans="3:7" ht="15" hidden="1" x14ac:dyDescent="0.25">
      <c r="C53" s="8">
        <v>24.01</v>
      </c>
      <c r="D53" s="9">
        <v>2541000</v>
      </c>
      <c r="E53" s="8">
        <v>3</v>
      </c>
      <c r="F53" s="8">
        <v>2</v>
      </c>
      <c r="G53" s="10">
        <f t="shared" si="0"/>
        <v>5</v>
      </c>
    </row>
    <row r="54" spans="3:7" ht="15" hidden="1" x14ac:dyDescent="0.25">
      <c r="C54" s="8">
        <v>42.79</v>
      </c>
      <c r="D54" s="9">
        <v>4750160</v>
      </c>
      <c r="E54" s="8">
        <v>5</v>
      </c>
      <c r="F54" s="8">
        <v>5</v>
      </c>
      <c r="G54" s="10">
        <f t="shared" si="0"/>
        <v>10</v>
      </c>
    </row>
    <row r="55" spans="3:7" ht="15" hidden="1" x14ac:dyDescent="0.25">
      <c r="C55" s="8">
        <v>40.76</v>
      </c>
      <c r="D55" s="9">
        <v>4232960</v>
      </c>
      <c r="E55" s="8">
        <v>4</v>
      </c>
      <c r="F55" s="8">
        <v>6</v>
      </c>
      <c r="G55" s="10">
        <f t="shared" si="0"/>
        <v>10</v>
      </c>
    </row>
    <row r="56" spans="3:7" ht="15" hidden="1" x14ac:dyDescent="0.25">
      <c r="C56" s="8">
        <v>28.31</v>
      </c>
      <c r="D56" s="9">
        <v>3135930</v>
      </c>
      <c r="E56" s="8">
        <v>3</v>
      </c>
      <c r="F56" s="8">
        <v>4</v>
      </c>
      <c r="G56" s="10">
        <f t="shared" si="0"/>
        <v>7</v>
      </c>
    </row>
    <row r="57" spans="3:7" ht="15" hidden="1" x14ac:dyDescent="0.25">
      <c r="C57" s="8">
        <v>45.08</v>
      </c>
      <c r="D57" s="9">
        <v>4923240</v>
      </c>
      <c r="E57" s="8">
        <v>4</v>
      </c>
      <c r="F57" s="8">
        <v>5</v>
      </c>
      <c r="G57" s="10">
        <f t="shared" si="0"/>
        <v>9</v>
      </c>
    </row>
    <row r="58" spans="3:7" ht="15" hidden="1" x14ac:dyDescent="0.25">
      <c r="C58" s="8">
        <v>19.72</v>
      </c>
      <c r="D58" s="9">
        <v>1894520</v>
      </c>
      <c r="E58" s="8">
        <v>1</v>
      </c>
      <c r="F58" s="8">
        <v>2</v>
      </c>
      <c r="G58" s="10">
        <f t="shared" si="0"/>
        <v>3</v>
      </c>
    </row>
    <row r="59" spans="3:7" ht="15" hidden="1" x14ac:dyDescent="0.25">
      <c r="C59" s="8">
        <v>32.36</v>
      </c>
      <c r="D59" s="9">
        <v>3281840</v>
      </c>
      <c r="E59" s="8">
        <v>4</v>
      </c>
      <c r="F59" s="8">
        <v>4</v>
      </c>
      <c r="G59" s="10">
        <f t="shared" si="0"/>
        <v>8</v>
      </c>
    </row>
    <row r="60" spans="3:7" ht="15" hidden="1" x14ac:dyDescent="0.25">
      <c r="C60" s="8">
        <v>19.739999999999998</v>
      </c>
      <c r="D60" s="9">
        <v>2172180</v>
      </c>
      <c r="E60" s="8">
        <v>1</v>
      </c>
      <c r="F60" s="8">
        <v>1</v>
      </c>
      <c r="G60" s="10">
        <f t="shared" si="0"/>
        <v>2</v>
      </c>
    </row>
    <row r="61" spans="3:7" ht="15" hidden="1" x14ac:dyDescent="0.25">
      <c r="C61" s="8">
        <v>22.81</v>
      </c>
      <c r="D61" s="9">
        <v>2466620</v>
      </c>
      <c r="E61" s="8">
        <v>3</v>
      </c>
      <c r="F61" s="8">
        <v>2</v>
      </c>
      <c r="G61" s="10">
        <f t="shared" si="0"/>
        <v>5</v>
      </c>
    </row>
    <row r="62" spans="3:7" ht="15" hidden="1" x14ac:dyDescent="0.25">
      <c r="C62" s="8">
        <v>47.3</v>
      </c>
      <c r="D62" s="9">
        <v>4517000</v>
      </c>
      <c r="E62" s="8">
        <v>5</v>
      </c>
      <c r="F62" s="8">
        <v>4</v>
      </c>
      <c r="G62" s="10">
        <f t="shared" si="0"/>
        <v>9</v>
      </c>
    </row>
    <row r="63" spans="3:7" ht="15" hidden="1" x14ac:dyDescent="0.25">
      <c r="C63" s="8">
        <v>47.42</v>
      </c>
      <c r="D63" s="9">
        <v>4907160</v>
      </c>
      <c r="E63" s="8">
        <v>5</v>
      </c>
      <c r="F63" s="8">
        <v>4</v>
      </c>
      <c r="G63" s="10">
        <f t="shared" si="0"/>
        <v>9</v>
      </c>
    </row>
    <row r="64" spans="3:7" ht="15" hidden="1" x14ac:dyDescent="0.25">
      <c r="C64" s="8">
        <v>34.119999999999997</v>
      </c>
      <c r="D64" s="9">
        <v>3589640</v>
      </c>
      <c r="E64" s="8">
        <v>4</v>
      </c>
      <c r="F64" s="8">
        <v>5</v>
      </c>
      <c r="G64" s="10">
        <f t="shared" si="0"/>
        <v>9</v>
      </c>
    </row>
    <row r="65" spans="3:7" ht="15" hidden="1" x14ac:dyDescent="0.25">
      <c r="C65" s="8">
        <v>21.12</v>
      </c>
      <c r="D65" s="9">
        <v>2335360</v>
      </c>
      <c r="E65" s="8">
        <v>2</v>
      </c>
      <c r="F65" s="8">
        <v>3</v>
      </c>
      <c r="G65" s="10">
        <f t="shared" si="0"/>
        <v>5</v>
      </c>
    </row>
    <row r="66" spans="3:7" ht="15" hidden="1" x14ac:dyDescent="0.25">
      <c r="C66" s="8">
        <v>19.36</v>
      </c>
      <c r="D66" s="9">
        <v>2054080</v>
      </c>
      <c r="E66" s="8">
        <v>1</v>
      </c>
      <c r="F66" s="8">
        <v>1</v>
      </c>
      <c r="G66" s="10">
        <f t="shared" si="0"/>
        <v>2</v>
      </c>
    </row>
    <row r="67" spans="3:7" ht="15" hidden="1" x14ac:dyDescent="0.25">
      <c r="C67" s="8">
        <v>29.6</v>
      </c>
      <c r="D67" s="9">
        <v>2981600</v>
      </c>
      <c r="E67" s="8">
        <v>3</v>
      </c>
      <c r="F67" s="8">
        <v>2</v>
      </c>
      <c r="G67" s="10">
        <f t="shared" si="0"/>
        <v>5</v>
      </c>
    </row>
    <row r="68" spans="3:7" ht="15" hidden="1" x14ac:dyDescent="0.25">
      <c r="C68" s="8">
        <v>46</v>
      </c>
      <c r="D68" s="9">
        <v>4702000</v>
      </c>
      <c r="E68" s="8">
        <v>4</v>
      </c>
      <c r="F68" s="8">
        <v>4</v>
      </c>
      <c r="G68" s="10">
        <f t="shared" si="0"/>
        <v>8</v>
      </c>
    </row>
    <row r="69" spans="3:7" ht="15" x14ac:dyDescent="0.25">
      <c r="C69" s="36">
        <v>26.62</v>
      </c>
      <c r="D69" s="37">
        <v>3034960</v>
      </c>
      <c r="E69" s="36">
        <v>2</v>
      </c>
      <c r="F69" s="36">
        <v>3</v>
      </c>
      <c r="G69" s="38">
        <f t="shared" si="0"/>
        <v>5</v>
      </c>
    </row>
    <row r="70" spans="3:7" ht="15" hidden="1" x14ac:dyDescent="0.25">
      <c r="C70" s="8">
        <v>39.9</v>
      </c>
      <c r="D70" s="9">
        <v>4250000</v>
      </c>
      <c r="E70" s="8">
        <v>3</v>
      </c>
      <c r="F70" s="8">
        <v>5</v>
      </c>
      <c r="G70" s="10">
        <f t="shared" si="0"/>
        <v>8</v>
      </c>
    </row>
    <row r="71" spans="3:7" ht="15" hidden="1" x14ac:dyDescent="0.25">
      <c r="C71" s="8">
        <v>32.619999999999997</v>
      </c>
      <c r="D71" s="9">
        <v>3376760</v>
      </c>
      <c r="E71" s="8">
        <v>3</v>
      </c>
      <c r="F71" s="8">
        <v>3</v>
      </c>
      <c r="G71" s="10">
        <f t="shared" ref="G71:G134" si="1">E71+F71</f>
        <v>6</v>
      </c>
    </row>
    <row r="72" spans="3:7" ht="15" hidden="1" x14ac:dyDescent="0.25">
      <c r="C72" s="8">
        <v>40.909999999999997</v>
      </c>
      <c r="D72" s="9">
        <v>4799190</v>
      </c>
      <c r="E72" s="8">
        <v>5</v>
      </c>
      <c r="F72" s="8">
        <v>6</v>
      </c>
      <c r="G72" s="10">
        <f t="shared" si="1"/>
        <v>11</v>
      </c>
    </row>
    <row r="73" spans="3:7" ht="15" hidden="1" x14ac:dyDescent="0.25">
      <c r="C73" s="8">
        <v>37.26</v>
      </c>
      <c r="D73" s="9">
        <v>4338600</v>
      </c>
      <c r="E73" s="8">
        <v>4</v>
      </c>
      <c r="F73" s="8">
        <v>4</v>
      </c>
      <c r="G73" s="10">
        <f t="shared" si="1"/>
        <v>8</v>
      </c>
    </row>
    <row r="74" spans="3:7" ht="15" hidden="1" x14ac:dyDescent="0.25">
      <c r="C74" s="8">
        <v>27.31</v>
      </c>
      <c r="D74" s="9">
        <v>2692520</v>
      </c>
      <c r="E74" s="8">
        <v>3</v>
      </c>
      <c r="F74" s="8">
        <v>3</v>
      </c>
      <c r="G74" s="10">
        <f t="shared" si="1"/>
        <v>6</v>
      </c>
    </row>
    <row r="75" spans="3:7" ht="15" hidden="1" x14ac:dyDescent="0.25">
      <c r="C75" s="8">
        <v>37.159999999999997</v>
      </c>
      <c r="D75" s="9">
        <v>3698720</v>
      </c>
      <c r="E75" s="8">
        <v>4</v>
      </c>
      <c r="F75" s="8">
        <v>5</v>
      </c>
      <c r="G75" s="10">
        <f t="shared" si="1"/>
        <v>9</v>
      </c>
    </row>
    <row r="76" spans="3:7" ht="15" hidden="1" x14ac:dyDescent="0.25">
      <c r="C76" s="8">
        <v>27.94</v>
      </c>
      <c r="D76" s="9">
        <v>3049880</v>
      </c>
      <c r="E76" s="8">
        <v>2</v>
      </c>
      <c r="F76" s="8">
        <v>4</v>
      </c>
      <c r="G76" s="10">
        <f t="shared" si="1"/>
        <v>6</v>
      </c>
    </row>
    <row r="77" spans="3:7" ht="15" hidden="1" x14ac:dyDescent="0.25">
      <c r="C77" s="8">
        <v>41.44</v>
      </c>
      <c r="D77" s="9">
        <v>4341120</v>
      </c>
      <c r="E77" s="8">
        <v>4</v>
      </c>
      <c r="F77" s="8">
        <v>5</v>
      </c>
      <c r="G77" s="10">
        <f t="shared" si="1"/>
        <v>9</v>
      </c>
    </row>
    <row r="78" spans="3:7" ht="15" hidden="1" x14ac:dyDescent="0.25">
      <c r="C78" s="8">
        <v>44.7</v>
      </c>
      <c r="D78" s="9">
        <v>4497100</v>
      </c>
      <c r="E78" s="8">
        <v>5</v>
      </c>
      <c r="F78" s="8">
        <v>6</v>
      </c>
      <c r="G78" s="10">
        <f t="shared" si="1"/>
        <v>11</v>
      </c>
    </row>
    <row r="79" spans="3:7" ht="15" hidden="1" x14ac:dyDescent="0.25">
      <c r="C79" s="8">
        <v>32.67</v>
      </c>
      <c r="D79" s="9">
        <v>3421660</v>
      </c>
      <c r="E79" s="8">
        <v>3</v>
      </c>
      <c r="F79" s="8">
        <v>4</v>
      </c>
      <c r="G79" s="10">
        <f t="shared" si="1"/>
        <v>7</v>
      </c>
    </row>
    <row r="80" spans="3:7" ht="15" hidden="1" x14ac:dyDescent="0.25">
      <c r="C80" s="8">
        <v>31.12</v>
      </c>
      <c r="D80" s="9">
        <v>3465360</v>
      </c>
      <c r="E80" s="8">
        <v>3</v>
      </c>
      <c r="F80" s="8">
        <v>5</v>
      </c>
      <c r="G80" s="10">
        <f t="shared" si="1"/>
        <v>8</v>
      </c>
    </row>
    <row r="81" spans="3:7" ht="15" hidden="1" x14ac:dyDescent="0.25">
      <c r="C81" s="8">
        <v>46.88</v>
      </c>
      <c r="D81" s="9">
        <v>4659840</v>
      </c>
      <c r="E81" s="8">
        <v>5</v>
      </c>
      <c r="F81" s="8">
        <v>5</v>
      </c>
      <c r="G81" s="10">
        <f t="shared" si="1"/>
        <v>10</v>
      </c>
    </row>
    <row r="82" spans="3:7" ht="15" hidden="1" x14ac:dyDescent="0.25">
      <c r="C82" s="8">
        <v>17.64</v>
      </c>
      <c r="D82" s="9">
        <v>1888720</v>
      </c>
      <c r="E82" s="8">
        <v>2</v>
      </c>
      <c r="F82" s="8">
        <v>3</v>
      </c>
      <c r="G82" s="10">
        <f t="shared" si="1"/>
        <v>5</v>
      </c>
    </row>
    <row r="83" spans="3:7" ht="15" hidden="1" x14ac:dyDescent="0.25">
      <c r="C83" s="8">
        <v>24.78</v>
      </c>
      <c r="D83" s="9">
        <v>2722780</v>
      </c>
      <c r="E83" s="8">
        <v>3</v>
      </c>
      <c r="F83" s="8">
        <v>4</v>
      </c>
      <c r="G83" s="10">
        <f t="shared" si="1"/>
        <v>7</v>
      </c>
    </row>
    <row r="84" spans="3:7" ht="15" hidden="1" x14ac:dyDescent="0.25">
      <c r="C84" s="8">
        <v>43.45</v>
      </c>
      <c r="D84" s="9">
        <v>4882250</v>
      </c>
      <c r="E84" s="8">
        <v>4</v>
      </c>
      <c r="F84" s="8">
        <v>6</v>
      </c>
      <c r="G84" s="10">
        <f t="shared" si="1"/>
        <v>10</v>
      </c>
    </row>
    <row r="85" spans="3:7" ht="15" hidden="1" x14ac:dyDescent="0.25">
      <c r="C85" s="8">
        <v>49.3</v>
      </c>
      <c r="D85" s="9">
        <v>5515100</v>
      </c>
      <c r="E85" s="8">
        <v>4</v>
      </c>
      <c r="F85" s="8">
        <v>4</v>
      </c>
      <c r="G85" s="10">
        <f t="shared" si="1"/>
        <v>8</v>
      </c>
    </row>
    <row r="86" spans="3:7" ht="15" hidden="1" x14ac:dyDescent="0.25">
      <c r="C86" s="8">
        <v>41.03</v>
      </c>
      <c r="D86" s="9">
        <v>4299910</v>
      </c>
      <c r="E86" s="8">
        <v>4</v>
      </c>
      <c r="F86" s="8">
        <v>6</v>
      </c>
      <c r="G86" s="10">
        <f t="shared" si="1"/>
        <v>10</v>
      </c>
    </row>
    <row r="87" spans="3:7" ht="15" hidden="1" x14ac:dyDescent="0.25">
      <c r="C87" s="8">
        <v>40.24</v>
      </c>
      <c r="D87" s="9">
        <v>3982080</v>
      </c>
      <c r="E87" s="8">
        <v>4</v>
      </c>
      <c r="F87" s="8">
        <v>5</v>
      </c>
      <c r="G87" s="10">
        <f t="shared" si="1"/>
        <v>9</v>
      </c>
    </row>
    <row r="88" spans="3:7" ht="15" hidden="1" x14ac:dyDescent="0.25">
      <c r="C88" s="8">
        <v>17.899999999999999</v>
      </c>
      <c r="D88" s="9">
        <v>1921600</v>
      </c>
      <c r="E88" s="8">
        <v>1</v>
      </c>
      <c r="F88" s="8">
        <v>1</v>
      </c>
      <c r="G88" s="10">
        <f t="shared" si="1"/>
        <v>2</v>
      </c>
    </row>
    <row r="89" spans="3:7" ht="15" hidden="1" x14ac:dyDescent="0.25">
      <c r="C89" s="8">
        <v>22.94</v>
      </c>
      <c r="D89" s="9">
        <v>2562820</v>
      </c>
      <c r="E89" s="8">
        <v>2</v>
      </c>
      <c r="F89" s="8">
        <v>4</v>
      </c>
      <c r="G89" s="10">
        <f t="shared" si="1"/>
        <v>6</v>
      </c>
    </row>
    <row r="90" spans="3:7" ht="15" hidden="1" x14ac:dyDescent="0.25">
      <c r="C90" s="8">
        <v>31.77</v>
      </c>
      <c r="D90" s="9">
        <v>3619390</v>
      </c>
      <c r="E90" s="8">
        <v>3</v>
      </c>
      <c r="F90" s="8">
        <v>4</v>
      </c>
      <c r="G90" s="10">
        <f t="shared" si="1"/>
        <v>7</v>
      </c>
    </row>
    <row r="91" spans="3:7" ht="15" hidden="1" x14ac:dyDescent="0.25">
      <c r="C91" s="8">
        <v>22.52</v>
      </c>
      <c r="D91" s="9">
        <v>2404440</v>
      </c>
      <c r="E91" s="8">
        <v>3</v>
      </c>
      <c r="F91" s="8">
        <v>4</v>
      </c>
      <c r="G91" s="10">
        <f t="shared" si="1"/>
        <v>7</v>
      </c>
    </row>
    <row r="92" spans="3:7" ht="15" hidden="1" x14ac:dyDescent="0.25">
      <c r="C92" s="8">
        <v>46.27</v>
      </c>
      <c r="D92" s="9">
        <v>4701920</v>
      </c>
      <c r="E92" s="8">
        <v>5</v>
      </c>
      <c r="F92" s="8">
        <v>4</v>
      </c>
      <c r="G92" s="10">
        <f t="shared" si="1"/>
        <v>9</v>
      </c>
    </row>
    <row r="93" spans="3:7" ht="15" hidden="1" x14ac:dyDescent="0.25">
      <c r="C93" s="8">
        <v>15.82</v>
      </c>
      <c r="D93" s="9">
        <v>1634540</v>
      </c>
      <c r="E93" s="8">
        <v>1</v>
      </c>
      <c r="F93" s="8">
        <v>2</v>
      </c>
      <c r="G93" s="10">
        <f t="shared" si="1"/>
        <v>3</v>
      </c>
    </row>
    <row r="94" spans="3:7" ht="15" hidden="1" x14ac:dyDescent="0.25">
      <c r="C94" s="8">
        <v>39.68</v>
      </c>
      <c r="D94" s="9">
        <v>4287360</v>
      </c>
      <c r="E94" s="8">
        <v>4</v>
      </c>
      <c r="F94" s="8">
        <v>4</v>
      </c>
      <c r="G94" s="10">
        <f t="shared" si="1"/>
        <v>8</v>
      </c>
    </row>
    <row r="95" spans="3:7" ht="15" hidden="1" x14ac:dyDescent="0.25">
      <c r="C95" s="8">
        <v>31.23</v>
      </c>
      <c r="D95" s="9">
        <v>3675300</v>
      </c>
      <c r="E95" s="8">
        <v>4</v>
      </c>
      <c r="F95" s="8">
        <v>4</v>
      </c>
      <c r="G95" s="10">
        <f t="shared" si="1"/>
        <v>8</v>
      </c>
    </row>
    <row r="96" spans="3:7" ht="15" hidden="1" x14ac:dyDescent="0.25">
      <c r="C96" s="8">
        <v>27.61</v>
      </c>
      <c r="D96" s="9">
        <v>3091440</v>
      </c>
      <c r="E96" s="8">
        <v>3</v>
      </c>
      <c r="F96" s="8">
        <v>4</v>
      </c>
      <c r="G96" s="10">
        <f t="shared" si="1"/>
        <v>7</v>
      </c>
    </row>
    <row r="97" spans="3:7" ht="15" hidden="1" x14ac:dyDescent="0.25">
      <c r="C97" s="8">
        <v>38.65</v>
      </c>
      <c r="D97" s="9">
        <v>3951750</v>
      </c>
      <c r="E97" s="8">
        <v>4</v>
      </c>
      <c r="F97" s="8">
        <v>5</v>
      </c>
      <c r="G97" s="10">
        <f t="shared" si="1"/>
        <v>9</v>
      </c>
    </row>
    <row r="98" spans="3:7" ht="15" hidden="1" x14ac:dyDescent="0.25">
      <c r="C98" s="8">
        <v>33.71</v>
      </c>
      <c r="D98" s="9">
        <v>3348740</v>
      </c>
      <c r="E98" s="8">
        <v>3</v>
      </c>
      <c r="F98" s="8">
        <v>3</v>
      </c>
      <c r="G98" s="10">
        <f t="shared" si="1"/>
        <v>6</v>
      </c>
    </row>
    <row r="99" spans="3:7" ht="15" hidden="1" x14ac:dyDescent="0.25">
      <c r="C99" s="8">
        <v>15.6</v>
      </c>
      <c r="D99" s="9">
        <v>1651200</v>
      </c>
      <c r="E99" s="8">
        <v>1</v>
      </c>
      <c r="F99" s="8">
        <v>1</v>
      </c>
      <c r="G99" s="10">
        <f t="shared" si="1"/>
        <v>2</v>
      </c>
    </row>
    <row r="100" spans="3:7" ht="15" hidden="1" x14ac:dyDescent="0.25">
      <c r="C100" s="8">
        <v>32.15</v>
      </c>
      <c r="D100" s="9">
        <v>3125650</v>
      </c>
      <c r="E100" s="8">
        <v>4</v>
      </c>
      <c r="F100" s="8">
        <v>3</v>
      </c>
      <c r="G100" s="10">
        <f t="shared" si="1"/>
        <v>7</v>
      </c>
    </row>
    <row r="101" spans="3:7" ht="15" hidden="1" x14ac:dyDescent="0.25">
      <c r="C101" s="8">
        <v>44.66</v>
      </c>
      <c r="D101" s="9">
        <v>4453380</v>
      </c>
      <c r="E101" s="8">
        <v>5</v>
      </c>
      <c r="F101" s="8">
        <v>5</v>
      </c>
      <c r="G101" s="10">
        <f t="shared" si="1"/>
        <v>10</v>
      </c>
    </row>
    <row r="102" spans="3:7" ht="15" hidden="1" x14ac:dyDescent="0.25">
      <c r="C102" s="8">
        <v>42.94</v>
      </c>
      <c r="D102" s="9">
        <v>4616940</v>
      </c>
      <c r="E102" s="8">
        <v>4</v>
      </c>
      <c r="F102" s="8">
        <v>5</v>
      </c>
      <c r="G102" s="10">
        <f t="shared" si="1"/>
        <v>9</v>
      </c>
    </row>
    <row r="103" spans="3:7" ht="15" hidden="1" x14ac:dyDescent="0.25">
      <c r="C103" s="8">
        <v>47.78</v>
      </c>
      <c r="D103" s="9">
        <v>5038000</v>
      </c>
      <c r="E103" s="8">
        <v>5</v>
      </c>
      <c r="F103" s="8">
        <v>4</v>
      </c>
      <c r="G103" s="10">
        <f t="shared" si="1"/>
        <v>9</v>
      </c>
    </row>
    <row r="104" spans="3:7" ht="15" hidden="1" x14ac:dyDescent="0.25">
      <c r="C104" s="8">
        <v>30.36</v>
      </c>
      <c r="D104" s="9">
        <v>3216000</v>
      </c>
      <c r="E104" s="8">
        <v>3</v>
      </c>
      <c r="F104" s="8">
        <v>3</v>
      </c>
      <c r="G104" s="10">
        <f t="shared" si="1"/>
        <v>6</v>
      </c>
    </row>
    <row r="105" spans="3:7" ht="15" hidden="1" x14ac:dyDescent="0.25">
      <c r="C105" s="8">
        <v>21.12</v>
      </c>
      <c r="D105" s="9">
        <v>2041920</v>
      </c>
      <c r="E105" s="8">
        <v>2</v>
      </c>
      <c r="F105" s="8">
        <v>2</v>
      </c>
      <c r="G105" s="10">
        <f t="shared" si="1"/>
        <v>4</v>
      </c>
    </row>
    <row r="106" spans="3:7" ht="15" hidden="1" x14ac:dyDescent="0.25">
      <c r="C106" s="8">
        <v>35.29</v>
      </c>
      <c r="D106" s="9">
        <v>3703130</v>
      </c>
      <c r="E106" s="8">
        <v>4</v>
      </c>
      <c r="F106" s="8">
        <v>5</v>
      </c>
      <c r="G106" s="10">
        <f t="shared" si="1"/>
        <v>9</v>
      </c>
    </row>
    <row r="107" spans="3:7" ht="15" hidden="1" x14ac:dyDescent="0.25">
      <c r="C107" s="8">
        <v>43.16</v>
      </c>
      <c r="D107" s="9">
        <v>4230720</v>
      </c>
      <c r="E107" s="8">
        <v>5</v>
      </c>
      <c r="F107" s="8">
        <v>4</v>
      </c>
      <c r="G107" s="10">
        <f t="shared" si="1"/>
        <v>9</v>
      </c>
    </row>
    <row r="108" spans="3:7" ht="15" hidden="1" x14ac:dyDescent="0.25">
      <c r="C108" s="8">
        <v>35.770000000000003</v>
      </c>
      <c r="D108" s="9">
        <v>3642380</v>
      </c>
      <c r="E108" s="8">
        <v>4</v>
      </c>
      <c r="F108" s="8">
        <v>5</v>
      </c>
      <c r="G108" s="10">
        <f t="shared" si="1"/>
        <v>9</v>
      </c>
    </row>
    <row r="109" spans="3:7" ht="15" hidden="1" x14ac:dyDescent="0.25">
      <c r="C109" s="8">
        <v>33.4</v>
      </c>
      <c r="D109" s="9">
        <v>3366200</v>
      </c>
      <c r="E109" s="8">
        <v>3</v>
      </c>
      <c r="F109" s="8">
        <v>5</v>
      </c>
      <c r="G109" s="10">
        <f t="shared" si="1"/>
        <v>8</v>
      </c>
    </row>
    <row r="110" spans="3:7" ht="15" hidden="1" x14ac:dyDescent="0.25">
      <c r="C110" s="8">
        <v>28.65</v>
      </c>
      <c r="D110" s="9">
        <v>3045000</v>
      </c>
      <c r="E110" s="8">
        <v>3</v>
      </c>
      <c r="F110" s="8">
        <v>3</v>
      </c>
      <c r="G110" s="10">
        <f t="shared" si="1"/>
        <v>6</v>
      </c>
    </row>
    <row r="111" spans="3:7" ht="15" hidden="1" x14ac:dyDescent="0.25">
      <c r="C111" s="8">
        <v>44.48</v>
      </c>
      <c r="D111" s="9">
        <v>5034880</v>
      </c>
      <c r="E111" s="8">
        <v>4</v>
      </c>
      <c r="F111" s="8">
        <v>6</v>
      </c>
      <c r="G111" s="10">
        <f t="shared" si="1"/>
        <v>10</v>
      </c>
    </row>
    <row r="112" spans="3:7" ht="15" x14ac:dyDescent="0.25">
      <c r="C112" s="36">
        <v>26.75</v>
      </c>
      <c r="D112" s="37">
        <v>3055750</v>
      </c>
      <c r="E112" s="36">
        <v>3</v>
      </c>
      <c r="F112" s="36">
        <v>2</v>
      </c>
      <c r="G112" s="38">
        <f t="shared" si="1"/>
        <v>5</v>
      </c>
    </row>
    <row r="113" spans="3:7" ht="15" hidden="1" x14ac:dyDescent="0.25">
      <c r="C113" s="8">
        <v>45.48</v>
      </c>
      <c r="D113" s="9">
        <v>4529640</v>
      </c>
      <c r="E113" s="8">
        <v>5</v>
      </c>
      <c r="F113" s="8">
        <v>5</v>
      </c>
      <c r="G113" s="10">
        <f t="shared" si="1"/>
        <v>10</v>
      </c>
    </row>
    <row r="114" spans="3:7" ht="15" hidden="1" x14ac:dyDescent="0.25">
      <c r="C114" s="8">
        <v>43.63</v>
      </c>
      <c r="D114" s="9">
        <v>4357590</v>
      </c>
      <c r="E114" s="8">
        <v>5</v>
      </c>
      <c r="F114" s="8">
        <v>5</v>
      </c>
      <c r="G114" s="10">
        <f t="shared" si="1"/>
        <v>10</v>
      </c>
    </row>
    <row r="115" spans="3:7" ht="15" hidden="1" x14ac:dyDescent="0.25">
      <c r="C115" s="8">
        <v>37.42</v>
      </c>
      <c r="D115" s="9">
        <v>3814900</v>
      </c>
      <c r="E115" s="8">
        <v>3</v>
      </c>
      <c r="F115" s="8">
        <v>5</v>
      </c>
      <c r="G115" s="10">
        <f t="shared" si="1"/>
        <v>8</v>
      </c>
    </row>
    <row r="116" spans="3:7" ht="15" hidden="1" x14ac:dyDescent="0.25">
      <c r="C116" s="8">
        <v>43.26</v>
      </c>
      <c r="D116" s="9">
        <v>4392960</v>
      </c>
      <c r="E116" s="8">
        <v>4</v>
      </c>
      <c r="F116" s="8">
        <v>4</v>
      </c>
      <c r="G116" s="10">
        <f t="shared" si="1"/>
        <v>8</v>
      </c>
    </row>
    <row r="117" spans="3:7" ht="15" hidden="1" x14ac:dyDescent="0.25">
      <c r="C117" s="8">
        <v>23.52</v>
      </c>
      <c r="D117" s="9">
        <v>2488480</v>
      </c>
      <c r="E117" s="8">
        <v>2</v>
      </c>
      <c r="F117" s="8">
        <v>3</v>
      </c>
      <c r="G117" s="10">
        <f t="shared" si="1"/>
        <v>5</v>
      </c>
    </row>
    <row r="118" spans="3:7" ht="15" hidden="1" x14ac:dyDescent="0.25">
      <c r="C118" s="8">
        <v>28.16</v>
      </c>
      <c r="D118" s="9">
        <v>2923360</v>
      </c>
      <c r="E118" s="8">
        <v>3</v>
      </c>
      <c r="F118" s="8">
        <v>4</v>
      </c>
      <c r="G118" s="10">
        <f t="shared" si="1"/>
        <v>7</v>
      </c>
    </row>
    <row r="119" spans="3:7" ht="15" hidden="1" x14ac:dyDescent="0.25">
      <c r="C119" s="8">
        <v>43.24</v>
      </c>
      <c r="D119" s="9">
        <v>4620760</v>
      </c>
      <c r="E119" s="8">
        <v>5</v>
      </c>
      <c r="F119" s="8">
        <v>6</v>
      </c>
      <c r="G119" s="10">
        <f t="shared" si="1"/>
        <v>11</v>
      </c>
    </row>
    <row r="120" spans="3:7" ht="15" hidden="1" x14ac:dyDescent="0.25">
      <c r="C120" s="8">
        <v>17.3</v>
      </c>
      <c r="D120" s="9">
        <v>1933800</v>
      </c>
      <c r="E120" s="8">
        <v>1</v>
      </c>
      <c r="F120" s="8">
        <v>2</v>
      </c>
      <c r="G120" s="10">
        <f t="shared" si="1"/>
        <v>3</v>
      </c>
    </row>
    <row r="121" spans="3:7" ht="15" hidden="1" x14ac:dyDescent="0.25">
      <c r="C121" s="8">
        <v>35.57</v>
      </c>
      <c r="D121" s="9">
        <v>4050420</v>
      </c>
      <c r="E121" s="8">
        <v>4</v>
      </c>
      <c r="F121" s="8">
        <v>5</v>
      </c>
      <c r="G121" s="10">
        <f t="shared" si="1"/>
        <v>9</v>
      </c>
    </row>
    <row r="122" spans="3:7" ht="15" hidden="1" x14ac:dyDescent="0.25">
      <c r="C122" s="8">
        <v>20.8</v>
      </c>
      <c r="D122" s="9">
        <v>2054400</v>
      </c>
      <c r="E122" s="8">
        <v>2</v>
      </c>
      <c r="F122" s="8">
        <v>2</v>
      </c>
      <c r="G122" s="10">
        <f t="shared" si="1"/>
        <v>4</v>
      </c>
    </row>
    <row r="123" spans="3:7" ht="15" hidden="1" x14ac:dyDescent="0.25">
      <c r="C123" s="8">
        <v>22.42</v>
      </c>
      <c r="D123" s="9">
        <v>2200220</v>
      </c>
      <c r="E123" s="8">
        <v>2</v>
      </c>
      <c r="F123" s="8">
        <v>3</v>
      </c>
      <c r="G123" s="10">
        <f t="shared" si="1"/>
        <v>5</v>
      </c>
    </row>
    <row r="124" spans="3:7" ht="15" hidden="1" x14ac:dyDescent="0.25">
      <c r="C124" s="8">
        <v>22.53</v>
      </c>
      <c r="D124" s="9">
        <v>2170230</v>
      </c>
      <c r="E124" s="8">
        <v>2</v>
      </c>
      <c r="F124" s="8">
        <v>2</v>
      </c>
      <c r="G124" s="10">
        <f t="shared" si="1"/>
        <v>4</v>
      </c>
    </row>
    <row r="125" spans="3:7" ht="15" hidden="1" x14ac:dyDescent="0.25">
      <c r="C125" s="8">
        <v>21.88</v>
      </c>
      <c r="D125" s="9">
        <v>2481160</v>
      </c>
      <c r="E125" s="8">
        <v>3</v>
      </c>
      <c r="F125" s="8">
        <v>2</v>
      </c>
      <c r="G125" s="10">
        <f t="shared" si="1"/>
        <v>5</v>
      </c>
    </row>
    <row r="126" spans="3:7" ht="15" hidden="1" x14ac:dyDescent="0.25">
      <c r="C126" s="8">
        <v>16.32</v>
      </c>
      <c r="D126" s="9">
        <v>1581440</v>
      </c>
      <c r="E126" s="8">
        <v>2</v>
      </c>
      <c r="F126" s="8">
        <v>1</v>
      </c>
      <c r="G126" s="10">
        <f t="shared" si="1"/>
        <v>3</v>
      </c>
    </row>
    <row r="127" spans="3:7" ht="15" hidden="1" x14ac:dyDescent="0.25">
      <c r="C127" s="8">
        <v>29.58</v>
      </c>
      <c r="D127" s="9">
        <v>3030100</v>
      </c>
      <c r="E127" s="8">
        <v>3</v>
      </c>
      <c r="F127" s="8">
        <v>4</v>
      </c>
      <c r="G127" s="10">
        <f t="shared" si="1"/>
        <v>7</v>
      </c>
    </row>
    <row r="128" spans="3:7" ht="15" hidden="1" x14ac:dyDescent="0.25">
      <c r="C128" s="8">
        <v>36.92</v>
      </c>
      <c r="D128" s="9">
        <v>3653560</v>
      </c>
      <c r="E128" s="8">
        <v>3</v>
      </c>
      <c r="F128" s="8">
        <v>4</v>
      </c>
      <c r="G128" s="10">
        <f t="shared" si="1"/>
        <v>7</v>
      </c>
    </row>
    <row r="129" spans="3:7" ht="15" hidden="1" x14ac:dyDescent="0.25">
      <c r="C129" s="8">
        <v>48.65</v>
      </c>
      <c r="D129" s="9">
        <v>5067700</v>
      </c>
      <c r="E129" s="8">
        <v>5</v>
      </c>
      <c r="F129" s="8">
        <v>5</v>
      </c>
      <c r="G129" s="10">
        <f t="shared" si="1"/>
        <v>10</v>
      </c>
    </row>
    <row r="130" spans="3:7" ht="15" hidden="1" x14ac:dyDescent="0.25">
      <c r="C130" s="8">
        <v>39.229999999999997</v>
      </c>
      <c r="D130" s="9">
        <v>3908390</v>
      </c>
      <c r="E130" s="8">
        <v>3</v>
      </c>
      <c r="F130" s="8">
        <v>5</v>
      </c>
      <c r="G130" s="10">
        <f t="shared" si="1"/>
        <v>8</v>
      </c>
    </row>
    <row r="131" spans="3:7" ht="15" hidden="1" x14ac:dyDescent="0.25">
      <c r="C131" s="8">
        <v>16</v>
      </c>
      <c r="D131" s="9">
        <v>1644000</v>
      </c>
      <c r="E131" s="8">
        <v>1</v>
      </c>
      <c r="F131" s="8">
        <v>1</v>
      </c>
      <c r="G131" s="10">
        <f t="shared" si="1"/>
        <v>2</v>
      </c>
    </row>
    <row r="132" spans="3:7" ht="15" hidden="1" x14ac:dyDescent="0.25">
      <c r="C132" s="8">
        <v>35.35</v>
      </c>
      <c r="D132" s="9">
        <v>3861050</v>
      </c>
      <c r="E132" s="8">
        <v>3</v>
      </c>
      <c r="F132" s="8">
        <v>4</v>
      </c>
      <c r="G132" s="10">
        <f t="shared" si="1"/>
        <v>7</v>
      </c>
    </row>
    <row r="133" spans="3:7" ht="15" hidden="1" x14ac:dyDescent="0.25">
      <c r="C133" s="8">
        <v>37.25</v>
      </c>
      <c r="D133" s="9">
        <v>4005000</v>
      </c>
      <c r="E133" s="8">
        <v>4</v>
      </c>
      <c r="F133" s="8">
        <v>5</v>
      </c>
      <c r="G133" s="10">
        <f t="shared" si="1"/>
        <v>9</v>
      </c>
    </row>
    <row r="134" spans="3:7" ht="15" hidden="1" x14ac:dyDescent="0.25">
      <c r="C134" s="8">
        <v>18.86</v>
      </c>
      <c r="D134" s="9">
        <v>2059160</v>
      </c>
      <c r="E134" s="8">
        <v>1</v>
      </c>
      <c r="F134" s="8">
        <v>1</v>
      </c>
      <c r="G134" s="10">
        <f t="shared" si="1"/>
        <v>2</v>
      </c>
    </row>
    <row r="135" spans="3:7" ht="15" hidden="1" x14ac:dyDescent="0.25">
      <c r="C135" s="8">
        <v>44.41</v>
      </c>
      <c r="D135" s="9">
        <v>4874230</v>
      </c>
      <c r="E135" s="8">
        <v>5</v>
      </c>
      <c r="F135" s="8">
        <v>5</v>
      </c>
      <c r="G135" s="10">
        <f t="shared" ref="G135:G160" si="2">E135+F135</f>
        <v>10</v>
      </c>
    </row>
    <row r="136" spans="3:7" ht="15" hidden="1" x14ac:dyDescent="0.25">
      <c r="C136" s="8">
        <v>42.61</v>
      </c>
      <c r="D136" s="9">
        <v>4373170</v>
      </c>
      <c r="E136" s="8">
        <v>4</v>
      </c>
      <c r="F136" s="8">
        <v>4</v>
      </c>
      <c r="G136" s="10">
        <f t="shared" si="2"/>
        <v>8</v>
      </c>
    </row>
    <row r="137" spans="3:7" ht="15" hidden="1" x14ac:dyDescent="0.25">
      <c r="C137" s="8">
        <v>43.59</v>
      </c>
      <c r="D137" s="9">
        <v>4330280</v>
      </c>
      <c r="E137" s="8">
        <v>4</v>
      </c>
      <c r="F137" s="8">
        <v>6</v>
      </c>
      <c r="G137" s="10">
        <f t="shared" si="2"/>
        <v>10</v>
      </c>
    </row>
    <row r="138" spans="3:7" ht="15" hidden="1" x14ac:dyDescent="0.25">
      <c r="C138" s="8">
        <v>19.8</v>
      </c>
      <c r="D138" s="9">
        <v>1941200</v>
      </c>
      <c r="E138" s="8">
        <v>2</v>
      </c>
      <c r="F138" s="8">
        <v>1</v>
      </c>
      <c r="G138" s="10">
        <f t="shared" si="2"/>
        <v>3</v>
      </c>
    </row>
    <row r="139" spans="3:7" ht="15" hidden="1" x14ac:dyDescent="0.25">
      <c r="C139" s="8">
        <v>17.73</v>
      </c>
      <c r="D139" s="9">
        <v>1928460</v>
      </c>
      <c r="E139" s="8">
        <v>2</v>
      </c>
      <c r="F139" s="8">
        <v>2</v>
      </c>
      <c r="G139" s="10">
        <f t="shared" si="2"/>
        <v>4</v>
      </c>
    </row>
    <row r="140" spans="3:7" ht="15" hidden="1" x14ac:dyDescent="0.25">
      <c r="C140" s="8">
        <v>30.91</v>
      </c>
      <c r="D140" s="9">
        <v>3229180</v>
      </c>
      <c r="E140" s="8">
        <v>4</v>
      </c>
      <c r="F140" s="8">
        <v>3</v>
      </c>
      <c r="G140" s="10">
        <f t="shared" si="2"/>
        <v>7</v>
      </c>
    </row>
    <row r="141" spans="3:7" ht="15" hidden="1" x14ac:dyDescent="0.25">
      <c r="C141" s="8">
        <v>15.2</v>
      </c>
      <c r="D141" s="9">
        <v>1468000</v>
      </c>
      <c r="E141" s="8">
        <v>1</v>
      </c>
      <c r="F141" s="8">
        <v>2</v>
      </c>
      <c r="G141" s="10">
        <f t="shared" si="2"/>
        <v>3</v>
      </c>
    </row>
    <row r="142" spans="3:7" ht="15" hidden="1" x14ac:dyDescent="0.25">
      <c r="C142" s="8">
        <v>40.299999999999997</v>
      </c>
      <c r="D142" s="9">
        <v>4612100</v>
      </c>
      <c r="E142" s="8">
        <v>5</v>
      </c>
      <c r="F142" s="8">
        <v>5</v>
      </c>
      <c r="G142" s="10">
        <f t="shared" si="2"/>
        <v>10</v>
      </c>
    </row>
    <row r="143" spans="3:7" ht="15" hidden="1" x14ac:dyDescent="0.25">
      <c r="C143" s="8">
        <v>41.08</v>
      </c>
      <c r="D143" s="9">
        <v>4409080</v>
      </c>
      <c r="E143" s="8">
        <v>5</v>
      </c>
      <c r="F143" s="8">
        <v>4</v>
      </c>
      <c r="G143" s="10">
        <f t="shared" si="2"/>
        <v>9</v>
      </c>
    </row>
    <row r="144" spans="3:7" ht="15" hidden="1" x14ac:dyDescent="0.25">
      <c r="C144" s="8">
        <v>25.53</v>
      </c>
      <c r="D144" s="9">
        <v>2519820</v>
      </c>
      <c r="E144" s="8">
        <v>2</v>
      </c>
      <c r="F144" s="8">
        <v>2</v>
      </c>
      <c r="G144" s="10">
        <f t="shared" si="2"/>
        <v>4</v>
      </c>
    </row>
    <row r="145" spans="3:7" ht="15" hidden="1" x14ac:dyDescent="0.25">
      <c r="C145" s="8">
        <v>28.04</v>
      </c>
      <c r="D145" s="9">
        <v>3276360</v>
      </c>
      <c r="E145" s="8">
        <v>3</v>
      </c>
      <c r="F145" s="8">
        <v>4</v>
      </c>
      <c r="G145" s="10">
        <f t="shared" si="2"/>
        <v>7</v>
      </c>
    </row>
    <row r="146" spans="3:7" ht="15" hidden="1" x14ac:dyDescent="0.25">
      <c r="C146" s="8">
        <v>36.520000000000003</v>
      </c>
      <c r="D146" s="9">
        <v>3895480</v>
      </c>
      <c r="E146" s="8">
        <v>4</v>
      </c>
      <c r="F146" s="8">
        <v>5</v>
      </c>
      <c r="G146" s="10">
        <f t="shared" si="2"/>
        <v>9</v>
      </c>
    </row>
    <row r="147" spans="3:7" ht="15" hidden="1" x14ac:dyDescent="0.25">
      <c r="C147" s="8">
        <v>33.229999999999997</v>
      </c>
      <c r="D147" s="9">
        <v>3802380</v>
      </c>
      <c r="E147" s="8">
        <v>4</v>
      </c>
      <c r="F147" s="8">
        <v>5</v>
      </c>
      <c r="G147" s="10">
        <f t="shared" si="2"/>
        <v>9</v>
      </c>
    </row>
    <row r="148" spans="3:7" ht="15" hidden="1" x14ac:dyDescent="0.25">
      <c r="C148" s="8">
        <v>39.72</v>
      </c>
      <c r="D148" s="9">
        <v>3774800</v>
      </c>
      <c r="E148" s="8">
        <v>4</v>
      </c>
      <c r="F148" s="8">
        <v>3</v>
      </c>
      <c r="G148" s="10">
        <f t="shared" si="2"/>
        <v>7</v>
      </c>
    </row>
    <row r="149" spans="3:7" ht="15" hidden="1" x14ac:dyDescent="0.25">
      <c r="C149" s="8">
        <v>35.74</v>
      </c>
      <c r="D149" s="9">
        <v>3789740</v>
      </c>
      <c r="E149" s="8">
        <v>3</v>
      </c>
      <c r="F149" s="8">
        <v>3</v>
      </c>
      <c r="G149" s="10">
        <f t="shared" si="2"/>
        <v>6</v>
      </c>
    </row>
    <row r="150" spans="3:7" ht="15" hidden="1" x14ac:dyDescent="0.25">
      <c r="C150" s="8">
        <v>29.49</v>
      </c>
      <c r="D150" s="9">
        <v>3286960</v>
      </c>
      <c r="E150" s="8">
        <v>3</v>
      </c>
      <c r="F150" s="8">
        <v>4</v>
      </c>
      <c r="G150" s="10">
        <f t="shared" si="2"/>
        <v>7</v>
      </c>
    </row>
    <row r="151" spans="3:7" ht="15" hidden="1" x14ac:dyDescent="0.25">
      <c r="C151" s="8">
        <v>26.99</v>
      </c>
      <c r="D151" s="9">
        <v>2825020</v>
      </c>
      <c r="E151" s="8">
        <v>3</v>
      </c>
      <c r="F151" s="8">
        <v>3</v>
      </c>
      <c r="G151" s="10">
        <f t="shared" si="2"/>
        <v>6</v>
      </c>
    </row>
    <row r="152" spans="3:7" ht="15" hidden="1" x14ac:dyDescent="0.25">
      <c r="C152" s="8">
        <v>22.18</v>
      </c>
      <c r="D152" s="9">
        <v>2551080</v>
      </c>
      <c r="E152" s="8">
        <v>2</v>
      </c>
      <c r="F152" s="8">
        <v>4</v>
      </c>
      <c r="G152" s="10">
        <f t="shared" si="2"/>
        <v>6</v>
      </c>
    </row>
    <row r="153" spans="3:7" ht="15" hidden="1" x14ac:dyDescent="0.25">
      <c r="C153" s="8">
        <v>35.26</v>
      </c>
      <c r="D153" s="9">
        <v>3468660</v>
      </c>
      <c r="E153" s="8">
        <v>3</v>
      </c>
      <c r="F153" s="8">
        <v>5</v>
      </c>
      <c r="G153" s="10">
        <f t="shared" si="2"/>
        <v>8</v>
      </c>
    </row>
    <row r="154" spans="3:7" ht="15" hidden="1" x14ac:dyDescent="0.25">
      <c r="C154" s="8">
        <v>35.340000000000003</v>
      </c>
      <c r="D154" s="9">
        <v>3875360</v>
      </c>
      <c r="E154" s="8">
        <v>4</v>
      </c>
      <c r="F154" s="8">
        <v>3</v>
      </c>
      <c r="G154" s="10">
        <f t="shared" si="2"/>
        <v>7</v>
      </c>
    </row>
    <row r="155" spans="3:7" ht="15" hidden="1" x14ac:dyDescent="0.25">
      <c r="C155" s="8">
        <v>49.75</v>
      </c>
      <c r="D155" s="9">
        <v>5056000</v>
      </c>
      <c r="E155" s="8">
        <v>4</v>
      </c>
      <c r="F155" s="8">
        <v>5</v>
      </c>
      <c r="G155" s="10">
        <f t="shared" si="2"/>
        <v>9</v>
      </c>
    </row>
    <row r="156" spans="3:7" ht="15" hidden="1" x14ac:dyDescent="0.25">
      <c r="C156" s="8">
        <v>26.18</v>
      </c>
      <c r="D156" s="9">
        <v>2791820</v>
      </c>
      <c r="E156" s="8">
        <v>2</v>
      </c>
      <c r="F156" s="8">
        <v>4</v>
      </c>
      <c r="G156" s="10">
        <f t="shared" si="2"/>
        <v>6</v>
      </c>
    </row>
    <row r="157" spans="3:7" ht="15" hidden="1" x14ac:dyDescent="0.25">
      <c r="C157" s="8">
        <v>46.55</v>
      </c>
      <c r="D157" s="9">
        <v>4788800</v>
      </c>
      <c r="E157" s="8">
        <v>4</v>
      </c>
      <c r="F157" s="8">
        <v>6</v>
      </c>
      <c r="G157" s="10">
        <f t="shared" si="2"/>
        <v>10</v>
      </c>
    </row>
    <row r="158" spans="3:7" ht="15" hidden="1" x14ac:dyDescent="0.25">
      <c r="C158" s="8">
        <v>34.89</v>
      </c>
      <c r="D158" s="9">
        <v>4077900</v>
      </c>
      <c r="E158" s="8">
        <v>4</v>
      </c>
      <c r="F158" s="8">
        <v>4</v>
      </c>
      <c r="G158" s="10">
        <f t="shared" si="2"/>
        <v>8</v>
      </c>
    </row>
    <row r="159" spans="3:7" ht="15" hidden="1" x14ac:dyDescent="0.25">
      <c r="C159" s="8">
        <v>45.26</v>
      </c>
      <c r="D159" s="9">
        <v>5052300</v>
      </c>
      <c r="E159" s="8">
        <v>5</v>
      </c>
      <c r="F159" s="8">
        <v>5</v>
      </c>
      <c r="G159" s="10">
        <f t="shared" si="2"/>
        <v>10</v>
      </c>
    </row>
    <row r="160" spans="3:7" ht="15" hidden="1" x14ac:dyDescent="0.25">
      <c r="C160" s="8">
        <v>46.76</v>
      </c>
      <c r="D160" s="9">
        <v>5229800</v>
      </c>
      <c r="E160" s="8">
        <v>4</v>
      </c>
      <c r="F160" s="8">
        <v>6</v>
      </c>
      <c r="G160" s="10">
        <f t="shared" si="2"/>
        <v>10</v>
      </c>
    </row>
  </sheetData>
  <autoFilter ref="C5:G160">
    <filterColumn colId="1">
      <customFilters>
        <customFilter operator="greaterThan" val="3000000"/>
      </customFilters>
    </filterColumn>
    <filterColumn colId="4">
      <filters>
        <filter val="4"/>
        <filter val="5"/>
      </filters>
    </filterColumn>
  </autoFilter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defaultRowHeight="15" x14ac:dyDescent="0.25"/>
  <cols>
    <col min="1" max="1" width="11.7109375" customWidth="1"/>
    <col min="3" max="3" width="10.28515625" customWidth="1"/>
    <col min="4" max="4" width="10.85546875" customWidth="1"/>
    <col min="5" max="5" width="18.7109375" customWidth="1"/>
  </cols>
  <sheetData>
    <row r="1" spans="1: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>
        <v>15.48</v>
      </c>
      <c r="B2">
        <v>1822800</v>
      </c>
      <c r="C2">
        <v>2</v>
      </c>
      <c r="D2">
        <v>2</v>
      </c>
      <c r="E2">
        <v>4</v>
      </c>
    </row>
    <row r="3" spans="1:5" x14ac:dyDescent="0.25">
      <c r="A3">
        <v>17.73</v>
      </c>
      <c r="B3">
        <v>1928460</v>
      </c>
      <c r="C3">
        <v>2</v>
      </c>
      <c r="D3">
        <v>2</v>
      </c>
      <c r="E3">
        <v>4</v>
      </c>
    </row>
    <row r="4" spans="1:5" x14ac:dyDescent="0.25">
      <c r="A4">
        <v>21.12</v>
      </c>
      <c r="B4">
        <v>2041920</v>
      </c>
      <c r="C4">
        <v>2</v>
      </c>
      <c r="D4">
        <v>2</v>
      </c>
      <c r="E4">
        <v>4</v>
      </c>
    </row>
    <row r="5" spans="1:5" x14ac:dyDescent="0.25">
      <c r="A5">
        <v>20.8</v>
      </c>
      <c r="B5">
        <v>2054400</v>
      </c>
      <c r="C5">
        <v>2</v>
      </c>
      <c r="D5">
        <v>2</v>
      </c>
      <c r="E5">
        <v>4</v>
      </c>
    </row>
    <row r="6" spans="1:5" x14ac:dyDescent="0.25">
      <c r="A6">
        <v>22.53</v>
      </c>
      <c r="B6">
        <v>2170230</v>
      </c>
      <c r="C6">
        <v>2</v>
      </c>
      <c r="D6">
        <v>2</v>
      </c>
      <c r="E6">
        <v>4</v>
      </c>
    </row>
    <row r="7" spans="1:5" x14ac:dyDescent="0.25">
      <c r="A7">
        <v>19.48</v>
      </c>
      <c r="B7">
        <v>2185400</v>
      </c>
      <c r="C7">
        <v>1</v>
      </c>
      <c r="D7">
        <v>3</v>
      </c>
      <c r="E7">
        <v>4</v>
      </c>
    </row>
    <row r="8" spans="1:5" x14ac:dyDescent="0.25">
      <c r="A8">
        <v>25.53</v>
      </c>
      <c r="B8">
        <v>2519820</v>
      </c>
      <c r="C8">
        <v>2</v>
      </c>
      <c r="D8">
        <v>2</v>
      </c>
      <c r="E8">
        <v>4</v>
      </c>
    </row>
    <row r="9" spans="1:5" x14ac:dyDescent="0.25">
      <c r="A9">
        <v>27.21</v>
      </c>
      <c r="B9">
        <v>2568900</v>
      </c>
      <c r="C9">
        <v>2</v>
      </c>
      <c r="D9">
        <v>2</v>
      </c>
      <c r="E9">
        <v>4</v>
      </c>
    </row>
    <row r="10" spans="1:5" x14ac:dyDescent="0.25">
      <c r="A10">
        <v>24.36</v>
      </c>
      <c r="B10">
        <v>2726520</v>
      </c>
      <c r="C10">
        <v>2</v>
      </c>
      <c r="D10">
        <v>2</v>
      </c>
      <c r="E10">
        <v>4</v>
      </c>
    </row>
    <row r="11" spans="1:5" x14ac:dyDescent="0.25">
      <c r="A11">
        <v>26.82</v>
      </c>
      <c r="B11">
        <v>2855640</v>
      </c>
      <c r="C11">
        <v>2</v>
      </c>
      <c r="D11">
        <v>2</v>
      </c>
      <c r="E11">
        <v>4</v>
      </c>
    </row>
    <row r="12" spans="1:5" x14ac:dyDescent="0.25">
      <c r="A12">
        <v>29.92</v>
      </c>
      <c r="B12">
        <v>3112000</v>
      </c>
      <c r="C12">
        <v>2</v>
      </c>
      <c r="D12">
        <v>2</v>
      </c>
      <c r="E12">
        <v>4</v>
      </c>
    </row>
    <row r="13" spans="1:5" x14ac:dyDescent="0.25">
      <c r="A13">
        <v>28.68</v>
      </c>
      <c r="B13">
        <v>3188760</v>
      </c>
      <c r="C13">
        <v>2</v>
      </c>
      <c r="D13">
        <v>2</v>
      </c>
      <c r="E13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E17" sqref="E17"/>
    </sheetView>
  </sheetViews>
  <sheetFormatPr defaultRowHeight="15" x14ac:dyDescent="0.25"/>
  <cols>
    <col min="1" max="1" width="34.5703125" customWidth="1"/>
    <col min="2" max="2" width="29.85546875" customWidth="1"/>
    <col min="3" max="3" width="24" customWidth="1"/>
    <col min="4" max="4" width="11.140625" customWidth="1"/>
  </cols>
  <sheetData>
    <row r="3" spans="1:3" x14ac:dyDescent="0.25">
      <c r="A3" s="29"/>
      <c r="B3" s="30" t="s">
        <v>34</v>
      </c>
      <c r="C3" s="31"/>
    </row>
    <row r="4" spans="1:3" x14ac:dyDescent="0.25">
      <c r="A4" s="16" t="s">
        <v>28</v>
      </c>
      <c r="B4" s="17" t="s">
        <v>27</v>
      </c>
      <c r="C4" s="17" t="s">
        <v>32</v>
      </c>
    </row>
    <row r="5" spans="1:3" x14ac:dyDescent="0.25">
      <c r="A5" s="18">
        <v>4</v>
      </c>
      <c r="B5" s="32">
        <v>2</v>
      </c>
      <c r="C5" s="32">
        <v>6300760</v>
      </c>
    </row>
    <row r="6" spans="1:3" x14ac:dyDescent="0.25">
      <c r="A6" s="18">
        <v>5</v>
      </c>
      <c r="B6" s="33">
        <v>4</v>
      </c>
      <c r="C6" s="33">
        <v>12279800</v>
      </c>
    </row>
    <row r="7" spans="1:3" x14ac:dyDescent="0.25">
      <c r="A7" s="18" t="s">
        <v>18</v>
      </c>
      <c r="B7" s="33">
        <v>6</v>
      </c>
      <c r="C7" s="33">
        <v>18580560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61"/>
  <sheetViews>
    <sheetView tabSelected="1" workbookViewId="0">
      <selection activeCell="R164" sqref="R164"/>
    </sheetView>
  </sheetViews>
  <sheetFormatPr defaultRowHeight="12.75" x14ac:dyDescent="0.2"/>
  <cols>
    <col min="1" max="2" width="9.140625" style="8"/>
    <col min="3" max="3" width="11.5703125" style="8" customWidth="1"/>
    <col min="4" max="4" width="16.7109375" style="8" customWidth="1"/>
    <col min="5" max="5" width="11.7109375" style="8" customWidth="1"/>
    <col min="6" max="6" width="11.28515625" style="8" customWidth="1"/>
    <col min="7" max="7" width="19" style="8" customWidth="1"/>
    <col min="8" max="16384" width="9.140625" style="8"/>
  </cols>
  <sheetData>
    <row r="5" spans="3:7" x14ac:dyDescent="0.2">
      <c r="C5" s="6" t="s">
        <v>22</v>
      </c>
      <c r="D5" s="6" t="s">
        <v>23</v>
      </c>
      <c r="E5" s="6" t="s">
        <v>24</v>
      </c>
      <c r="F5" s="6" t="s">
        <v>25</v>
      </c>
      <c r="G5" s="6" t="s">
        <v>31</v>
      </c>
    </row>
    <row r="6" spans="3:7" ht="15" hidden="1" x14ac:dyDescent="0.25">
      <c r="C6" s="8">
        <v>40.159999999999997</v>
      </c>
      <c r="D6" s="9">
        <v>4536960</v>
      </c>
      <c r="E6" s="8">
        <v>4</v>
      </c>
      <c r="F6" s="8">
        <v>5</v>
      </c>
      <c r="G6" s="26">
        <f>Дома[[#This Row],[Спальни]]+Дома[[#This Row],[Ванные]]</f>
        <v>9</v>
      </c>
    </row>
    <row r="7" spans="3:7" ht="15" hidden="1" x14ac:dyDescent="0.25">
      <c r="C7" s="8">
        <v>27.62</v>
      </c>
      <c r="D7" s="9">
        <v>2866760</v>
      </c>
      <c r="E7" s="8">
        <v>2</v>
      </c>
      <c r="F7" s="8">
        <v>3</v>
      </c>
      <c r="G7" s="26">
        <f>Дома[[#This Row],[Спальни]]+Дома[[#This Row],[Ванные]]</f>
        <v>5</v>
      </c>
    </row>
    <row r="8" spans="3:7" ht="15" hidden="1" x14ac:dyDescent="0.25">
      <c r="C8" s="8">
        <v>22.62</v>
      </c>
      <c r="D8" s="9">
        <v>2394140</v>
      </c>
      <c r="E8" s="8">
        <v>2</v>
      </c>
      <c r="F8" s="8">
        <v>4</v>
      </c>
      <c r="G8" s="26">
        <f>Дома[[#This Row],[Спальни]]+Дома[[#This Row],[Ванные]]</f>
        <v>6</v>
      </c>
    </row>
    <row r="9" spans="3:7" ht="15" hidden="1" x14ac:dyDescent="0.25">
      <c r="C9" s="8">
        <v>46.26</v>
      </c>
      <c r="D9" s="9">
        <v>4992260</v>
      </c>
      <c r="E9" s="8">
        <v>4</v>
      </c>
      <c r="F9" s="8">
        <v>6</v>
      </c>
      <c r="G9" s="26">
        <f>Дома[[#This Row],[Спальни]]+Дома[[#This Row],[Ванные]]</f>
        <v>10</v>
      </c>
    </row>
    <row r="10" spans="3:7" ht="15" hidden="1" x14ac:dyDescent="0.25">
      <c r="C10" s="8">
        <v>25.5</v>
      </c>
      <c r="D10" s="9">
        <v>2495000</v>
      </c>
      <c r="E10" s="8">
        <v>2</v>
      </c>
      <c r="F10" s="8">
        <v>4</v>
      </c>
      <c r="G10" s="26">
        <f>Дома[[#This Row],[Спальни]]+Дома[[#This Row],[Ванные]]</f>
        <v>6</v>
      </c>
    </row>
    <row r="11" spans="3:7" ht="15" hidden="1" x14ac:dyDescent="0.25">
      <c r="C11" s="8">
        <v>29.57</v>
      </c>
      <c r="D11" s="9">
        <v>2979580</v>
      </c>
      <c r="E11" s="8">
        <v>2</v>
      </c>
      <c r="F11" s="8">
        <v>4</v>
      </c>
      <c r="G11" s="26">
        <f>Дома[[#This Row],[Спальни]]+Дома[[#This Row],[Ванные]]</f>
        <v>6</v>
      </c>
    </row>
    <row r="12" spans="3:7" ht="15" x14ac:dyDescent="0.25">
      <c r="C12" s="8">
        <v>28.68</v>
      </c>
      <c r="D12" s="9">
        <v>3188760</v>
      </c>
      <c r="E12" s="8">
        <v>2</v>
      </c>
      <c r="F12" s="8">
        <v>2</v>
      </c>
      <c r="G12" s="26">
        <f>Дома[[#This Row],[Спальни]]+Дома[[#This Row],[Ванные]]</f>
        <v>4</v>
      </c>
    </row>
    <row r="13" spans="3:7" ht="15" hidden="1" x14ac:dyDescent="0.25">
      <c r="C13" s="8">
        <v>33.56</v>
      </c>
      <c r="D13" s="9">
        <v>3757360</v>
      </c>
      <c r="E13" s="8">
        <v>4</v>
      </c>
      <c r="F13" s="8">
        <v>3</v>
      </c>
      <c r="G13" s="26">
        <f>Дома[[#This Row],[Спальни]]+Дома[[#This Row],[Ванные]]</f>
        <v>7</v>
      </c>
    </row>
    <row r="14" spans="3:7" ht="15" hidden="1" x14ac:dyDescent="0.25">
      <c r="C14" s="8">
        <v>25.36</v>
      </c>
      <c r="D14" s="9">
        <v>2786720</v>
      </c>
      <c r="E14" s="8">
        <v>2</v>
      </c>
      <c r="F14" s="8">
        <v>4</v>
      </c>
      <c r="G14" s="26">
        <f>Дома[[#This Row],[Спальни]]+Дома[[#This Row],[Ванные]]</f>
        <v>6</v>
      </c>
    </row>
    <row r="15" spans="3:7" ht="15" hidden="1" x14ac:dyDescent="0.25">
      <c r="C15" s="8">
        <v>34.51</v>
      </c>
      <c r="D15" s="9">
        <v>3489430</v>
      </c>
      <c r="E15" s="8">
        <v>4</v>
      </c>
      <c r="F15" s="8">
        <v>5</v>
      </c>
      <c r="G15" s="26">
        <f>Дома[[#This Row],[Спальни]]+Дома[[#This Row],[Ванные]]</f>
        <v>9</v>
      </c>
    </row>
    <row r="16" spans="3:7" ht="15" x14ac:dyDescent="0.25">
      <c r="C16" s="8">
        <v>28.07</v>
      </c>
      <c r="D16" s="9">
        <v>3051210</v>
      </c>
      <c r="E16" s="8">
        <v>2</v>
      </c>
      <c r="F16" s="8">
        <v>3</v>
      </c>
      <c r="G16" s="26">
        <f>Дома[[#This Row],[Спальни]]+Дома[[#This Row],[Ванные]]</f>
        <v>5</v>
      </c>
    </row>
    <row r="17" spans="3:7" ht="15" hidden="1" x14ac:dyDescent="0.25">
      <c r="C17" s="8">
        <v>28.91</v>
      </c>
      <c r="D17" s="9">
        <v>2819720</v>
      </c>
      <c r="E17" s="8">
        <v>2</v>
      </c>
      <c r="F17" s="8">
        <v>3</v>
      </c>
      <c r="G17" s="26">
        <f>Дома[[#This Row],[Спальни]]+Дома[[#This Row],[Ванные]]</f>
        <v>5</v>
      </c>
    </row>
    <row r="18" spans="3:7" ht="15" hidden="1" x14ac:dyDescent="0.25">
      <c r="C18" s="8">
        <v>29.84</v>
      </c>
      <c r="D18" s="9">
        <v>2944960</v>
      </c>
      <c r="E18" s="8">
        <v>3</v>
      </c>
      <c r="F18" s="8">
        <v>2</v>
      </c>
      <c r="G18" s="26">
        <f>Дома[[#This Row],[Спальни]]+Дома[[#This Row],[Ванные]]</f>
        <v>5</v>
      </c>
    </row>
    <row r="19" spans="3:7" ht="15" hidden="1" x14ac:dyDescent="0.25">
      <c r="C19" s="8">
        <v>35.06</v>
      </c>
      <c r="D19" s="9">
        <v>3635880</v>
      </c>
      <c r="E19" s="8">
        <v>4</v>
      </c>
      <c r="F19" s="8">
        <v>3</v>
      </c>
      <c r="G19" s="26">
        <f>Дома[[#This Row],[Спальни]]+Дома[[#This Row],[Ванные]]</f>
        <v>7</v>
      </c>
    </row>
    <row r="20" spans="3:7" ht="15" hidden="1" x14ac:dyDescent="0.25">
      <c r="C20" s="8">
        <v>26.94</v>
      </c>
      <c r="D20" s="9">
        <v>2934820</v>
      </c>
      <c r="E20" s="8">
        <v>2</v>
      </c>
      <c r="F20" s="8">
        <v>3</v>
      </c>
      <c r="G20" s="26">
        <f>Дома[[#This Row],[Спальни]]+Дома[[#This Row],[Ванные]]</f>
        <v>5</v>
      </c>
    </row>
    <row r="21" spans="3:7" ht="15" hidden="1" x14ac:dyDescent="0.25">
      <c r="C21" s="8">
        <v>24.55</v>
      </c>
      <c r="D21" s="9">
        <v>2492250</v>
      </c>
      <c r="E21" s="8">
        <v>2</v>
      </c>
      <c r="F21" s="8">
        <v>3</v>
      </c>
      <c r="G21" s="26">
        <f>Дома[[#This Row],[Спальни]]+Дома[[#This Row],[Ванные]]</f>
        <v>5</v>
      </c>
    </row>
    <row r="22" spans="3:7" ht="15" x14ac:dyDescent="0.25">
      <c r="C22" s="8">
        <v>27.32</v>
      </c>
      <c r="D22" s="9">
        <v>3137880</v>
      </c>
      <c r="E22" s="8">
        <v>2</v>
      </c>
      <c r="F22" s="8">
        <v>3</v>
      </c>
      <c r="G22" s="26">
        <f>Дома[[#This Row],[Спальни]]+Дома[[#This Row],[Ванные]]</f>
        <v>5</v>
      </c>
    </row>
    <row r="23" spans="3:7" ht="15" hidden="1" x14ac:dyDescent="0.25">
      <c r="C23" s="8">
        <v>24.36</v>
      </c>
      <c r="D23" s="9">
        <v>2726520</v>
      </c>
      <c r="E23" s="8">
        <v>2</v>
      </c>
      <c r="F23" s="8">
        <v>2</v>
      </c>
      <c r="G23" s="26">
        <f>Дома[[#This Row],[Спальни]]+Дома[[#This Row],[Ванные]]</f>
        <v>4</v>
      </c>
    </row>
    <row r="24" spans="3:7" ht="15" hidden="1" x14ac:dyDescent="0.25">
      <c r="C24" s="8">
        <v>38.94</v>
      </c>
      <c r="D24" s="9">
        <v>3842480</v>
      </c>
      <c r="E24" s="8">
        <v>3</v>
      </c>
      <c r="F24" s="8">
        <v>5</v>
      </c>
      <c r="G24" s="26">
        <f>Дома[[#This Row],[Спальни]]+Дома[[#This Row],[Ванные]]</f>
        <v>8</v>
      </c>
    </row>
    <row r="25" spans="3:7" ht="15" hidden="1" x14ac:dyDescent="0.25">
      <c r="C25" s="8">
        <v>40.93</v>
      </c>
      <c r="D25" s="9">
        <v>4352070</v>
      </c>
      <c r="E25" s="8">
        <v>5</v>
      </c>
      <c r="F25" s="8">
        <v>5</v>
      </c>
      <c r="G25" s="26">
        <f>Дома[[#This Row],[Спальни]]+Дома[[#This Row],[Ванные]]</f>
        <v>10</v>
      </c>
    </row>
    <row r="26" spans="3:7" ht="15" hidden="1" x14ac:dyDescent="0.25">
      <c r="C26" s="8">
        <v>15.48</v>
      </c>
      <c r="D26" s="9">
        <v>1822800</v>
      </c>
      <c r="E26" s="8">
        <v>2</v>
      </c>
      <c r="F26" s="8">
        <v>2</v>
      </c>
      <c r="G26" s="26">
        <f>Дома[[#This Row],[Спальни]]+Дома[[#This Row],[Ванные]]</f>
        <v>4</v>
      </c>
    </row>
    <row r="27" spans="3:7" ht="15" hidden="1" x14ac:dyDescent="0.25">
      <c r="C27" s="8">
        <v>35.479999999999997</v>
      </c>
      <c r="D27" s="9">
        <v>4031840</v>
      </c>
      <c r="E27" s="8">
        <v>4</v>
      </c>
      <c r="F27" s="8">
        <v>3</v>
      </c>
      <c r="G27" s="26">
        <f>Дома[[#This Row],[Спальни]]+Дома[[#This Row],[Ванные]]</f>
        <v>7</v>
      </c>
    </row>
    <row r="28" spans="3:7" ht="15" hidden="1" x14ac:dyDescent="0.25">
      <c r="C28" s="8">
        <v>35.78</v>
      </c>
      <c r="D28" s="9">
        <v>4044240</v>
      </c>
      <c r="E28" s="8">
        <v>3</v>
      </c>
      <c r="F28" s="8">
        <v>3</v>
      </c>
      <c r="G28" s="26">
        <f>Дома[[#This Row],[Спальни]]+Дома[[#This Row],[Ванные]]</f>
        <v>6</v>
      </c>
    </row>
    <row r="29" spans="3:7" ht="15" hidden="1" x14ac:dyDescent="0.25">
      <c r="C29" s="8">
        <v>46.27</v>
      </c>
      <c r="D29" s="9">
        <v>5158350</v>
      </c>
      <c r="E29" s="8">
        <v>5</v>
      </c>
      <c r="F29" s="8">
        <v>5</v>
      </c>
      <c r="G29" s="26">
        <f>Дома[[#This Row],[Спальни]]+Дома[[#This Row],[Ванные]]</f>
        <v>10</v>
      </c>
    </row>
    <row r="30" spans="3:7" ht="15" hidden="1" x14ac:dyDescent="0.25">
      <c r="C30" s="8">
        <v>29.76</v>
      </c>
      <c r="D30" s="9">
        <v>2937440</v>
      </c>
      <c r="E30" s="8">
        <v>3</v>
      </c>
      <c r="F30" s="8">
        <v>2</v>
      </c>
      <c r="G30" s="26">
        <f>Дома[[#This Row],[Спальни]]+Дома[[#This Row],[Ванные]]</f>
        <v>5</v>
      </c>
    </row>
    <row r="31" spans="3:7" ht="15" hidden="1" x14ac:dyDescent="0.25">
      <c r="C31" s="8">
        <v>37.799999999999997</v>
      </c>
      <c r="D31" s="9">
        <v>4115600</v>
      </c>
      <c r="E31" s="8">
        <v>3</v>
      </c>
      <c r="F31" s="8">
        <v>5</v>
      </c>
      <c r="G31" s="26">
        <f>Дома[[#This Row],[Спальни]]+Дома[[#This Row],[Ванные]]</f>
        <v>8</v>
      </c>
    </row>
    <row r="32" spans="3:7" ht="15" hidden="1" x14ac:dyDescent="0.25">
      <c r="C32" s="8">
        <v>17.11</v>
      </c>
      <c r="D32" s="9">
        <v>1768340</v>
      </c>
      <c r="E32" s="8">
        <v>2</v>
      </c>
      <c r="F32" s="8">
        <v>3</v>
      </c>
      <c r="G32" s="26">
        <f>Дома[[#This Row],[Спальни]]+Дома[[#This Row],[Ванные]]</f>
        <v>5</v>
      </c>
    </row>
    <row r="33" spans="3:7" ht="15" hidden="1" x14ac:dyDescent="0.25">
      <c r="C33" s="8">
        <v>31.24</v>
      </c>
      <c r="D33" s="9">
        <v>3261520</v>
      </c>
      <c r="E33" s="8">
        <v>4</v>
      </c>
      <c r="F33" s="8">
        <v>3</v>
      </c>
      <c r="G33" s="26">
        <f>Дома[[#This Row],[Спальни]]+Дома[[#This Row],[Ванные]]</f>
        <v>7</v>
      </c>
    </row>
    <row r="34" spans="3:7" ht="15" x14ac:dyDescent="0.25">
      <c r="C34" s="8">
        <v>29.92</v>
      </c>
      <c r="D34" s="9">
        <v>3112000</v>
      </c>
      <c r="E34" s="8">
        <v>2</v>
      </c>
      <c r="F34" s="8">
        <v>2</v>
      </c>
      <c r="G34" s="26">
        <f>Дома[[#This Row],[Спальни]]+Дома[[#This Row],[Ванные]]</f>
        <v>4</v>
      </c>
    </row>
    <row r="35" spans="3:7" ht="15" hidden="1" x14ac:dyDescent="0.25">
      <c r="C35" s="8">
        <v>42.77</v>
      </c>
      <c r="D35" s="9">
        <v>4725310</v>
      </c>
      <c r="E35" s="8">
        <v>4</v>
      </c>
      <c r="F35" s="8">
        <v>6</v>
      </c>
      <c r="G35" s="26">
        <f>Дома[[#This Row],[Спальни]]+Дома[[#This Row],[Ванные]]</f>
        <v>10</v>
      </c>
    </row>
    <row r="36" spans="3:7" ht="15" hidden="1" x14ac:dyDescent="0.25">
      <c r="C36" s="8">
        <v>25.27</v>
      </c>
      <c r="D36" s="9">
        <v>2620650</v>
      </c>
      <c r="E36" s="8">
        <v>3</v>
      </c>
      <c r="F36" s="8">
        <v>4</v>
      </c>
      <c r="G36" s="26">
        <f>Дома[[#This Row],[Спальни]]+Дома[[#This Row],[Ванные]]</f>
        <v>7</v>
      </c>
    </row>
    <row r="37" spans="3:7" ht="15" hidden="1" x14ac:dyDescent="0.25">
      <c r="C37" s="8">
        <v>37.479999999999997</v>
      </c>
      <c r="D37" s="9">
        <v>3953040</v>
      </c>
      <c r="E37" s="8">
        <v>4</v>
      </c>
      <c r="F37" s="8">
        <v>5</v>
      </c>
      <c r="G37" s="26">
        <f>Дома[[#This Row],[Спальни]]+Дома[[#This Row],[Ванные]]</f>
        <v>9</v>
      </c>
    </row>
    <row r="38" spans="3:7" ht="15" hidden="1" x14ac:dyDescent="0.25">
      <c r="C38" s="8">
        <v>18.63</v>
      </c>
      <c r="D38" s="9">
        <v>1868480</v>
      </c>
      <c r="E38" s="8">
        <v>2</v>
      </c>
      <c r="F38" s="8">
        <v>1</v>
      </c>
      <c r="G38" s="26">
        <f>Дома[[#This Row],[Спальни]]+Дома[[#This Row],[Ванные]]</f>
        <v>3</v>
      </c>
    </row>
    <row r="39" spans="3:7" ht="15" hidden="1" x14ac:dyDescent="0.25">
      <c r="C39" s="8">
        <v>26.82</v>
      </c>
      <c r="D39" s="9">
        <v>2855640</v>
      </c>
      <c r="E39" s="8">
        <v>2</v>
      </c>
      <c r="F39" s="8">
        <v>2</v>
      </c>
      <c r="G39" s="26">
        <f>Дома[[#This Row],[Спальни]]+Дома[[#This Row],[Ванные]]</f>
        <v>4</v>
      </c>
    </row>
    <row r="40" spans="3:7" ht="15" hidden="1" x14ac:dyDescent="0.25">
      <c r="C40" s="8">
        <v>34.26</v>
      </c>
      <c r="D40" s="9">
        <v>3568960</v>
      </c>
      <c r="E40" s="8">
        <v>4</v>
      </c>
      <c r="F40" s="8">
        <v>5</v>
      </c>
      <c r="G40" s="26">
        <f>Дома[[#This Row],[Спальни]]+Дома[[#This Row],[Ванные]]</f>
        <v>9</v>
      </c>
    </row>
    <row r="41" spans="3:7" ht="15" hidden="1" x14ac:dyDescent="0.25">
      <c r="C41" s="8">
        <v>25.54</v>
      </c>
      <c r="D41" s="9">
        <v>2549680</v>
      </c>
      <c r="E41" s="8">
        <v>2</v>
      </c>
      <c r="F41" s="8">
        <v>4</v>
      </c>
      <c r="G41" s="26">
        <f>Дома[[#This Row],[Спальни]]+Дома[[#This Row],[Ванные]]</f>
        <v>6</v>
      </c>
    </row>
    <row r="42" spans="3:7" ht="15" hidden="1" x14ac:dyDescent="0.25">
      <c r="C42" s="8">
        <v>19.98</v>
      </c>
      <c r="D42" s="9">
        <v>2018140</v>
      </c>
      <c r="E42" s="8">
        <v>2</v>
      </c>
      <c r="F42" s="8">
        <v>3</v>
      </c>
      <c r="G42" s="26">
        <f>Дома[[#This Row],[Спальни]]+Дома[[#This Row],[Ванные]]</f>
        <v>5</v>
      </c>
    </row>
    <row r="43" spans="3:7" ht="15" hidden="1" x14ac:dyDescent="0.25">
      <c r="C43" s="8">
        <v>30.38</v>
      </c>
      <c r="D43" s="9">
        <v>3339520</v>
      </c>
      <c r="E43" s="8">
        <v>3</v>
      </c>
      <c r="F43" s="8">
        <v>3</v>
      </c>
      <c r="G43" s="26">
        <f>Дома[[#This Row],[Спальни]]+Дома[[#This Row],[Ванные]]</f>
        <v>6</v>
      </c>
    </row>
    <row r="44" spans="3:7" ht="15" hidden="1" x14ac:dyDescent="0.25">
      <c r="C44" s="8">
        <v>48.05</v>
      </c>
      <c r="D44" s="9">
        <v>4632550</v>
      </c>
      <c r="E44" s="8">
        <v>5</v>
      </c>
      <c r="F44" s="8">
        <v>4</v>
      </c>
      <c r="G44" s="26">
        <f>Дома[[#This Row],[Спальни]]+Дома[[#This Row],[Ванные]]</f>
        <v>9</v>
      </c>
    </row>
    <row r="45" spans="3:7" ht="15" hidden="1" x14ac:dyDescent="0.25">
      <c r="C45" s="8">
        <v>19.48</v>
      </c>
      <c r="D45" s="9">
        <v>2185400</v>
      </c>
      <c r="E45" s="8">
        <v>1</v>
      </c>
      <c r="F45" s="8">
        <v>3</v>
      </c>
      <c r="G45" s="26">
        <f>Дома[[#This Row],[Спальни]]+Дома[[#This Row],[Ванные]]</f>
        <v>4</v>
      </c>
    </row>
    <row r="46" spans="3:7" ht="15" hidden="1" x14ac:dyDescent="0.25">
      <c r="C46" s="8">
        <v>33.299999999999997</v>
      </c>
      <c r="D46" s="9">
        <v>3610000</v>
      </c>
      <c r="E46" s="8">
        <v>4</v>
      </c>
      <c r="F46" s="8">
        <v>5</v>
      </c>
      <c r="G46" s="26">
        <f>Дома[[#This Row],[Спальни]]+Дома[[#This Row],[Ванные]]</f>
        <v>9</v>
      </c>
    </row>
    <row r="47" spans="3:7" ht="15" hidden="1" x14ac:dyDescent="0.25">
      <c r="C47" s="8">
        <v>18.2</v>
      </c>
      <c r="D47" s="9">
        <v>2047400</v>
      </c>
      <c r="E47" s="8">
        <v>1</v>
      </c>
      <c r="F47" s="8">
        <v>2</v>
      </c>
      <c r="G47" s="26">
        <f>Дома[[#This Row],[Спальни]]+Дома[[#This Row],[Ванные]]</f>
        <v>3</v>
      </c>
    </row>
    <row r="48" spans="3:7" ht="15" hidden="1" x14ac:dyDescent="0.25">
      <c r="C48" s="8">
        <v>39.630000000000003</v>
      </c>
      <c r="D48" s="9">
        <v>3865960</v>
      </c>
      <c r="E48" s="8">
        <v>3</v>
      </c>
      <c r="F48" s="8">
        <v>4</v>
      </c>
      <c r="G48" s="26">
        <f>Дома[[#This Row],[Спальни]]+Дома[[#This Row],[Ванные]]</f>
        <v>7</v>
      </c>
    </row>
    <row r="49" spans="3:7" ht="15" hidden="1" x14ac:dyDescent="0.25">
      <c r="C49" s="8">
        <v>39.03</v>
      </c>
      <c r="D49" s="9">
        <v>3887850</v>
      </c>
      <c r="E49" s="8">
        <v>3</v>
      </c>
      <c r="F49" s="8">
        <v>3</v>
      </c>
      <c r="G49" s="26">
        <f>Дома[[#This Row],[Спальни]]+Дома[[#This Row],[Ванные]]</f>
        <v>6</v>
      </c>
    </row>
    <row r="50" spans="3:7" ht="15" hidden="1" x14ac:dyDescent="0.25">
      <c r="C50" s="8">
        <v>44.06</v>
      </c>
      <c r="D50" s="9">
        <v>4617880</v>
      </c>
      <c r="E50" s="8">
        <v>5</v>
      </c>
      <c r="F50" s="8">
        <v>5</v>
      </c>
      <c r="G50" s="26">
        <f>Дома[[#This Row],[Спальни]]+Дома[[#This Row],[Ванные]]</f>
        <v>10</v>
      </c>
    </row>
    <row r="51" spans="3:7" ht="15" hidden="1" x14ac:dyDescent="0.25">
      <c r="C51" s="8">
        <v>27.21</v>
      </c>
      <c r="D51" s="9">
        <v>2568900</v>
      </c>
      <c r="E51" s="8">
        <v>2</v>
      </c>
      <c r="F51" s="8">
        <v>2</v>
      </c>
      <c r="G51" s="26">
        <f>Дома[[#This Row],[Спальни]]+Дома[[#This Row],[Ванные]]</f>
        <v>4</v>
      </c>
    </row>
    <row r="52" spans="3:7" ht="15" hidden="1" x14ac:dyDescent="0.25">
      <c r="C52" s="8">
        <v>44.64</v>
      </c>
      <c r="D52" s="9">
        <v>4491520</v>
      </c>
      <c r="E52" s="8">
        <v>5</v>
      </c>
      <c r="F52" s="8">
        <v>6</v>
      </c>
      <c r="G52" s="26">
        <f>Дома[[#This Row],[Спальни]]+Дома[[#This Row],[Ванные]]</f>
        <v>11</v>
      </c>
    </row>
    <row r="53" spans="3:7" ht="15" hidden="1" x14ac:dyDescent="0.25">
      <c r="C53" s="8">
        <v>24.01</v>
      </c>
      <c r="D53" s="9">
        <v>2541000</v>
      </c>
      <c r="E53" s="8">
        <v>3</v>
      </c>
      <c r="F53" s="8">
        <v>2</v>
      </c>
      <c r="G53" s="26">
        <f>Дома[[#This Row],[Спальни]]+Дома[[#This Row],[Ванные]]</f>
        <v>5</v>
      </c>
    </row>
    <row r="54" spans="3:7" ht="15" hidden="1" x14ac:dyDescent="0.25">
      <c r="C54" s="8">
        <v>42.79</v>
      </c>
      <c r="D54" s="9">
        <v>4750160</v>
      </c>
      <c r="E54" s="8">
        <v>5</v>
      </c>
      <c r="F54" s="8">
        <v>5</v>
      </c>
      <c r="G54" s="26">
        <f>Дома[[#This Row],[Спальни]]+Дома[[#This Row],[Ванные]]</f>
        <v>10</v>
      </c>
    </row>
    <row r="55" spans="3:7" ht="15" hidden="1" x14ac:dyDescent="0.25">
      <c r="C55" s="8">
        <v>40.76</v>
      </c>
      <c r="D55" s="9">
        <v>4232960</v>
      </c>
      <c r="E55" s="8">
        <v>4</v>
      </c>
      <c r="F55" s="8">
        <v>6</v>
      </c>
      <c r="G55" s="26">
        <f>Дома[[#This Row],[Спальни]]+Дома[[#This Row],[Ванные]]</f>
        <v>10</v>
      </c>
    </row>
    <row r="56" spans="3:7" ht="15" hidden="1" x14ac:dyDescent="0.25">
      <c r="C56" s="8">
        <v>28.31</v>
      </c>
      <c r="D56" s="9">
        <v>3135930</v>
      </c>
      <c r="E56" s="8">
        <v>3</v>
      </c>
      <c r="F56" s="8">
        <v>4</v>
      </c>
      <c r="G56" s="26">
        <f>Дома[[#This Row],[Спальни]]+Дома[[#This Row],[Ванные]]</f>
        <v>7</v>
      </c>
    </row>
    <row r="57" spans="3:7" ht="15" hidden="1" x14ac:dyDescent="0.25">
      <c r="C57" s="8">
        <v>45.08</v>
      </c>
      <c r="D57" s="9">
        <v>4923240</v>
      </c>
      <c r="E57" s="8">
        <v>4</v>
      </c>
      <c r="F57" s="8">
        <v>5</v>
      </c>
      <c r="G57" s="26">
        <f>Дома[[#This Row],[Спальни]]+Дома[[#This Row],[Ванные]]</f>
        <v>9</v>
      </c>
    </row>
    <row r="58" spans="3:7" ht="15" hidden="1" x14ac:dyDescent="0.25">
      <c r="C58" s="8">
        <v>19.72</v>
      </c>
      <c r="D58" s="9">
        <v>1894520</v>
      </c>
      <c r="E58" s="8">
        <v>1</v>
      </c>
      <c r="F58" s="8">
        <v>2</v>
      </c>
      <c r="G58" s="26">
        <f>Дома[[#This Row],[Спальни]]+Дома[[#This Row],[Ванные]]</f>
        <v>3</v>
      </c>
    </row>
    <row r="59" spans="3:7" ht="15" hidden="1" x14ac:dyDescent="0.25">
      <c r="C59" s="8">
        <v>32.36</v>
      </c>
      <c r="D59" s="9">
        <v>3281840</v>
      </c>
      <c r="E59" s="8">
        <v>4</v>
      </c>
      <c r="F59" s="8">
        <v>4</v>
      </c>
      <c r="G59" s="26">
        <f>Дома[[#This Row],[Спальни]]+Дома[[#This Row],[Ванные]]</f>
        <v>8</v>
      </c>
    </row>
    <row r="60" spans="3:7" ht="15" hidden="1" x14ac:dyDescent="0.25">
      <c r="C60" s="8">
        <v>19.739999999999998</v>
      </c>
      <c r="D60" s="9">
        <v>2172180</v>
      </c>
      <c r="E60" s="8">
        <v>1</v>
      </c>
      <c r="F60" s="8">
        <v>1</v>
      </c>
      <c r="G60" s="26">
        <f>Дома[[#This Row],[Спальни]]+Дома[[#This Row],[Ванные]]</f>
        <v>2</v>
      </c>
    </row>
    <row r="61" spans="3:7" ht="15" hidden="1" x14ac:dyDescent="0.25">
      <c r="C61" s="8">
        <v>22.81</v>
      </c>
      <c r="D61" s="9">
        <v>2466620</v>
      </c>
      <c r="E61" s="8">
        <v>3</v>
      </c>
      <c r="F61" s="8">
        <v>2</v>
      </c>
      <c r="G61" s="26">
        <f>Дома[[#This Row],[Спальни]]+Дома[[#This Row],[Ванные]]</f>
        <v>5</v>
      </c>
    </row>
    <row r="62" spans="3:7" ht="15" hidden="1" x14ac:dyDescent="0.25">
      <c r="C62" s="8">
        <v>47.3</v>
      </c>
      <c r="D62" s="9">
        <v>4517000</v>
      </c>
      <c r="E62" s="8">
        <v>5</v>
      </c>
      <c r="F62" s="8">
        <v>4</v>
      </c>
      <c r="G62" s="26">
        <f>Дома[[#This Row],[Спальни]]+Дома[[#This Row],[Ванные]]</f>
        <v>9</v>
      </c>
    </row>
    <row r="63" spans="3:7" ht="15" hidden="1" x14ac:dyDescent="0.25">
      <c r="C63" s="8">
        <v>47.42</v>
      </c>
      <c r="D63" s="9">
        <v>4907160</v>
      </c>
      <c r="E63" s="8">
        <v>5</v>
      </c>
      <c r="F63" s="8">
        <v>4</v>
      </c>
      <c r="G63" s="26">
        <f>Дома[[#This Row],[Спальни]]+Дома[[#This Row],[Ванные]]</f>
        <v>9</v>
      </c>
    </row>
    <row r="64" spans="3:7" ht="15" hidden="1" x14ac:dyDescent="0.25">
      <c r="C64" s="8">
        <v>34.119999999999997</v>
      </c>
      <c r="D64" s="9">
        <v>3589640</v>
      </c>
      <c r="E64" s="8">
        <v>4</v>
      </c>
      <c r="F64" s="8">
        <v>5</v>
      </c>
      <c r="G64" s="26">
        <f>Дома[[#This Row],[Спальни]]+Дома[[#This Row],[Ванные]]</f>
        <v>9</v>
      </c>
    </row>
    <row r="65" spans="3:7" ht="15" hidden="1" x14ac:dyDescent="0.25">
      <c r="C65" s="8">
        <v>21.12</v>
      </c>
      <c r="D65" s="9">
        <v>2335360</v>
      </c>
      <c r="E65" s="8">
        <v>2</v>
      </c>
      <c r="F65" s="8">
        <v>3</v>
      </c>
      <c r="G65" s="26">
        <f>Дома[[#This Row],[Спальни]]+Дома[[#This Row],[Ванные]]</f>
        <v>5</v>
      </c>
    </row>
    <row r="66" spans="3:7" ht="15" hidden="1" x14ac:dyDescent="0.25">
      <c r="C66" s="8">
        <v>19.36</v>
      </c>
      <c r="D66" s="9">
        <v>2054080</v>
      </c>
      <c r="E66" s="8">
        <v>1</v>
      </c>
      <c r="F66" s="8">
        <v>1</v>
      </c>
      <c r="G66" s="26">
        <f>Дома[[#This Row],[Спальни]]+Дома[[#This Row],[Ванные]]</f>
        <v>2</v>
      </c>
    </row>
    <row r="67" spans="3:7" ht="15" hidden="1" x14ac:dyDescent="0.25">
      <c r="C67" s="8">
        <v>29.6</v>
      </c>
      <c r="D67" s="9">
        <v>2981600</v>
      </c>
      <c r="E67" s="8">
        <v>3</v>
      </c>
      <c r="F67" s="8">
        <v>2</v>
      </c>
      <c r="G67" s="26">
        <f>Дома[[#This Row],[Спальни]]+Дома[[#This Row],[Ванные]]</f>
        <v>5</v>
      </c>
    </row>
    <row r="68" spans="3:7" ht="15" hidden="1" x14ac:dyDescent="0.25">
      <c r="C68" s="8">
        <v>46</v>
      </c>
      <c r="D68" s="9">
        <v>4702000</v>
      </c>
      <c r="E68" s="8">
        <v>4</v>
      </c>
      <c r="F68" s="8">
        <v>4</v>
      </c>
      <c r="G68" s="26">
        <f>Дома[[#This Row],[Спальни]]+Дома[[#This Row],[Ванные]]</f>
        <v>8</v>
      </c>
    </row>
    <row r="69" spans="3:7" ht="15" x14ac:dyDescent="0.25">
      <c r="C69" s="8">
        <v>26.62</v>
      </c>
      <c r="D69" s="9">
        <v>3034960</v>
      </c>
      <c r="E69" s="8">
        <v>2</v>
      </c>
      <c r="F69" s="8">
        <v>3</v>
      </c>
      <c r="G69" s="26">
        <f>Дома[[#This Row],[Спальни]]+Дома[[#This Row],[Ванные]]</f>
        <v>5</v>
      </c>
    </row>
    <row r="70" spans="3:7" ht="15" hidden="1" x14ac:dyDescent="0.25">
      <c r="C70" s="8">
        <v>39.9</v>
      </c>
      <c r="D70" s="9">
        <v>4250000</v>
      </c>
      <c r="E70" s="8">
        <v>3</v>
      </c>
      <c r="F70" s="8">
        <v>5</v>
      </c>
      <c r="G70" s="26">
        <f>Дома[[#This Row],[Спальни]]+Дома[[#This Row],[Ванные]]</f>
        <v>8</v>
      </c>
    </row>
    <row r="71" spans="3:7" ht="15" hidden="1" x14ac:dyDescent="0.25">
      <c r="C71" s="8">
        <v>32.619999999999997</v>
      </c>
      <c r="D71" s="9">
        <v>3376760</v>
      </c>
      <c r="E71" s="8">
        <v>3</v>
      </c>
      <c r="F71" s="8">
        <v>3</v>
      </c>
      <c r="G71" s="26">
        <f>Дома[[#This Row],[Спальни]]+Дома[[#This Row],[Ванные]]</f>
        <v>6</v>
      </c>
    </row>
    <row r="72" spans="3:7" ht="15" hidden="1" x14ac:dyDescent="0.25">
      <c r="C72" s="8">
        <v>40.909999999999997</v>
      </c>
      <c r="D72" s="9">
        <v>4799190</v>
      </c>
      <c r="E72" s="8">
        <v>5</v>
      </c>
      <c r="F72" s="8">
        <v>6</v>
      </c>
      <c r="G72" s="26">
        <f>Дома[[#This Row],[Спальни]]+Дома[[#This Row],[Ванные]]</f>
        <v>11</v>
      </c>
    </row>
    <row r="73" spans="3:7" ht="15" hidden="1" x14ac:dyDescent="0.25">
      <c r="C73" s="8">
        <v>37.26</v>
      </c>
      <c r="D73" s="9">
        <v>4338600</v>
      </c>
      <c r="E73" s="8">
        <v>4</v>
      </c>
      <c r="F73" s="8">
        <v>4</v>
      </c>
      <c r="G73" s="26">
        <f>Дома[[#This Row],[Спальни]]+Дома[[#This Row],[Ванные]]</f>
        <v>8</v>
      </c>
    </row>
    <row r="74" spans="3:7" ht="15" hidden="1" x14ac:dyDescent="0.25">
      <c r="C74" s="8">
        <v>27.31</v>
      </c>
      <c r="D74" s="9">
        <v>2692520</v>
      </c>
      <c r="E74" s="8">
        <v>3</v>
      </c>
      <c r="F74" s="8">
        <v>3</v>
      </c>
      <c r="G74" s="26">
        <f>Дома[[#This Row],[Спальни]]+Дома[[#This Row],[Ванные]]</f>
        <v>6</v>
      </c>
    </row>
    <row r="75" spans="3:7" ht="15" hidden="1" x14ac:dyDescent="0.25">
      <c r="C75" s="8">
        <v>37.159999999999997</v>
      </c>
      <c r="D75" s="9">
        <v>3698720</v>
      </c>
      <c r="E75" s="8">
        <v>4</v>
      </c>
      <c r="F75" s="8">
        <v>5</v>
      </c>
      <c r="G75" s="26">
        <f>Дома[[#This Row],[Спальни]]+Дома[[#This Row],[Ванные]]</f>
        <v>9</v>
      </c>
    </row>
    <row r="76" spans="3:7" ht="15" hidden="1" x14ac:dyDescent="0.25">
      <c r="C76" s="8">
        <v>27.94</v>
      </c>
      <c r="D76" s="9">
        <v>3049880</v>
      </c>
      <c r="E76" s="8">
        <v>2</v>
      </c>
      <c r="F76" s="8">
        <v>4</v>
      </c>
      <c r="G76" s="26">
        <f>Дома[[#This Row],[Спальни]]+Дома[[#This Row],[Ванные]]</f>
        <v>6</v>
      </c>
    </row>
    <row r="77" spans="3:7" ht="15" hidden="1" x14ac:dyDescent="0.25">
      <c r="C77" s="8">
        <v>41.44</v>
      </c>
      <c r="D77" s="9">
        <v>4341120</v>
      </c>
      <c r="E77" s="8">
        <v>4</v>
      </c>
      <c r="F77" s="8">
        <v>5</v>
      </c>
      <c r="G77" s="26">
        <f>Дома[[#This Row],[Спальни]]+Дома[[#This Row],[Ванные]]</f>
        <v>9</v>
      </c>
    </row>
    <row r="78" spans="3:7" ht="15" hidden="1" x14ac:dyDescent="0.25">
      <c r="C78" s="8">
        <v>44.7</v>
      </c>
      <c r="D78" s="9">
        <v>4497100</v>
      </c>
      <c r="E78" s="8">
        <v>5</v>
      </c>
      <c r="F78" s="8">
        <v>6</v>
      </c>
      <c r="G78" s="26">
        <f>Дома[[#This Row],[Спальни]]+Дома[[#This Row],[Ванные]]</f>
        <v>11</v>
      </c>
    </row>
    <row r="79" spans="3:7" ht="15" hidden="1" x14ac:dyDescent="0.25">
      <c r="C79" s="8">
        <v>32.67</v>
      </c>
      <c r="D79" s="9">
        <v>3421660</v>
      </c>
      <c r="E79" s="8">
        <v>3</v>
      </c>
      <c r="F79" s="8">
        <v>4</v>
      </c>
      <c r="G79" s="26">
        <f>Дома[[#This Row],[Спальни]]+Дома[[#This Row],[Ванные]]</f>
        <v>7</v>
      </c>
    </row>
    <row r="80" spans="3:7" ht="15" hidden="1" x14ac:dyDescent="0.25">
      <c r="C80" s="8">
        <v>31.12</v>
      </c>
      <c r="D80" s="9">
        <v>3465360</v>
      </c>
      <c r="E80" s="8">
        <v>3</v>
      </c>
      <c r="F80" s="8">
        <v>5</v>
      </c>
      <c r="G80" s="26">
        <f>Дома[[#This Row],[Спальни]]+Дома[[#This Row],[Ванные]]</f>
        <v>8</v>
      </c>
    </row>
    <row r="81" spans="3:7" ht="15" hidden="1" x14ac:dyDescent="0.25">
      <c r="C81" s="8">
        <v>46.88</v>
      </c>
      <c r="D81" s="9">
        <v>4659840</v>
      </c>
      <c r="E81" s="8">
        <v>5</v>
      </c>
      <c r="F81" s="8">
        <v>5</v>
      </c>
      <c r="G81" s="26">
        <f>Дома[[#This Row],[Спальни]]+Дома[[#This Row],[Ванные]]</f>
        <v>10</v>
      </c>
    </row>
    <row r="82" spans="3:7" ht="15" hidden="1" x14ac:dyDescent="0.25">
      <c r="C82" s="8">
        <v>17.64</v>
      </c>
      <c r="D82" s="9">
        <v>1888720</v>
      </c>
      <c r="E82" s="8">
        <v>2</v>
      </c>
      <c r="F82" s="8">
        <v>3</v>
      </c>
      <c r="G82" s="26">
        <f>Дома[[#This Row],[Спальни]]+Дома[[#This Row],[Ванные]]</f>
        <v>5</v>
      </c>
    </row>
    <row r="83" spans="3:7" ht="15" hidden="1" x14ac:dyDescent="0.25">
      <c r="C83" s="8">
        <v>24.78</v>
      </c>
      <c r="D83" s="9">
        <v>2722780</v>
      </c>
      <c r="E83" s="8">
        <v>3</v>
      </c>
      <c r="F83" s="8">
        <v>4</v>
      </c>
      <c r="G83" s="26">
        <f>Дома[[#This Row],[Спальни]]+Дома[[#This Row],[Ванные]]</f>
        <v>7</v>
      </c>
    </row>
    <row r="84" spans="3:7" ht="15" hidden="1" x14ac:dyDescent="0.25">
      <c r="C84" s="8">
        <v>43.45</v>
      </c>
      <c r="D84" s="9">
        <v>4882250</v>
      </c>
      <c r="E84" s="8">
        <v>4</v>
      </c>
      <c r="F84" s="8">
        <v>6</v>
      </c>
      <c r="G84" s="26">
        <f>Дома[[#This Row],[Спальни]]+Дома[[#This Row],[Ванные]]</f>
        <v>10</v>
      </c>
    </row>
    <row r="85" spans="3:7" ht="15" hidden="1" x14ac:dyDescent="0.25">
      <c r="C85" s="8">
        <v>49.3</v>
      </c>
      <c r="D85" s="9">
        <v>5515100</v>
      </c>
      <c r="E85" s="8">
        <v>4</v>
      </c>
      <c r="F85" s="8">
        <v>4</v>
      </c>
      <c r="G85" s="26">
        <f>Дома[[#This Row],[Спальни]]+Дома[[#This Row],[Ванные]]</f>
        <v>8</v>
      </c>
    </row>
    <row r="86" spans="3:7" ht="15" hidden="1" x14ac:dyDescent="0.25">
      <c r="C86" s="8">
        <v>41.03</v>
      </c>
      <c r="D86" s="9">
        <v>4299910</v>
      </c>
      <c r="E86" s="8">
        <v>4</v>
      </c>
      <c r="F86" s="8">
        <v>6</v>
      </c>
      <c r="G86" s="26">
        <f>Дома[[#This Row],[Спальни]]+Дома[[#This Row],[Ванные]]</f>
        <v>10</v>
      </c>
    </row>
    <row r="87" spans="3:7" ht="15" hidden="1" x14ac:dyDescent="0.25">
      <c r="C87" s="8">
        <v>40.24</v>
      </c>
      <c r="D87" s="9">
        <v>3982080</v>
      </c>
      <c r="E87" s="8">
        <v>4</v>
      </c>
      <c r="F87" s="8">
        <v>5</v>
      </c>
      <c r="G87" s="26">
        <f>Дома[[#This Row],[Спальни]]+Дома[[#This Row],[Ванные]]</f>
        <v>9</v>
      </c>
    </row>
    <row r="88" spans="3:7" ht="15" hidden="1" x14ac:dyDescent="0.25">
      <c r="C88" s="8">
        <v>17.899999999999999</v>
      </c>
      <c r="D88" s="9">
        <v>1921600</v>
      </c>
      <c r="E88" s="8">
        <v>1</v>
      </c>
      <c r="F88" s="8">
        <v>1</v>
      </c>
      <c r="G88" s="26">
        <f>Дома[[#This Row],[Спальни]]+Дома[[#This Row],[Ванные]]</f>
        <v>2</v>
      </c>
    </row>
    <row r="89" spans="3:7" ht="15" hidden="1" x14ac:dyDescent="0.25">
      <c r="C89" s="8">
        <v>22.94</v>
      </c>
      <c r="D89" s="9">
        <v>2562820</v>
      </c>
      <c r="E89" s="8">
        <v>2</v>
      </c>
      <c r="F89" s="8">
        <v>4</v>
      </c>
      <c r="G89" s="26">
        <f>Дома[[#This Row],[Спальни]]+Дома[[#This Row],[Ванные]]</f>
        <v>6</v>
      </c>
    </row>
    <row r="90" spans="3:7" ht="15" hidden="1" x14ac:dyDescent="0.25">
      <c r="C90" s="8">
        <v>31.77</v>
      </c>
      <c r="D90" s="9">
        <v>3619390</v>
      </c>
      <c r="E90" s="8">
        <v>3</v>
      </c>
      <c r="F90" s="8">
        <v>4</v>
      </c>
      <c r="G90" s="26">
        <f>Дома[[#This Row],[Спальни]]+Дома[[#This Row],[Ванные]]</f>
        <v>7</v>
      </c>
    </row>
    <row r="91" spans="3:7" ht="15" hidden="1" x14ac:dyDescent="0.25">
      <c r="C91" s="8">
        <v>22.52</v>
      </c>
      <c r="D91" s="9">
        <v>2404440</v>
      </c>
      <c r="E91" s="8">
        <v>3</v>
      </c>
      <c r="F91" s="8">
        <v>4</v>
      </c>
      <c r="G91" s="26">
        <f>Дома[[#This Row],[Спальни]]+Дома[[#This Row],[Ванные]]</f>
        <v>7</v>
      </c>
    </row>
    <row r="92" spans="3:7" ht="15" hidden="1" x14ac:dyDescent="0.25">
      <c r="C92" s="8">
        <v>46.27</v>
      </c>
      <c r="D92" s="9">
        <v>4701920</v>
      </c>
      <c r="E92" s="8">
        <v>5</v>
      </c>
      <c r="F92" s="8">
        <v>4</v>
      </c>
      <c r="G92" s="26">
        <f>Дома[[#This Row],[Спальни]]+Дома[[#This Row],[Ванные]]</f>
        <v>9</v>
      </c>
    </row>
    <row r="93" spans="3:7" ht="15" hidden="1" x14ac:dyDescent="0.25">
      <c r="C93" s="8">
        <v>15.82</v>
      </c>
      <c r="D93" s="9">
        <v>1634540</v>
      </c>
      <c r="E93" s="8">
        <v>1</v>
      </c>
      <c r="F93" s="8">
        <v>2</v>
      </c>
      <c r="G93" s="26">
        <f>Дома[[#This Row],[Спальни]]+Дома[[#This Row],[Ванные]]</f>
        <v>3</v>
      </c>
    </row>
    <row r="94" spans="3:7" ht="15" hidden="1" x14ac:dyDescent="0.25">
      <c r="C94" s="8">
        <v>39.68</v>
      </c>
      <c r="D94" s="9">
        <v>4287360</v>
      </c>
      <c r="E94" s="8">
        <v>4</v>
      </c>
      <c r="F94" s="8">
        <v>4</v>
      </c>
      <c r="G94" s="26">
        <f>Дома[[#This Row],[Спальни]]+Дома[[#This Row],[Ванные]]</f>
        <v>8</v>
      </c>
    </row>
    <row r="95" spans="3:7" ht="15" hidden="1" x14ac:dyDescent="0.25">
      <c r="C95" s="8">
        <v>31.23</v>
      </c>
      <c r="D95" s="9">
        <v>3675300</v>
      </c>
      <c r="E95" s="8">
        <v>4</v>
      </c>
      <c r="F95" s="8">
        <v>4</v>
      </c>
      <c r="G95" s="26">
        <f>Дома[[#This Row],[Спальни]]+Дома[[#This Row],[Ванные]]</f>
        <v>8</v>
      </c>
    </row>
    <row r="96" spans="3:7" ht="15" hidden="1" x14ac:dyDescent="0.25">
      <c r="C96" s="8">
        <v>27.61</v>
      </c>
      <c r="D96" s="9">
        <v>3091440</v>
      </c>
      <c r="E96" s="8">
        <v>3</v>
      </c>
      <c r="F96" s="8">
        <v>4</v>
      </c>
      <c r="G96" s="26">
        <f>Дома[[#This Row],[Спальни]]+Дома[[#This Row],[Ванные]]</f>
        <v>7</v>
      </c>
    </row>
    <row r="97" spans="3:7" ht="15" hidden="1" x14ac:dyDescent="0.25">
      <c r="C97" s="8">
        <v>38.65</v>
      </c>
      <c r="D97" s="9">
        <v>3951750</v>
      </c>
      <c r="E97" s="8">
        <v>4</v>
      </c>
      <c r="F97" s="8">
        <v>5</v>
      </c>
      <c r="G97" s="26">
        <f>Дома[[#This Row],[Спальни]]+Дома[[#This Row],[Ванные]]</f>
        <v>9</v>
      </c>
    </row>
    <row r="98" spans="3:7" ht="15" hidden="1" x14ac:dyDescent="0.25">
      <c r="C98" s="8">
        <v>33.71</v>
      </c>
      <c r="D98" s="9">
        <v>3348740</v>
      </c>
      <c r="E98" s="8">
        <v>3</v>
      </c>
      <c r="F98" s="8">
        <v>3</v>
      </c>
      <c r="G98" s="26">
        <f>Дома[[#This Row],[Спальни]]+Дома[[#This Row],[Ванные]]</f>
        <v>6</v>
      </c>
    </row>
    <row r="99" spans="3:7" ht="15" hidden="1" x14ac:dyDescent="0.25">
      <c r="C99" s="8">
        <v>15.6</v>
      </c>
      <c r="D99" s="9">
        <v>1651200</v>
      </c>
      <c r="E99" s="8">
        <v>1</v>
      </c>
      <c r="F99" s="8">
        <v>1</v>
      </c>
      <c r="G99" s="26">
        <f>Дома[[#This Row],[Спальни]]+Дома[[#This Row],[Ванные]]</f>
        <v>2</v>
      </c>
    </row>
    <row r="100" spans="3:7" ht="15" hidden="1" x14ac:dyDescent="0.25">
      <c r="C100" s="8">
        <v>32.15</v>
      </c>
      <c r="D100" s="9">
        <v>3125650</v>
      </c>
      <c r="E100" s="8">
        <v>4</v>
      </c>
      <c r="F100" s="8">
        <v>3</v>
      </c>
      <c r="G100" s="26">
        <f>Дома[[#This Row],[Спальни]]+Дома[[#This Row],[Ванные]]</f>
        <v>7</v>
      </c>
    </row>
    <row r="101" spans="3:7" ht="15" hidden="1" x14ac:dyDescent="0.25">
      <c r="C101" s="8">
        <v>44.66</v>
      </c>
      <c r="D101" s="9">
        <v>4453380</v>
      </c>
      <c r="E101" s="8">
        <v>5</v>
      </c>
      <c r="F101" s="8">
        <v>5</v>
      </c>
      <c r="G101" s="26">
        <f>Дома[[#This Row],[Спальни]]+Дома[[#This Row],[Ванные]]</f>
        <v>10</v>
      </c>
    </row>
    <row r="102" spans="3:7" ht="15" hidden="1" x14ac:dyDescent="0.25">
      <c r="C102" s="8">
        <v>42.94</v>
      </c>
      <c r="D102" s="9">
        <v>4616940</v>
      </c>
      <c r="E102" s="8">
        <v>4</v>
      </c>
      <c r="F102" s="8">
        <v>5</v>
      </c>
      <c r="G102" s="26">
        <f>Дома[[#This Row],[Спальни]]+Дома[[#This Row],[Ванные]]</f>
        <v>9</v>
      </c>
    </row>
    <row r="103" spans="3:7" ht="15" hidden="1" x14ac:dyDescent="0.25">
      <c r="C103" s="8">
        <v>47.78</v>
      </c>
      <c r="D103" s="9">
        <v>5038000</v>
      </c>
      <c r="E103" s="8">
        <v>5</v>
      </c>
      <c r="F103" s="8">
        <v>4</v>
      </c>
      <c r="G103" s="26">
        <f>Дома[[#This Row],[Спальни]]+Дома[[#This Row],[Ванные]]</f>
        <v>9</v>
      </c>
    </row>
    <row r="104" spans="3:7" ht="15" hidden="1" x14ac:dyDescent="0.25">
      <c r="C104" s="8">
        <v>30.36</v>
      </c>
      <c r="D104" s="9">
        <v>3216000</v>
      </c>
      <c r="E104" s="8">
        <v>3</v>
      </c>
      <c r="F104" s="8">
        <v>3</v>
      </c>
      <c r="G104" s="26">
        <f>Дома[[#This Row],[Спальни]]+Дома[[#This Row],[Ванные]]</f>
        <v>6</v>
      </c>
    </row>
    <row r="105" spans="3:7" ht="15" hidden="1" x14ac:dyDescent="0.25">
      <c r="C105" s="8">
        <v>21.12</v>
      </c>
      <c r="D105" s="9">
        <v>2041920</v>
      </c>
      <c r="E105" s="8">
        <v>2</v>
      </c>
      <c r="F105" s="8">
        <v>2</v>
      </c>
      <c r="G105" s="26">
        <f>Дома[[#This Row],[Спальни]]+Дома[[#This Row],[Ванные]]</f>
        <v>4</v>
      </c>
    </row>
    <row r="106" spans="3:7" ht="15" hidden="1" x14ac:dyDescent="0.25">
      <c r="C106" s="8">
        <v>35.29</v>
      </c>
      <c r="D106" s="9">
        <v>3703130</v>
      </c>
      <c r="E106" s="8">
        <v>4</v>
      </c>
      <c r="F106" s="8">
        <v>5</v>
      </c>
      <c r="G106" s="26">
        <f>Дома[[#This Row],[Спальни]]+Дома[[#This Row],[Ванные]]</f>
        <v>9</v>
      </c>
    </row>
    <row r="107" spans="3:7" ht="15" hidden="1" x14ac:dyDescent="0.25">
      <c r="C107" s="8">
        <v>43.16</v>
      </c>
      <c r="D107" s="9">
        <v>4230720</v>
      </c>
      <c r="E107" s="8">
        <v>5</v>
      </c>
      <c r="F107" s="8">
        <v>4</v>
      </c>
      <c r="G107" s="26">
        <f>Дома[[#This Row],[Спальни]]+Дома[[#This Row],[Ванные]]</f>
        <v>9</v>
      </c>
    </row>
    <row r="108" spans="3:7" ht="15" hidden="1" x14ac:dyDescent="0.25">
      <c r="C108" s="8">
        <v>35.770000000000003</v>
      </c>
      <c r="D108" s="9">
        <v>3642380</v>
      </c>
      <c r="E108" s="8">
        <v>4</v>
      </c>
      <c r="F108" s="8">
        <v>5</v>
      </c>
      <c r="G108" s="26">
        <f>Дома[[#This Row],[Спальни]]+Дома[[#This Row],[Ванные]]</f>
        <v>9</v>
      </c>
    </row>
    <row r="109" spans="3:7" ht="15" hidden="1" x14ac:dyDescent="0.25">
      <c r="C109" s="8">
        <v>33.4</v>
      </c>
      <c r="D109" s="9">
        <v>3366200</v>
      </c>
      <c r="E109" s="8">
        <v>3</v>
      </c>
      <c r="F109" s="8">
        <v>5</v>
      </c>
      <c r="G109" s="26">
        <f>Дома[[#This Row],[Спальни]]+Дома[[#This Row],[Ванные]]</f>
        <v>8</v>
      </c>
    </row>
    <row r="110" spans="3:7" ht="15" hidden="1" x14ac:dyDescent="0.25">
      <c r="C110" s="8">
        <v>28.65</v>
      </c>
      <c r="D110" s="9">
        <v>3045000</v>
      </c>
      <c r="E110" s="8">
        <v>3</v>
      </c>
      <c r="F110" s="8">
        <v>3</v>
      </c>
      <c r="G110" s="26">
        <f>Дома[[#This Row],[Спальни]]+Дома[[#This Row],[Ванные]]</f>
        <v>6</v>
      </c>
    </row>
    <row r="111" spans="3:7" ht="15" hidden="1" x14ac:dyDescent="0.25">
      <c r="C111" s="8">
        <v>44.48</v>
      </c>
      <c r="D111" s="9">
        <v>5034880</v>
      </c>
      <c r="E111" s="8">
        <v>4</v>
      </c>
      <c r="F111" s="8">
        <v>6</v>
      </c>
      <c r="G111" s="26">
        <f>Дома[[#This Row],[Спальни]]+Дома[[#This Row],[Ванные]]</f>
        <v>10</v>
      </c>
    </row>
    <row r="112" spans="3:7" ht="15" x14ac:dyDescent="0.25">
      <c r="C112" s="8">
        <v>26.75</v>
      </c>
      <c r="D112" s="9">
        <v>3055750</v>
      </c>
      <c r="E112" s="8">
        <v>3</v>
      </c>
      <c r="F112" s="8">
        <v>2</v>
      </c>
      <c r="G112" s="26">
        <f>Дома[[#This Row],[Спальни]]+Дома[[#This Row],[Ванные]]</f>
        <v>5</v>
      </c>
    </row>
    <row r="113" spans="3:7" ht="15" hidden="1" x14ac:dyDescent="0.25">
      <c r="C113" s="8">
        <v>45.48</v>
      </c>
      <c r="D113" s="9">
        <v>4529640</v>
      </c>
      <c r="E113" s="8">
        <v>5</v>
      </c>
      <c r="F113" s="8">
        <v>5</v>
      </c>
      <c r="G113" s="26">
        <f>Дома[[#This Row],[Спальни]]+Дома[[#This Row],[Ванные]]</f>
        <v>10</v>
      </c>
    </row>
    <row r="114" spans="3:7" ht="15" hidden="1" x14ac:dyDescent="0.25">
      <c r="C114" s="8">
        <v>43.63</v>
      </c>
      <c r="D114" s="9">
        <v>4357590</v>
      </c>
      <c r="E114" s="8">
        <v>5</v>
      </c>
      <c r="F114" s="8">
        <v>5</v>
      </c>
      <c r="G114" s="26">
        <f>Дома[[#This Row],[Спальни]]+Дома[[#This Row],[Ванные]]</f>
        <v>10</v>
      </c>
    </row>
    <row r="115" spans="3:7" ht="15" hidden="1" x14ac:dyDescent="0.25">
      <c r="C115" s="8">
        <v>37.42</v>
      </c>
      <c r="D115" s="9">
        <v>3814900</v>
      </c>
      <c r="E115" s="8">
        <v>3</v>
      </c>
      <c r="F115" s="8">
        <v>5</v>
      </c>
      <c r="G115" s="26">
        <f>Дома[[#This Row],[Спальни]]+Дома[[#This Row],[Ванные]]</f>
        <v>8</v>
      </c>
    </row>
    <row r="116" spans="3:7" ht="15" hidden="1" x14ac:dyDescent="0.25">
      <c r="C116" s="8">
        <v>43.26</v>
      </c>
      <c r="D116" s="9">
        <v>4392960</v>
      </c>
      <c r="E116" s="8">
        <v>4</v>
      </c>
      <c r="F116" s="8">
        <v>4</v>
      </c>
      <c r="G116" s="26">
        <f>Дома[[#This Row],[Спальни]]+Дома[[#This Row],[Ванные]]</f>
        <v>8</v>
      </c>
    </row>
    <row r="117" spans="3:7" ht="15" hidden="1" x14ac:dyDescent="0.25">
      <c r="C117" s="8">
        <v>23.52</v>
      </c>
      <c r="D117" s="9">
        <v>2488480</v>
      </c>
      <c r="E117" s="8">
        <v>2</v>
      </c>
      <c r="F117" s="8">
        <v>3</v>
      </c>
      <c r="G117" s="26">
        <f>Дома[[#This Row],[Спальни]]+Дома[[#This Row],[Ванные]]</f>
        <v>5</v>
      </c>
    </row>
    <row r="118" spans="3:7" ht="15" hidden="1" x14ac:dyDescent="0.25">
      <c r="C118" s="8">
        <v>28.16</v>
      </c>
      <c r="D118" s="9">
        <v>2923360</v>
      </c>
      <c r="E118" s="8">
        <v>3</v>
      </c>
      <c r="F118" s="8">
        <v>4</v>
      </c>
      <c r="G118" s="26">
        <f>Дома[[#This Row],[Спальни]]+Дома[[#This Row],[Ванные]]</f>
        <v>7</v>
      </c>
    </row>
    <row r="119" spans="3:7" ht="15" hidden="1" x14ac:dyDescent="0.25">
      <c r="C119" s="8">
        <v>43.24</v>
      </c>
      <c r="D119" s="9">
        <v>4620760</v>
      </c>
      <c r="E119" s="8">
        <v>5</v>
      </c>
      <c r="F119" s="8">
        <v>6</v>
      </c>
      <c r="G119" s="26">
        <f>Дома[[#This Row],[Спальни]]+Дома[[#This Row],[Ванные]]</f>
        <v>11</v>
      </c>
    </row>
    <row r="120" spans="3:7" ht="15" hidden="1" x14ac:dyDescent="0.25">
      <c r="C120" s="8">
        <v>17.3</v>
      </c>
      <c r="D120" s="9">
        <v>1933800</v>
      </c>
      <c r="E120" s="8">
        <v>1</v>
      </c>
      <c r="F120" s="8">
        <v>2</v>
      </c>
      <c r="G120" s="26">
        <f>Дома[[#This Row],[Спальни]]+Дома[[#This Row],[Ванные]]</f>
        <v>3</v>
      </c>
    </row>
    <row r="121" spans="3:7" ht="15" hidden="1" x14ac:dyDescent="0.25">
      <c r="C121" s="8">
        <v>35.57</v>
      </c>
      <c r="D121" s="9">
        <v>4050420</v>
      </c>
      <c r="E121" s="8">
        <v>4</v>
      </c>
      <c r="F121" s="8">
        <v>5</v>
      </c>
      <c r="G121" s="26">
        <f>Дома[[#This Row],[Спальни]]+Дома[[#This Row],[Ванные]]</f>
        <v>9</v>
      </c>
    </row>
    <row r="122" spans="3:7" ht="15" hidden="1" x14ac:dyDescent="0.25">
      <c r="C122" s="8">
        <v>20.8</v>
      </c>
      <c r="D122" s="9">
        <v>2054400</v>
      </c>
      <c r="E122" s="8">
        <v>2</v>
      </c>
      <c r="F122" s="8">
        <v>2</v>
      </c>
      <c r="G122" s="26">
        <f>Дома[[#This Row],[Спальни]]+Дома[[#This Row],[Ванные]]</f>
        <v>4</v>
      </c>
    </row>
    <row r="123" spans="3:7" ht="15" hidden="1" x14ac:dyDescent="0.25">
      <c r="C123" s="8">
        <v>22.42</v>
      </c>
      <c r="D123" s="9">
        <v>2200220</v>
      </c>
      <c r="E123" s="8">
        <v>2</v>
      </c>
      <c r="F123" s="8">
        <v>3</v>
      </c>
      <c r="G123" s="26">
        <f>Дома[[#This Row],[Спальни]]+Дома[[#This Row],[Ванные]]</f>
        <v>5</v>
      </c>
    </row>
    <row r="124" spans="3:7" ht="15" hidden="1" x14ac:dyDescent="0.25">
      <c r="C124" s="8">
        <v>22.53</v>
      </c>
      <c r="D124" s="9">
        <v>2170230</v>
      </c>
      <c r="E124" s="8">
        <v>2</v>
      </c>
      <c r="F124" s="8">
        <v>2</v>
      </c>
      <c r="G124" s="26">
        <f>Дома[[#This Row],[Спальни]]+Дома[[#This Row],[Ванные]]</f>
        <v>4</v>
      </c>
    </row>
    <row r="125" spans="3:7" ht="15" hidden="1" x14ac:dyDescent="0.25">
      <c r="C125" s="8">
        <v>21.88</v>
      </c>
      <c r="D125" s="9">
        <v>2481160</v>
      </c>
      <c r="E125" s="8">
        <v>3</v>
      </c>
      <c r="F125" s="8">
        <v>2</v>
      </c>
      <c r="G125" s="26">
        <f>Дома[[#This Row],[Спальни]]+Дома[[#This Row],[Ванные]]</f>
        <v>5</v>
      </c>
    </row>
    <row r="126" spans="3:7" ht="15" hidden="1" x14ac:dyDescent="0.25">
      <c r="C126" s="8">
        <v>16.32</v>
      </c>
      <c r="D126" s="9">
        <v>1581440</v>
      </c>
      <c r="E126" s="8">
        <v>2</v>
      </c>
      <c r="F126" s="8">
        <v>1</v>
      </c>
      <c r="G126" s="26">
        <f>Дома[[#This Row],[Спальни]]+Дома[[#This Row],[Ванные]]</f>
        <v>3</v>
      </c>
    </row>
    <row r="127" spans="3:7" ht="15" hidden="1" x14ac:dyDescent="0.25">
      <c r="C127" s="8">
        <v>29.58</v>
      </c>
      <c r="D127" s="9">
        <v>3030100</v>
      </c>
      <c r="E127" s="8">
        <v>3</v>
      </c>
      <c r="F127" s="8">
        <v>4</v>
      </c>
      <c r="G127" s="26">
        <f>Дома[[#This Row],[Спальни]]+Дома[[#This Row],[Ванные]]</f>
        <v>7</v>
      </c>
    </row>
    <row r="128" spans="3:7" ht="15" hidden="1" x14ac:dyDescent="0.25">
      <c r="C128" s="8">
        <v>36.92</v>
      </c>
      <c r="D128" s="9">
        <v>3653560</v>
      </c>
      <c r="E128" s="8">
        <v>3</v>
      </c>
      <c r="F128" s="8">
        <v>4</v>
      </c>
      <c r="G128" s="26">
        <f>Дома[[#This Row],[Спальни]]+Дома[[#This Row],[Ванные]]</f>
        <v>7</v>
      </c>
    </row>
    <row r="129" spans="3:7" ht="15" hidden="1" x14ac:dyDescent="0.25">
      <c r="C129" s="8">
        <v>48.65</v>
      </c>
      <c r="D129" s="9">
        <v>5067700</v>
      </c>
      <c r="E129" s="8">
        <v>5</v>
      </c>
      <c r="F129" s="8">
        <v>5</v>
      </c>
      <c r="G129" s="26">
        <f>Дома[[#This Row],[Спальни]]+Дома[[#This Row],[Ванные]]</f>
        <v>10</v>
      </c>
    </row>
    <row r="130" spans="3:7" ht="15" hidden="1" x14ac:dyDescent="0.25">
      <c r="C130" s="8">
        <v>39.229999999999997</v>
      </c>
      <c r="D130" s="9">
        <v>3908390</v>
      </c>
      <c r="E130" s="8">
        <v>3</v>
      </c>
      <c r="F130" s="8">
        <v>5</v>
      </c>
      <c r="G130" s="26">
        <f>Дома[[#This Row],[Спальни]]+Дома[[#This Row],[Ванные]]</f>
        <v>8</v>
      </c>
    </row>
    <row r="131" spans="3:7" ht="15" hidden="1" x14ac:dyDescent="0.25">
      <c r="C131" s="8">
        <v>16</v>
      </c>
      <c r="D131" s="9">
        <v>1644000</v>
      </c>
      <c r="E131" s="8">
        <v>1</v>
      </c>
      <c r="F131" s="8">
        <v>1</v>
      </c>
      <c r="G131" s="26">
        <f>Дома[[#This Row],[Спальни]]+Дома[[#This Row],[Ванные]]</f>
        <v>2</v>
      </c>
    </row>
    <row r="132" spans="3:7" ht="15" hidden="1" x14ac:dyDescent="0.25">
      <c r="C132" s="8">
        <v>35.35</v>
      </c>
      <c r="D132" s="9">
        <v>3861050</v>
      </c>
      <c r="E132" s="8">
        <v>3</v>
      </c>
      <c r="F132" s="8">
        <v>4</v>
      </c>
      <c r="G132" s="26">
        <f>Дома[[#This Row],[Спальни]]+Дома[[#This Row],[Ванные]]</f>
        <v>7</v>
      </c>
    </row>
    <row r="133" spans="3:7" ht="15" hidden="1" x14ac:dyDescent="0.25">
      <c r="C133" s="8">
        <v>37.25</v>
      </c>
      <c r="D133" s="9">
        <v>4005000</v>
      </c>
      <c r="E133" s="8">
        <v>4</v>
      </c>
      <c r="F133" s="8">
        <v>5</v>
      </c>
      <c r="G133" s="26">
        <f>Дома[[#This Row],[Спальни]]+Дома[[#This Row],[Ванные]]</f>
        <v>9</v>
      </c>
    </row>
    <row r="134" spans="3:7" ht="15" hidden="1" x14ac:dyDescent="0.25">
      <c r="C134" s="8">
        <v>18.86</v>
      </c>
      <c r="D134" s="9">
        <v>2059160</v>
      </c>
      <c r="E134" s="8">
        <v>1</v>
      </c>
      <c r="F134" s="8">
        <v>1</v>
      </c>
      <c r="G134" s="26">
        <f>Дома[[#This Row],[Спальни]]+Дома[[#This Row],[Ванные]]</f>
        <v>2</v>
      </c>
    </row>
    <row r="135" spans="3:7" ht="15" hidden="1" x14ac:dyDescent="0.25">
      <c r="C135" s="8">
        <v>44.41</v>
      </c>
      <c r="D135" s="9">
        <v>4874230</v>
      </c>
      <c r="E135" s="8">
        <v>5</v>
      </c>
      <c r="F135" s="8">
        <v>5</v>
      </c>
      <c r="G135" s="26">
        <f>Дома[[#This Row],[Спальни]]+Дома[[#This Row],[Ванные]]</f>
        <v>10</v>
      </c>
    </row>
    <row r="136" spans="3:7" ht="15" hidden="1" x14ac:dyDescent="0.25">
      <c r="C136" s="8">
        <v>42.61</v>
      </c>
      <c r="D136" s="9">
        <v>4373170</v>
      </c>
      <c r="E136" s="8">
        <v>4</v>
      </c>
      <c r="F136" s="8">
        <v>4</v>
      </c>
      <c r="G136" s="26">
        <f>Дома[[#This Row],[Спальни]]+Дома[[#This Row],[Ванные]]</f>
        <v>8</v>
      </c>
    </row>
    <row r="137" spans="3:7" ht="15" hidden="1" x14ac:dyDescent="0.25">
      <c r="C137" s="8">
        <v>43.59</v>
      </c>
      <c r="D137" s="9">
        <v>4330280</v>
      </c>
      <c r="E137" s="8">
        <v>4</v>
      </c>
      <c r="F137" s="8">
        <v>6</v>
      </c>
      <c r="G137" s="26">
        <f>Дома[[#This Row],[Спальни]]+Дома[[#This Row],[Ванные]]</f>
        <v>10</v>
      </c>
    </row>
    <row r="138" spans="3:7" ht="15" hidden="1" x14ac:dyDescent="0.25">
      <c r="C138" s="8">
        <v>19.8</v>
      </c>
      <c r="D138" s="9">
        <v>1941200</v>
      </c>
      <c r="E138" s="8">
        <v>2</v>
      </c>
      <c r="F138" s="8">
        <v>1</v>
      </c>
      <c r="G138" s="26">
        <f>Дома[[#This Row],[Спальни]]+Дома[[#This Row],[Ванные]]</f>
        <v>3</v>
      </c>
    </row>
    <row r="139" spans="3:7" ht="15" hidden="1" x14ac:dyDescent="0.25">
      <c r="C139" s="8">
        <v>17.73</v>
      </c>
      <c r="D139" s="9">
        <v>1928460</v>
      </c>
      <c r="E139" s="8">
        <v>2</v>
      </c>
      <c r="F139" s="8">
        <v>2</v>
      </c>
      <c r="G139" s="26">
        <f>Дома[[#This Row],[Спальни]]+Дома[[#This Row],[Ванные]]</f>
        <v>4</v>
      </c>
    </row>
    <row r="140" spans="3:7" ht="15" hidden="1" x14ac:dyDescent="0.25">
      <c r="C140" s="8">
        <v>30.91</v>
      </c>
      <c r="D140" s="9">
        <v>3229180</v>
      </c>
      <c r="E140" s="8">
        <v>4</v>
      </c>
      <c r="F140" s="8">
        <v>3</v>
      </c>
      <c r="G140" s="26">
        <f>Дома[[#This Row],[Спальни]]+Дома[[#This Row],[Ванные]]</f>
        <v>7</v>
      </c>
    </row>
    <row r="141" spans="3:7" ht="15" hidden="1" x14ac:dyDescent="0.25">
      <c r="C141" s="8">
        <v>15.2</v>
      </c>
      <c r="D141" s="9">
        <v>1468000</v>
      </c>
      <c r="E141" s="8">
        <v>1</v>
      </c>
      <c r="F141" s="8">
        <v>2</v>
      </c>
      <c r="G141" s="26">
        <f>Дома[[#This Row],[Спальни]]+Дома[[#This Row],[Ванные]]</f>
        <v>3</v>
      </c>
    </row>
    <row r="142" spans="3:7" ht="15" hidden="1" x14ac:dyDescent="0.25">
      <c r="C142" s="8">
        <v>40.299999999999997</v>
      </c>
      <c r="D142" s="9">
        <v>4612100</v>
      </c>
      <c r="E142" s="8">
        <v>5</v>
      </c>
      <c r="F142" s="8">
        <v>5</v>
      </c>
      <c r="G142" s="26">
        <f>Дома[[#This Row],[Спальни]]+Дома[[#This Row],[Ванные]]</f>
        <v>10</v>
      </c>
    </row>
    <row r="143" spans="3:7" ht="15" hidden="1" x14ac:dyDescent="0.25">
      <c r="C143" s="8">
        <v>41.08</v>
      </c>
      <c r="D143" s="9">
        <v>4409080</v>
      </c>
      <c r="E143" s="8">
        <v>5</v>
      </c>
      <c r="F143" s="8">
        <v>4</v>
      </c>
      <c r="G143" s="26">
        <f>Дома[[#This Row],[Спальни]]+Дома[[#This Row],[Ванные]]</f>
        <v>9</v>
      </c>
    </row>
    <row r="144" spans="3:7" ht="15" hidden="1" x14ac:dyDescent="0.25">
      <c r="C144" s="8">
        <v>25.53</v>
      </c>
      <c r="D144" s="9">
        <v>2519820</v>
      </c>
      <c r="E144" s="8">
        <v>2</v>
      </c>
      <c r="F144" s="8">
        <v>2</v>
      </c>
      <c r="G144" s="26">
        <f>Дома[[#This Row],[Спальни]]+Дома[[#This Row],[Ванные]]</f>
        <v>4</v>
      </c>
    </row>
    <row r="145" spans="3:7" ht="15" hidden="1" x14ac:dyDescent="0.25">
      <c r="C145" s="8">
        <v>28.04</v>
      </c>
      <c r="D145" s="9">
        <v>3276360</v>
      </c>
      <c r="E145" s="8">
        <v>3</v>
      </c>
      <c r="F145" s="8">
        <v>4</v>
      </c>
      <c r="G145" s="26">
        <f>Дома[[#This Row],[Спальни]]+Дома[[#This Row],[Ванные]]</f>
        <v>7</v>
      </c>
    </row>
    <row r="146" spans="3:7" ht="15" hidden="1" x14ac:dyDescent="0.25">
      <c r="C146" s="8">
        <v>36.520000000000003</v>
      </c>
      <c r="D146" s="9">
        <v>3895480</v>
      </c>
      <c r="E146" s="8">
        <v>4</v>
      </c>
      <c r="F146" s="8">
        <v>5</v>
      </c>
      <c r="G146" s="26">
        <f>Дома[[#This Row],[Спальни]]+Дома[[#This Row],[Ванные]]</f>
        <v>9</v>
      </c>
    </row>
    <row r="147" spans="3:7" ht="15" hidden="1" x14ac:dyDescent="0.25">
      <c r="C147" s="8">
        <v>33.229999999999997</v>
      </c>
      <c r="D147" s="9">
        <v>3802380</v>
      </c>
      <c r="E147" s="8">
        <v>4</v>
      </c>
      <c r="F147" s="8">
        <v>5</v>
      </c>
      <c r="G147" s="26">
        <f>Дома[[#This Row],[Спальни]]+Дома[[#This Row],[Ванные]]</f>
        <v>9</v>
      </c>
    </row>
    <row r="148" spans="3:7" ht="15" hidden="1" x14ac:dyDescent="0.25">
      <c r="C148" s="8">
        <v>39.72</v>
      </c>
      <c r="D148" s="9">
        <v>3774800</v>
      </c>
      <c r="E148" s="8">
        <v>4</v>
      </c>
      <c r="F148" s="8">
        <v>3</v>
      </c>
      <c r="G148" s="26">
        <f>Дома[[#This Row],[Спальни]]+Дома[[#This Row],[Ванные]]</f>
        <v>7</v>
      </c>
    </row>
    <row r="149" spans="3:7" ht="15" hidden="1" x14ac:dyDescent="0.25">
      <c r="C149" s="8">
        <v>35.74</v>
      </c>
      <c r="D149" s="9">
        <v>3789740</v>
      </c>
      <c r="E149" s="8">
        <v>3</v>
      </c>
      <c r="F149" s="8">
        <v>3</v>
      </c>
      <c r="G149" s="26">
        <f>Дома[[#This Row],[Спальни]]+Дома[[#This Row],[Ванные]]</f>
        <v>6</v>
      </c>
    </row>
    <row r="150" spans="3:7" ht="15" hidden="1" x14ac:dyDescent="0.25">
      <c r="C150" s="8">
        <v>29.49</v>
      </c>
      <c r="D150" s="9">
        <v>3286960</v>
      </c>
      <c r="E150" s="8">
        <v>3</v>
      </c>
      <c r="F150" s="8">
        <v>4</v>
      </c>
      <c r="G150" s="26">
        <f>Дома[[#This Row],[Спальни]]+Дома[[#This Row],[Ванные]]</f>
        <v>7</v>
      </c>
    </row>
    <row r="151" spans="3:7" ht="15" hidden="1" x14ac:dyDescent="0.25">
      <c r="C151" s="8">
        <v>26.99</v>
      </c>
      <c r="D151" s="9">
        <v>2825020</v>
      </c>
      <c r="E151" s="8">
        <v>3</v>
      </c>
      <c r="F151" s="8">
        <v>3</v>
      </c>
      <c r="G151" s="26">
        <f>Дома[[#This Row],[Спальни]]+Дома[[#This Row],[Ванные]]</f>
        <v>6</v>
      </c>
    </row>
    <row r="152" spans="3:7" ht="15" hidden="1" x14ac:dyDescent="0.25">
      <c r="C152" s="8">
        <v>22.18</v>
      </c>
      <c r="D152" s="9">
        <v>2551080</v>
      </c>
      <c r="E152" s="8">
        <v>2</v>
      </c>
      <c r="F152" s="8">
        <v>4</v>
      </c>
      <c r="G152" s="26">
        <f>Дома[[#This Row],[Спальни]]+Дома[[#This Row],[Ванные]]</f>
        <v>6</v>
      </c>
    </row>
    <row r="153" spans="3:7" ht="15" hidden="1" x14ac:dyDescent="0.25">
      <c r="C153" s="8">
        <v>35.26</v>
      </c>
      <c r="D153" s="9">
        <v>3468660</v>
      </c>
      <c r="E153" s="8">
        <v>3</v>
      </c>
      <c r="F153" s="8">
        <v>5</v>
      </c>
      <c r="G153" s="26">
        <f>Дома[[#This Row],[Спальни]]+Дома[[#This Row],[Ванные]]</f>
        <v>8</v>
      </c>
    </row>
    <row r="154" spans="3:7" ht="15" hidden="1" x14ac:dyDescent="0.25">
      <c r="C154" s="8">
        <v>35.340000000000003</v>
      </c>
      <c r="D154" s="9">
        <v>3875360</v>
      </c>
      <c r="E154" s="8">
        <v>4</v>
      </c>
      <c r="F154" s="8">
        <v>3</v>
      </c>
      <c r="G154" s="26">
        <f>Дома[[#This Row],[Спальни]]+Дома[[#This Row],[Ванные]]</f>
        <v>7</v>
      </c>
    </row>
    <row r="155" spans="3:7" ht="15" hidden="1" x14ac:dyDescent="0.25">
      <c r="C155" s="8">
        <v>49.75</v>
      </c>
      <c r="D155" s="9">
        <v>5056000</v>
      </c>
      <c r="E155" s="8">
        <v>4</v>
      </c>
      <c r="F155" s="8">
        <v>5</v>
      </c>
      <c r="G155" s="26">
        <f>Дома[[#This Row],[Спальни]]+Дома[[#This Row],[Ванные]]</f>
        <v>9</v>
      </c>
    </row>
    <row r="156" spans="3:7" ht="15" hidden="1" x14ac:dyDescent="0.25">
      <c r="C156" s="8">
        <v>26.18</v>
      </c>
      <c r="D156" s="9">
        <v>2791820</v>
      </c>
      <c r="E156" s="8">
        <v>2</v>
      </c>
      <c r="F156" s="8">
        <v>4</v>
      </c>
      <c r="G156" s="26">
        <f>Дома[[#This Row],[Спальни]]+Дома[[#This Row],[Ванные]]</f>
        <v>6</v>
      </c>
    </row>
    <row r="157" spans="3:7" ht="15" hidden="1" x14ac:dyDescent="0.25">
      <c r="C157" s="8">
        <v>46.55</v>
      </c>
      <c r="D157" s="9">
        <v>4788800</v>
      </c>
      <c r="E157" s="8">
        <v>4</v>
      </c>
      <c r="F157" s="8">
        <v>6</v>
      </c>
      <c r="G157" s="26">
        <f>Дома[[#This Row],[Спальни]]+Дома[[#This Row],[Ванные]]</f>
        <v>10</v>
      </c>
    </row>
    <row r="158" spans="3:7" ht="15" hidden="1" x14ac:dyDescent="0.25">
      <c r="C158" s="8">
        <v>34.89</v>
      </c>
      <c r="D158" s="9">
        <v>4077900</v>
      </c>
      <c r="E158" s="8">
        <v>4</v>
      </c>
      <c r="F158" s="8">
        <v>4</v>
      </c>
      <c r="G158" s="26">
        <f>Дома[[#This Row],[Спальни]]+Дома[[#This Row],[Ванные]]</f>
        <v>8</v>
      </c>
    </row>
    <row r="159" spans="3:7" ht="15" hidden="1" x14ac:dyDescent="0.25">
      <c r="C159" s="8">
        <v>45.26</v>
      </c>
      <c r="D159" s="9">
        <v>5052300</v>
      </c>
      <c r="E159" s="8">
        <v>5</v>
      </c>
      <c r="F159" s="8">
        <v>5</v>
      </c>
      <c r="G159" s="26">
        <f>Дома[[#This Row],[Спальни]]+Дома[[#This Row],[Ванные]]</f>
        <v>10</v>
      </c>
    </row>
    <row r="160" spans="3:7" ht="15" hidden="1" x14ac:dyDescent="0.25">
      <c r="C160" s="8">
        <v>46.76</v>
      </c>
      <c r="D160" s="9">
        <v>5229800</v>
      </c>
      <c r="E160" s="8">
        <v>4</v>
      </c>
      <c r="F160" s="8">
        <v>6</v>
      </c>
      <c r="G160" s="26">
        <f>Дома[[#This Row],[Спальни]]+Дома[[#This Row],[Ванные]]</f>
        <v>10</v>
      </c>
    </row>
    <row r="161" spans="3:7" ht="15" x14ac:dyDescent="0.25">
      <c r="C161" s="27" t="s">
        <v>33</v>
      </c>
      <c r="D161" s="28"/>
      <c r="E161" s="27"/>
      <c r="F161" s="27"/>
      <c r="G161" s="27">
        <f>SUBTOTAL(103,Дома[Ванные+Спальни])</f>
        <v>6</v>
      </c>
    </row>
  </sheetData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Данные зад.1v1</vt:lpstr>
      <vt:lpstr>Задача 1v1</vt:lpstr>
      <vt:lpstr>Данные зад.1v2</vt:lpstr>
      <vt:lpstr>Задача 1v2</vt:lpstr>
      <vt:lpstr>Данные зад.2v1</vt:lpstr>
      <vt:lpstr>Лист6</vt:lpstr>
      <vt:lpstr>Задача 2v1</vt:lpstr>
      <vt:lpstr>Задача 2v2</vt:lpstr>
      <vt:lpstr>'Данные зад.1v2'!Кафедра</vt:lpstr>
      <vt:lpstr>Кафедра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Андрей Пронько</cp:lastModifiedBy>
  <cp:lastPrinted>2023-04-28T12:05:41Z</cp:lastPrinted>
  <dcterms:created xsi:type="dcterms:W3CDTF">2013-07-29T23:02:31Z</dcterms:created>
  <dcterms:modified xsi:type="dcterms:W3CDTF">2023-04-28T13:17:53Z</dcterms:modified>
</cp:coreProperties>
</file>