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Домашние задания\Financial_Mathematics\"/>
    </mc:Choice>
  </mc:AlternateContent>
  <xr:revisionPtr revIDLastSave="0" documentId="8_{F5D1E44A-35E7-44E1-B341-6FC7542BF344}" xr6:coauthVersionLast="47" xr6:coauthVersionMax="47" xr10:uidLastSave="{00000000-0000-0000-0000-000000000000}"/>
  <bookViews>
    <workbookView xWindow="-108" yWindow="-108" windowWidth="23256" windowHeight="12456" xr2:uid="{EA6B04E0-5A2E-431E-BF37-AFC215A5F1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4" i="1" l="1"/>
  <c r="C49" i="1" a="1"/>
  <c r="C49" i="1" s="1"/>
  <c r="C39" i="1"/>
  <c r="C18" i="1" l="1"/>
  <c r="D18" i="1"/>
  <c r="E18" i="1"/>
  <c r="F18" i="1"/>
  <c r="G18" i="1"/>
  <c r="H18" i="1"/>
  <c r="B18" i="1"/>
  <c r="C10" i="1"/>
  <c r="B19" i="1" l="1"/>
  <c r="C26" i="1"/>
  <c r="C21" i="1"/>
  <c r="D4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<sst xmlns="http://schemas.openxmlformats.org/spreadsheetml/2006/main" count="21" uniqueCount="21">
  <si>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ДЗ по "Финансовая математика (семинары)"</t>
  </si>
  <si>
    <r>
      <t>Задача 1.</t>
    </r>
    <r>
      <rPr>
        <sz val="12"/>
        <color rgb="FF2C2D30"/>
        <rFont val="Calibri"/>
        <family val="2"/>
        <charset val="204"/>
        <scheme val="minor"/>
      </rPr>
      <t> 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</si>
  <si>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t>Ожидаемое 
значение доходности</t>
  </si>
  <si>
    <r>
      <t>Задача 2.</t>
    </r>
    <r>
      <rPr>
        <sz val="12"/>
        <color rgb="FF2C2D30"/>
        <rFont val="Calibri"/>
        <family val="2"/>
        <charset val="204"/>
        <scheme val="minor"/>
      </rPr>
      <t> 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</si>
  <si>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r>
      <t>Задача 4.</t>
    </r>
    <r>
      <rPr>
        <sz val="12"/>
        <color rgb="FF2C2D30"/>
        <rFont val="Calibri"/>
        <family val="2"/>
        <charset val="204"/>
        <scheme val="minor"/>
      </rPr>
      <t> 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</si>
  <si>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</si>
  <si>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</t>
  </si>
  <si>
    <t>Цена акции, $</t>
  </si>
  <si>
    <t>Цена ресурса, $</t>
  </si>
  <si>
    <t>показатель Шарпа</t>
  </si>
  <si>
    <t>Ожидаемый
результат</t>
  </si>
  <si>
    <t xml:space="preserve">Категория
водителея </t>
  </si>
  <si>
    <t>Число водителей</t>
  </si>
  <si>
    <t>Вероятность ДТП</t>
  </si>
  <si>
    <t>Вероятность, что 
водитель 1 категории</t>
  </si>
  <si>
    <t>a</t>
  </si>
  <si>
    <t>b</t>
  </si>
  <si>
    <t>Коэффициенты
регрессии</t>
  </si>
  <si>
    <r>
      <t>Задача 3.</t>
    </r>
    <r>
      <rPr>
        <sz val="12"/>
        <color rgb="FF2C2D30"/>
        <rFont val="Calibri"/>
        <family val="2"/>
        <charset val="204"/>
        <scheme val="minor"/>
      </rPr>
      <t> 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</si>
  <si>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r>
      <t>Задача 5.</t>
    </r>
    <r>
      <rPr>
        <sz val="12"/>
        <color rgb="FF2C2D30"/>
        <rFont val="Calibri"/>
        <family val="2"/>
        <charset val="204"/>
        <scheme val="minor"/>
      </rPr>
      <t> Аналитик собрал статистические данные между ценой акции перерабатывающей компании и ценой ресурса, который эта компания перерабатывает:</t>
    </r>
  </si>
  <si>
    <t>Урок 3. Применение статистики в экономике и финансах. Введение в эконометрику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</si>
</sst>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[$₽-419]_-;\-* #,##0\ [$₽-419]_-;_-* &quot;-&quot;??\ [$₽-419]_-;_-@_-"/>
    <numFmt numFmtId="165" formatCode="#,##0.00\ &quot;₽&quot;"/>
    <numFmt numFmtId="166" formatCode="0.0%"/>
    <numFmt numFmtId="167" formatCode="_-[$$-409]* #,##0.00_ ;_-[$$-409]* \-#,##0.00\ ;_-[$$-409]* &quot;-&quot;??_ ;_-@_ "/>
    <numFmt numFmtId="168" formatCode="0.0000"/>
    <numFmt numFmtId="169" formatCode="0.000"/>
    <numFmt numFmtId="170" formatCode="0.0"/>
  </numFmts>
  <fonts count="8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2C2D30"/>
      <name val="Calibri"/>
      <family val="2"/>
      <charset val="204"/>
      <scheme val="minor"/>
    </font>
    <font>
      <sz val="12"/>
      <color rgb="FF2C2D30"/>
      <name val="Calibri"/>
      <family val="2"/>
      <charset val="204"/>
      <scheme val="minor"/>
    </font>
    <font>
      <i/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wrapText="1"/>
    </xf>
    <xf numFmtId="9" fontId="0" fillId="0" borderId="0" xfId="1" applyFont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9" fontId="0" fillId="0" borderId="0" xfId="0" applyNumberFormat="1"/>
    <xf numFmtId="9" fontId="7" fillId="0" borderId="0" xfId="1" applyFont="1"/>
    <xf numFmtId="166" fontId="0" fillId="0" borderId="0" xfId="0" applyNumberFormat="1"/>
    <xf numFmtId="0" fontId="4" fillId="0" borderId="0" xfId="0" applyFont="1" applyAlignment="1">
      <alignment wrapText="1"/>
    </xf>
    <xf numFmtId="10" fontId="4" fillId="0" borderId="0" xfId="1" applyNumberFormat="1" applyFont="1"/>
    <xf numFmtId="9" fontId="4" fillId="0" borderId="0" xfId="1" applyFont="1"/>
    <xf numFmtId="10" fontId="4" fillId="0" borderId="0" xfId="0" applyNumberFormat="1" applyFont="1"/>
    <xf numFmtId="167" fontId="4" fillId="0" borderId="0" xfId="0" applyNumberFormat="1" applyFont="1"/>
    <xf numFmtId="2" fontId="4" fillId="0" borderId="0" xfId="0" applyNumberFormat="1" applyFont="1"/>
    <xf numFmtId="9" fontId="4" fillId="0" borderId="0" xfId="0" applyNumberFormat="1" applyFont="1"/>
    <xf numFmtId="0" fontId="0" fillId="0" borderId="4" xfId="0" applyBorder="1"/>
    <xf numFmtId="170" fontId="0" fillId="0" borderId="9" xfId="0" applyNumberFormat="1" applyBorder="1"/>
    <xf numFmtId="0" fontId="4" fillId="0" borderId="3" xfId="0" applyFont="1" applyBorder="1"/>
    <xf numFmtId="0" fontId="4" fillId="0" borderId="1" xfId="0" applyFont="1" applyBorder="1"/>
    <xf numFmtId="0" fontId="4" fillId="0" borderId="6" xfId="0" applyFont="1" applyBorder="1"/>
    <xf numFmtId="168" fontId="4" fillId="0" borderId="0" xfId="0" applyNumberFormat="1" applyFont="1"/>
    <xf numFmtId="169" fontId="4" fillId="0" borderId="0" xfId="0" applyNumberFormat="1" applyFont="1"/>
    <xf numFmtId="0" fontId="5" fillId="0" borderId="0" xfId="0" applyFont="1"/>
    <xf numFmtId="0" fontId="6" fillId="0" borderId="2" xfId="0" applyFont="1" applyBorder="1"/>
    <xf numFmtId="0" fontId="6" fillId="0" borderId="8" xfId="0" applyFont="1" applyBorder="1"/>
    <xf numFmtId="0" fontId="6" fillId="0" borderId="5" xfId="0" applyFont="1" applyBorder="1"/>
    <xf numFmtId="0" fontId="6" fillId="0" borderId="0" xfId="0" applyFont="1"/>
    <xf numFmtId="0" fontId="5" fillId="0" borderId="0" xfId="0" applyFont="1" applyAlignment="1">
      <alignment horizontal="left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цен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302930883639544E-2"/>
                  <c:y val="-1.224737532808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Лист1!$C$45:$N$45</c:f>
              <c:numCache>
                <c:formatCode>General</c:formatCode>
                <c:ptCount val="12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Лист1!$D$44:$O$44</c:f>
              <c:numCache>
                <c:formatCode>General</c:formatCode>
                <c:ptCount val="12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  <c:pt idx="11" formatCode="0.0">
                  <c:v>16.733602605159945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46-4FA7-AAA9-4881098CE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114528"/>
        <c:axId val="8915532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Лист1!$D$44:$N$44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15.2</c:v>
                      </c:pt>
                      <c:pt idx="1">
                        <c:v>15.3</c:v>
                      </c:pt>
                      <c:pt idx="2">
                        <c:v>15.7</c:v>
                      </c:pt>
                      <c:pt idx="3">
                        <c:v>15.2</c:v>
                      </c:pt>
                      <c:pt idx="4">
                        <c:v>16.100000000000001</c:v>
                      </c:pt>
                      <c:pt idx="5">
                        <c:v>16.5</c:v>
                      </c:pt>
                      <c:pt idx="6">
                        <c:v>17.100000000000001</c:v>
                      </c:pt>
                      <c:pt idx="7">
                        <c:v>17.2</c:v>
                      </c:pt>
                      <c:pt idx="8">
                        <c:v>17</c:v>
                      </c:pt>
                      <c:pt idx="9">
                        <c:v>16.8</c:v>
                      </c:pt>
                      <c:pt idx="10">
                        <c:v>16.899999999999999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446-4FA7-AAA9-4881098CEF71}"/>
                  </c:ext>
                </c:extLst>
              </c15:ser>
            </c15:filteredScatterSeries>
          </c:ext>
        </c:extLst>
      </c:scatterChart>
      <c:valAx>
        <c:axId val="68911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ресурса,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1553288"/>
        <c:crosses val="autoZero"/>
        <c:crossBetween val="midCat"/>
      </c:valAx>
      <c:valAx>
        <c:axId val="89155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акции,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911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51</xdr:row>
      <xdr:rowOff>12700</xdr:rowOff>
    </xdr:from>
    <xdr:to>
      <xdr:col>6</xdr:col>
      <xdr:colOff>501650</xdr:colOff>
      <xdr:row>66</xdr:row>
      <xdr:rowOff>177800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DF2C162-2157-F783-382E-5FFD11A21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6B66-399F-4B15-9B44-AF54B68A1622}">
  <dimension ref="A1:O74"/>
  <sheetViews>
    <sheetView tabSelected="1" topLeftCell="A51" workbookViewId="0">
      <selection activeCell="B4" sqref="B4"/>
    </sheetView>
  </sheetViews>
  <sheetFormatPr defaultRowHeight="14.4" x14ac:dyDescent="0.3"/>
  <cols>
    <col min="1" max="1" width="13.44140625" customWidth="1"/>
    <col min="2" max="2" width="19" customWidth="1"/>
    <col min="3" max="3" width="13.77734375" bestFit="1" customWidth="1"/>
    <col min="4" max="4" width="12.21875" bestFit="1" customWidth="1"/>
    <col min="5" max="5" width="13.33203125" bestFit="1" customWidth="1"/>
    <col min="6" max="8" width="11.21875" bestFit="1" customWidth="1"/>
    <col min="9" max="9" width="12.77734375" customWidth="1"/>
    <col min="10" max="10" width="11.21875" customWidth="1"/>
    <col min="11" max="11" width="13.21875" customWidth="1"/>
    <col min="12" max="12" width="14.77734375" customWidth="1"/>
    <col min="13" max="13" width="15.33203125" customWidth="1"/>
    <col min="14" max="14" width="11.77734375" customWidth="1"/>
    <col min="15" max="15" width="14.6640625" customWidth="1"/>
    <col min="16" max="16" width="12.33203125" customWidth="1"/>
    <col min="17" max="17" width="10.6640625" customWidth="1"/>
    <col min="18" max="18" width="12.21875" customWidth="1"/>
    <col min="19" max="19" width="11.33203125" customWidth="1"/>
    <col min="20" max="20" width="11.77734375" customWidth="1"/>
    <col min="21" max="21" width="12.21875" customWidth="1"/>
    <col min="22" max="22" width="15.6640625" customWidth="1"/>
    <col min="23" max="23" width="12.6640625" customWidth="1"/>
  </cols>
  <sheetData>
    <row r="1" spans="1:10" ht="25.8" x14ac:dyDescent="0.5">
      <c r="B1" s="1" t="s">
        <v>0</v>
      </c>
      <c r="C1" s="2"/>
    </row>
    <row r="2" spans="1:10" x14ac:dyDescent="0.3">
      <c r="C2" s="3"/>
    </row>
    <row r="3" spans="1:10" ht="21" x14ac:dyDescent="0.4">
      <c r="B3" s="4" t="s">
        <v>20</v>
      </c>
      <c r="C3" s="5"/>
    </row>
    <row r="5" spans="1:10" ht="15" customHeight="1" x14ac:dyDescent="0.3">
      <c r="A5" s="7"/>
      <c r="B5" s="36" t="s">
        <v>1</v>
      </c>
      <c r="C5" s="36"/>
      <c r="D5" s="36"/>
      <c r="E5" s="36"/>
      <c r="F5" s="36"/>
      <c r="G5" s="36"/>
      <c r="H5" s="36"/>
      <c r="I5" s="36"/>
      <c r="J5" s="36"/>
    </row>
    <row r="6" spans="1:10" ht="15.6" x14ac:dyDescent="0.3">
      <c r="A6" s="7"/>
      <c r="B6" s="36"/>
      <c r="C6" s="36"/>
      <c r="D6" s="36"/>
      <c r="E6" s="36"/>
      <c r="F6" s="36"/>
      <c r="G6" s="36"/>
      <c r="H6" s="36"/>
      <c r="I6" s="36"/>
      <c r="J6" s="36"/>
    </row>
    <row r="7" spans="1:10" ht="15.6" x14ac:dyDescent="0.3">
      <c r="A7" s="7"/>
      <c r="B7" s="36"/>
      <c r="C7" s="36"/>
      <c r="D7" s="36"/>
      <c r="E7" s="36"/>
      <c r="F7" s="36"/>
      <c r="G7" s="36"/>
      <c r="H7" s="36"/>
      <c r="I7" s="36"/>
      <c r="J7" s="36"/>
    </row>
    <row r="8" spans="1:10" ht="15.6" x14ac:dyDescent="0.3">
      <c r="A8" s="7"/>
      <c r="B8" s="36"/>
      <c r="C8" s="36"/>
      <c r="D8" s="36"/>
      <c r="E8" s="36"/>
      <c r="F8" s="36"/>
      <c r="G8" s="36"/>
      <c r="H8" s="36"/>
      <c r="I8" s="36"/>
      <c r="J8" s="36"/>
    </row>
    <row r="9" spans="1:10" ht="15.6" x14ac:dyDescent="0.3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46.8" x14ac:dyDescent="0.3">
      <c r="A10" s="7"/>
      <c r="B10" s="17" t="s">
        <v>2</v>
      </c>
      <c r="C10" s="18">
        <f>15%*1/36+10%*2/36+5%*3/36+0%*23/36-5%*6/36-10%*(36-1-2-3-23-6)/36</f>
        <v>2.777777777777777E-3</v>
      </c>
      <c r="D10" s="7"/>
      <c r="E10" s="7"/>
      <c r="F10" s="7"/>
      <c r="G10" s="7"/>
      <c r="H10" s="7"/>
      <c r="I10" s="7"/>
      <c r="J10" s="7"/>
    </row>
    <row r="11" spans="1:10" ht="15.6" x14ac:dyDescent="0.3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ht="15.6" x14ac:dyDescent="0.3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15.6" x14ac:dyDescent="0.3">
      <c r="A13" s="7"/>
      <c r="B13" s="36" t="s">
        <v>3</v>
      </c>
      <c r="C13" s="36"/>
      <c r="D13" s="36"/>
      <c r="E13" s="36"/>
      <c r="F13" s="36"/>
      <c r="G13" s="36"/>
      <c r="H13" s="36"/>
      <c r="I13" s="36"/>
      <c r="J13" s="36"/>
    </row>
    <row r="14" spans="1:10" ht="15.6" x14ac:dyDescent="0.3">
      <c r="A14" s="7"/>
      <c r="B14" s="36"/>
      <c r="C14" s="36"/>
      <c r="D14" s="36"/>
      <c r="E14" s="36"/>
      <c r="F14" s="36"/>
      <c r="G14" s="36"/>
      <c r="H14" s="36"/>
      <c r="I14" s="36"/>
      <c r="J14" s="36"/>
    </row>
    <row r="15" spans="1:10" ht="15.6" x14ac:dyDescent="0.3">
      <c r="A15" s="7"/>
      <c r="B15" s="36"/>
      <c r="C15" s="36"/>
      <c r="D15" s="36"/>
      <c r="E15" s="36"/>
      <c r="F15" s="36"/>
      <c r="G15" s="36"/>
      <c r="H15" s="36"/>
      <c r="I15" s="36"/>
      <c r="J15" s="36"/>
    </row>
    <row r="16" spans="1:10" ht="15.6" x14ac:dyDescent="0.3">
      <c r="A16" s="7"/>
      <c r="B16" s="36"/>
      <c r="C16" s="36"/>
      <c r="D16" s="36"/>
      <c r="E16" s="36"/>
      <c r="F16" s="36"/>
      <c r="G16" s="36"/>
      <c r="H16" s="36"/>
      <c r="I16" s="36"/>
      <c r="J16" s="36"/>
    </row>
    <row r="17" spans="1:15" ht="17.399999999999999" x14ac:dyDescent="0.35">
      <c r="A17" s="7"/>
      <c r="B17" s="19">
        <v>0.05</v>
      </c>
      <c r="C17" s="19">
        <v>-0.02</v>
      </c>
      <c r="D17" s="19">
        <v>0.12</v>
      </c>
      <c r="E17" s="19">
        <v>7.0000000000000007E-2</v>
      </c>
      <c r="F17" s="19">
        <v>-0.04</v>
      </c>
      <c r="G17" s="19">
        <v>0.11</v>
      </c>
      <c r="H17" s="19">
        <v>0.09</v>
      </c>
      <c r="I17" s="19"/>
      <c r="J17" s="7"/>
      <c r="K17" s="15"/>
      <c r="L17" s="9"/>
      <c r="M17" s="9"/>
      <c r="N17" s="9"/>
      <c r="O17" s="9"/>
    </row>
    <row r="18" spans="1:15" ht="15.6" x14ac:dyDescent="0.3">
      <c r="A18" s="7"/>
      <c r="B18" s="18">
        <f>1+B17</f>
        <v>1.05</v>
      </c>
      <c r="C18" s="18">
        <f t="shared" ref="C18:H18" si="0">1+C17</f>
        <v>0.98</v>
      </c>
      <c r="D18" s="18">
        <f t="shared" si="0"/>
        <v>1.1200000000000001</v>
      </c>
      <c r="E18" s="18">
        <f t="shared" si="0"/>
        <v>1.07</v>
      </c>
      <c r="F18" s="18">
        <f t="shared" si="0"/>
        <v>0.96</v>
      </c>
      <c r="G18" s="18">
        <f t="shared" si="0"/>
        <v>1.1100000000000001</v>
      </c>
      <c r="H18" s="18">
        <f t="shared" si="0"/>
        <v>1.0900000000000001</v>
      </c>
      <c r="I18" s="7"/>
      <c r="J18" s="7"/>
      <c r="K18" s="14"/>
      <c r="L18" s="14"/>
      <c r="M18" s="14"/>
      <c r="N18" s="14"/>
      <c r="O18" s="14"/>
    </row>
    <row r="19" spans="1:15" ht="15" customHeight="1" x14ac:dyDescent="0.3">
      <c r="A19" s="7"/>
      <c r="B19" s="20">
        <f>GEOMEAN(B18:H18)-1</f>
        <v>5.2667285863485791E-2</v>
      </c>
      <c r="C19" s="20"/>
      <c r="D19" s="20"/>
      <c r="E19" s="20"/>
      <c r="F19" s="20"/>
      <c r="G19" s="7"/>
      <c r="H19" s="7"/>
      <c r="I19" s="7"/>
      <c r="J19" s="7"/>
      <c r="K19" s="16"/>
    </row>
    <row r="20" spans="1:15" ht="15.6" x14ac:dyDescent="0.3">
      <c r="A20" s="7"/>
      <c r="B20" s="20"/>
      <c r="C20" s="20"/>
      <c r="D20" s="20"/>
      <c r="E20" s="20"/>
      <c r="F20" s="20"/>
      <c r="G20" s="7"/>
      <c r="H20" s="7"/>
      <c r="I20" s="7"/>
      <c r="J20" s="7"/>
      <c r="K20" s="16"/>
    </row>
    <row r="21" spans="1:15" ht="31.2" x14ac:dyDescent="0.3">
      <c r="A21" s="7"/>
      <c r="B21" s="17" t="s">
        <v>10</v>
      </c>
      <c r="C21" s="21">
        <f>FV(B19,5,0,-100000)</f>
        <v>129257.46433998668</v>
      </c>
      <c r="D21" s="7"/>
      <c r="E21" s="7"/>
      <c r="F21" s="7"/>
      <c r="G21" s="7"/>
      <c r="H21" s="7"/>
      <c r="I21" s="7"/>
      <c r="J21" s="7"/>
    </row>
    <row r="22" spans="1:15" ht="15.6" x14ac:dyDescent="0.3">
      <c r="A22" s="7"/>
      <c r="B22" s="36" t="s">
        <v>18</v>
      </c>
      <c r="C22" s="36"/>
      <c r="D22" s="36"/>
      <c r="E22" s="36"/>
      <c r="F22" s="36"/>
      <c r="G22" s="36"/>
      <c r="H22" s="36"/>
      <c r="I22" s="36"/>
      <c r="J22" s="36"/>
    </row>
    <row r="23" spans="1:15" ht="15.6" x14ac:dyDescent="0.3">
      <c r="A23" s="7"/>
      <c r="B23" s="36"/>
      <c r="C23" s="36"/>
      <c r="D23" s="36"/>
      <c r="E23" s="36"/>
      <c r="F23" s="36"/>
      <c r="G23" s="36"/>
      <c r="H23" s="36"/>
      <c r="I23" s="36"/>
      <c r="J23" s="36"/>
    </row>
    <row r="24" spans="1:15" ht="15.6" x14ac:dyDescent="0.3">
      <c r="A24" s="7"/>
      <c r="B24" s="36"/>
      <c r="C24" s="36"/>
      <c r="D24" s="36"/>
      <c r="E24" s="36"/>
      <c r="F24" s="36"/>
      <c r="G24" s="36"/>
      <c r="H24" s="36"/>
      <c r="I24" s="36"/>
      <c r="J24" s="36"/>
    </row>
    <row r="25" spans="1:15" ht="16.95" customHeight="1" x14ac:dyDescent="0.3">
      <c r="A25" s="7"/>
      <c r="B25" s="36"/>
      <c r="C25" s="36"/>
      <c r="D25" s="36"/>
      <c r="E25" s="36"/>
      <c r="F25" s="36"/>
      <c r="G25" s="36"/>
      <c r="H25" s="36"/>
      <c r="I25" s="36"/>
      <c r="J25" s="36"/>
    </row>
    <row r="26" spans="1:15" ht="28.95" customHeight="1" x14ac:dyDescent="0.3">
      <c r="A26" s="7"/>
      <c r="B26" s="7" t="s">
        <v>9</v>
      </c>
      <c r="C26" s="22">
        <f>B19/STDEVA(B17:H17)</f>
        <v>0.84386686371526343</v>
      </c>
      <c r="D26" s="22"/>
      <c r="E26" s="7"/>
      <c r="F26" s="7"/>
      <c r="G26" s="7"/>
      <c r="H26" s="7"/>
      <c r="I26" s="7"/>
      <c r="J26" s="7"/>
    </row>
    <row r="27" spans="1:15" ht="15.6" x14ac:dyDescent="0.3">
      <c r="A27" s="7"/>
      <c r="B27" s="7"/>
      <c r="C27" s="7"/>
      <c r="D27" s="22"/>
      <c r="E27" s="7"/>
      <c r="F27" s="7"/>
      <c r="G27" s="7"/>
      <c r="H27" s="7"/>
      <c r="I27" s="7"/>
      <c r="J27" s="7"/>
    </row>
    <row r="28" spans="1:15" ht="15.6" x14ac:dyDescent="0.3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5" ht="28.95" customHeight="1" x14ac:dyDescent="0.3">
      <c r="A29" s="7"/>
      <c r="B29" s="36" t="s">
        <v>4</v>
      </c>
      <c r="C29" s="36"/>
      <c r="D29" s="36"/>
      <c r="E29" s="36"/>
      <c r="F29" s="36"/>
      <c r="G29" s="36"/>
      <c r="H29" s="36"/>
      <c r="I29" s="36"/>
      <c r="J29" s="36"/>
    </row>
    <row r="30" spans="1:15" ht="15.6" x14ac:dyDescent="0.3">
      <c r="A30" s="7"/>
      <c r="B30" s="36"/>
      <c r="C30" s="36"/>
      <c r="D30" s="36"/>
      <c r="E30" s="36"/>
      <c r="F30" s="36"/>
      <c r="G30" s="36"/>
      <c r="H30" s="36"/>
      <c r="I30" s="36"/>
      <c r="J30" s="36"/>
    </row>
    <row r="31" spans="1:15" ht="15.6" x14ac:dyDescent="0.3">
      <c r="A31" s="7"/>
      <c r="B31" s="36"/>
      <c r="C31" s="36"/>
      <c r="D31" s="36"/>
      <c r="E31" s="36"/>
      <c r="F31" s="36"/>
      <c r="G31" s="36"/>
      <c r="H31" s="36"/>
      <c r="I31" s="36"/>
      <c r="J31" s="36"/>
    </row>
    <row r="32" spans="1:15" ht="15.45" customHeight="1" x14ac:dyDescent="0.3">
      <c r="A32" s="7"/>
      <c r="B32" s="36"/>
      <c r="C32" s="36"/>
      <c r="D32" s="36"/>
      <c r="E32" s="36"/>
      <c r="F32" s="36"/>
      <c r="G32" s="36"/>
      <c r="H32" s="36"/>
      <c r="I32" s="36"/>
      <c r="J32" s="36"/>
    </row>
    <row r="33" spans="1:15" ht="15.6" x14ac:dyDescent="0.3">
      <c r="A33" s="7"/>
      <c r="B33" s="36"/>
      <c r="C33" s="36"/>
      <c r="D33" s="36"/>
      <c r="E33" s="36"/>
      <c r="F33" s="36"/>
      <c r="G33" s="36"/>
      <c r="H33" s="36"/>
      <c r="I33" s="36"/>
      <c r="J33" s="36"/>
    </row>
    <row r="34" spans="1:15" ht="15.6" x14ac:dyDescent="0.3">
      <c r="A34" s="7"/>
      <c r="B34" s="8"/>
      <c r="C34" s="8"/>
      <c r="D34" s="8"/>
      <c r="E34" s="8"/>
      <c r="F34" s="8"/>
      <c r="G34" s="8"/>
      <c r="H34" s="8"/>
      <c r="I34" s="8"/>
      <c r="J34" s="8"/>
    </row>
    <row r="35" spans="1:15" ht="31.2" x14ac:dyDescent="0.3">
      <c r="B35" s="17" t="s">
        <v>11</v>
      </c>
      <c r="C35" s="7">
        <v>1</v>
      </c>
      <c r="D35" s="7">
        <v>2</v>
      </c>
      <c r="E35" s="7">
        <v>3</v>
      </c>
      <c r="F35" s="7"/>
      <c r="G35" s="7"/>
      <c r="H35" s="7"/>
      <c r="I35" s="7"/>
      <c r="J35" s="7"/>
    </row>
    <row r="36" spans="1:15" ht="15.6" x14ac:dyDescent="0.3">
      <c r="B36" s="7" t="s">
        <v>12</v>
      </c>
      <c r="C36" s="23">
        <v>0.3</v>
      </c>
      <c r="D36" s="23">
        <v>0.5</v>
      </c>
      <c r="E36" s="23">
        <v>0.2</v>
      </c>
      <c r="F36" s="7"/>
      <c r="G36" s="7"/>
      <c r="H36" s="23"/>
      <c r="I36" s="7"/>
      <c r="J36" s="23"/>
    </row>
    <row r="37" spans="1:15" ht="15.6" x14ac:dyDescent="0.3">
      <c r="B37" s="7" t="s">
        <v>13</v>
      </c>
      <c r="C37" s="23">
        <v>0.01</v>
      </c>
      <c r="D37" s="23">
        <v>0.03</v>
      </c>
      <c r="E37" s="23">
        <v>0.1</v>
      </c>
      <c r="F37" s="7"/>
      <c r="G37" s="7"/>
      <c r="H37" s="7"/>
      <c r="I37" s="7"/>
      <c r="J37" s="7"/>
    </row>
    <row r="38" spans="1:15" ht="15.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5" ht="46.8" x14ac:dyDescent="0.3">
      <c r="A39" s="7"/>
      <c r="B39" s="17" t="s">
        <v>14</v>
      </c>
      <c r="C39" s="23">
        <f>(C36*C37)/(C36*C37+D36*D37+E36*E37)</f>
        <v>7.8947368421052627E-2</v>
      </c>
      <c r="D39" s="7"/>
      <c r="E39" s="7"/>
      <c r="F39" s="7"/>
      <c r="G39" s="7"/>
      <c r="H39" s="7"/>
      <c r="I39" s="7"/>
      <c r="J39" s="7"/>
    </row>
    <row r="40" spans="1:15" ht="15.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5" ht="15.6" x14ac:dyDescent="0.3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5" ht="15" customHeight="1" thickBot="1" x14ac:dyDescent="0.35">
      <c r="A42" s="7"/>
      <c r="B42" s="31" t="s">
        <v>19</v>
      </c>
      <c r="C42" s="7"/>
      <c r="D42" s="7"/>
      <c r="E42" s="7"/>
      <c r="F42" s="7"/>
      <c r="G42" s="7"/>
      <c r="H42" s="7"/>
      <c r="I42" s="7"/>
      <c r="J42" s="7"/>
    </row>
    <row r="43" spans="1:15" ht="15.6" x14ac:dyDescent="0.3">
      <c r="A43" s="7"/>
      <c r="B43" s="32" t="s">
        <v>6</v>
      </c>
      <c r="C43" s="26">
        <v>1</v>
      </c>
      <c r="D43" s="26">
        <v>2</v>
      </c>
      <c r="E43" s="26">
        <v>3</v>
      </c>
      <c r="F43" s="26">
        <v>4</v>
      </c>
      <c r="G43" s="26">
        <v>5</v>
      </c>
      <c r="H43" s="26">
        <v>6</v>
      </c>
      <c r="I43" s="26">
        <v>7</v>
      </c>
      <c r="J43" s="26">
        <v>8</v>
      </c>
      <c r="K43" s="11">
        <v>9</v>
      </c>
      <c r="L43" s="11">
        <v>10</v>
      </c>
      <c r="M43" s="11">
        <v>11</v>
      </c>
      <c r="N43" s="11">
        <v>12</v>
      </c>
      <c r="O43" s="24">
        <v>13</v>
      </c>
    </row>
    <row r="44" spans="1:15" ht="15.6" x14ac:dyDescent="0.3">
      <c r="A44" s="7"/>
      <c r="B44" s="33" t="s">
        <v>7</v>
      </c>
      <c r="C44" s="27">
        <v>12.1</v>
      </c>
      <c r="D44" s="27">
        <v>15.2</v>
      </c>
      <c r="E44" s="27">
        <v>15.3</v>
      </c>
      <c r="F44" s="27">
        <v>15.7</v>
      </c>
      <c r="G44" s="27">
        <v>15.2</v>
      </c>
      <c r="H44" s="27">
        <v>16.100000000000001</v>
      </c>
      <c r="I44" s="27">
        <v>16.5</v>
      </c>
      <c r="J44" s="27">
        <v>17.100000000000001</v>
      </c>
      <c r="K44" s="10">
        <v>17.2</v>
      </c>
      <c r="L44" s="10">
        <v>17</v>
      </c>
      <c r="M44" s="10">
        <v>16.8</v>
      </c>
      <c r="N44" s="10">
        <v>16.899999999999999</v>
      </c>
      <c r="O44" s="25">
        <f>N45*C49+D49</f>
        <v>16.733602605159945</v>
      </c>
    </row>
    <row r="45" spans="1:15" ht="16.2" thickBot="1" x14ac:dyDescent="0.35">
      <c r="A45" s="7"/>
      <c r="B45" s="34" t="s">
        <v>8</v>
      </c>
      <c r="C45" s="28">
        <v>115</v>
      </c>
      <c r="D45" s="28">
        <v>119</v>
      </c>
      <c r="E45" s="28">
        <v>121</v>
      </c>
      <c r="F45" s="28">
        <v>130</v>
      </c>
      <c r="G45" s="28">
        <v>131</v>
      </c>
      <c r="H45" s="28">
        <v>150</v>
      </c>
      <c r="I45" s="28">
        <v>155</v>
      </c>
      <c r="J45" s="28">
        <v>172</v>
      </c>
      <c r="K45" s="12">
        <v>174</v>
      </c>
      <c r="L45" s="12">
        <v>168</v>
      </c>
      <c r="M45" s="12">
        <v>161</v>
      </c>
      <c r="N45" s="12">
        <v>159</v>
      </c>
      <c r="O45" s="13"/>
    </row>
    <row r="46" spans="1:15" ht="15.6" x14ac:dyDescent="0.3">
      <c r="A46" s="7"/>
      <c r="B46" s="35" t="s">
        <v>5</v>
      </c>
      <c r="C46" s="7"/>
      <c r="D46" s="7"/>
      <c r="E46" s="7"/>
      <c r="F46" s="7"/>
      <c r="G46" s="7"/>
      <c r="H46" s="7"/>
      <c r="I46" s="7"/>
      <c r="J46" s="7"/>
    </row>
    <row r="47" spans="1:15" ht="15.6" x14ac:dyDescent="0.3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5" ht="15.6" x14ac:dyDescent="0.3">
      <c r="A48" s="7"/>
      <c r="B48" s="7"/>
      <c r="C48" s="7" t="s">
        <v>15</v>
      </c>
      <c r="D48" s="7" t="s">
        <v>16</v>
      </c>
      <c r="E48" s="7"/>
      <c r="F48" s="7"/>
      <c r="G48" s="7"/>
      <c r="H48" s="7"/>
      <c r="I48" s="7"/>
      <c r="J48" s="7"/>
    </row>
    <row r="49" spans="1:10" ht="31.2" x14ac:dyDescent="0.3">
      <c r="A49" s="7"/>
      <c r="B49" s="17" t="s">
        <v>17</v>
      </c>
      <c r="C49" s="29" cm="1">
        <f t="array" ref="C49:D49">LINEST(D44:N44,C45:M45)</f>
        <v>3.3134827821956758E-2</v>
      </c>
      <c r="D49" s="30">
        <v>11.465164981468821</v>
      </c>
      <c r="E49" s="7"/>
      <c r="F49" s="7"/>
      <c r="G49" s="7"/>
      <c r="H49" s="7"/>
      <c r="I49" s="7"/>
      <c r="J49" s="7"/>
    </row>
    <row r="50" spans="1:10" ht="15.6" x14ac:dyDescent="0.3">
      <c r="A50" s="7"/>
    </row>
    <row r="51" spans="1:10" ht="15.6" x14ac:dyDescent="0.3">
      <c r="A51" s="7"/>
    </row>
    <row r="52" spans="1:10" ht="15.6" x14ac:dyDescent="0.3">
      <c r="A52" s="7"/>
    </row>
    <row r="53" spans="1:10" ht="15.6" x14ac:dyDescent="0.3">
      <c r="A53" s="7"/>
    </row>
    <row r="54" spans="1:10" ht="15" customHeight="1" x14ac:dyDescent="0.3">
      <c r="A54" s="7"/>
    </row>
    <row r="55" spans="1:10" ht="15.6" x14ac:dyDescent="0.3">
      <c r="A55" s="7"/>
    </row>
    <row r="56" spans="1:10" ht="15.6" x14ac:dyDescent="0.3">
      <c r="A56" s="7"/>
    </row>
    <row r="57" spans="1:10" ht="15.6" x14ac:dyDescent="0.3">
      <c r="A57" s="7"/>
    </row>
    <row r="58" spans="1:10" ht="15.6" x14ac:dyDescent="0.3">
      <c r="A58" s="7"/>
    </row>
    <row r="59" spans="1:10" ht="15.6" x14ac:dyDescent="0.3">
      <c r="A59" s="7"/>
    </row>
    <row r="60" spans="1:10" ht="50.55" customHeight="1" x14ac:dyDescent="0.3">
      <c r="A60" s="7"/>
    </row>
    <row r="61" spans="1:10" ht="15.6" x14ac:dyDescent="0.3">
      <c r="A61" s="7"/>
    </row>
    <row r="62" spans="1:10" ht="15.6" x14ac:dyDescent="0.3">
      <c r="A62" s="7"/>
    </row>
    <row r="63" spans="1:10" ht="15.6" x14ac:dyDescent="0.3">
      <c r="A63" s="7"/>
    </row>
    <row r="64" spans="1:10" ht="49.5" customHeight="1" x14ac:dyDescent="0.3">
      <c r="A64" s="7"/>
    </row>
    <row r="65" spans="1:3" ht="15.6" x14ac:dyDescent="0.3">
      <c r="A65" s="7"/>
    </row>
    <row r="66" spans="1:3" ht="15.6" x14ac:dyDescent="0.3">
      <c r="A66" s="7"/>
    </row>
    <row r="67" spans="1:3" ht="15.6" x14ac:dyDescent="0.3">
      <c r="A67" s="7"/>
    </row>
    <row r="68" spans="1:3" ht="15.6" x14ac:dyDescent="0.3">
      <c r="A68" s="7"/>
    </row>
    <row r="74" spans="1:3" x14ac:dyDescent="0.3">
      <c r="C74" s="6"/>
    </row>
  </sheetData>
  <mergeCells count="4">
    <mergeCell ref="B5:J8"/>
    <mergeCell ref="B13:J16"/>
    <mergeCell ref="B22:J25"/>
    <mergeCell ref="B29:J3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Moy Profile</cp:lastModifiedBy>
  <dcterms:created xsi:type="dcterms:W3CDTF">2023-08-05T10:27:48Z</dcterms:created>
  <dcterms:modified xsi:type="dcterms:W3CDTF">2023-11-10T16:07:11Z</dcterms:modified>
</cp:coreProperties>
</file>