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/>
  <mc:AlternateContent xmlns:mc="http://schemas.openxmlformats.org/markup-compatibility/2006">
    <mc:Choice Requires="x15">
      <x15ac:absPath xmlns:x15ac="http://schemas.microsoft.com/office/spreadsheetml/2010/11/ac" url="G:\Meu Drive\Programacao\DadosParaBet\ApostasGeradas\MesFechado\"/>
    </mc:Choice>
  </mc:AlternateContent>
  <xr:revisionPtr revIDLastSave="0" documentId="13_ncr:1_{5A94914B-BAF7-4BE1-B5A1-357359BDB16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Planilha1" sheetId="2" r:id="rId2"/>
  </sheets>
  <definedNames>
    <definedName name="_xlnm._FilterDatabase" localSheetId="1" hidden="1">Planilha1!$A$1:$C$98</definedName>
  </definedNames>
  <calcPr calcId="181029"/>
  <pivotCaches>
    <pivotCache cacheId="0" r:id="rId3"/>
  </pivotCaches>
</workbook>
</file>

<file path=xl/calcChain.xml><?xml version="1.0" encoding="utf-8"?>
<calcChain xmlns="http://schemas.openxmlformats.org/spreadsheetml/2006/main">
  <c r="K11" i="2" l="1"/>
  <c r="L11" i="2"/>
  <c r="M11" i="2"/>
  <c r="N11" i="2"/>
  <c r="J11" i="2"/>
  <c r="J10" i="2" l="1"/>
  <c r="K10" i="2"/>
  <c r="L10" i="2"/>
  <c r="M10" i="2"/>
  <c r="N10" i="2"/>
  <c r="N9" i="2"/>
  <c r="N8" i="2"/>
</calcChain>
</file>

<file path=xl/sharedStrings.xml><?xml version="1.0" encoding="utf-8"?>
<sst xmlns="http://schemas.openxmlformats.org/spreadsheetml/2006/main" count="283" uniqueCount="123">
  <si>
    <t>Date</t>
  </si>
  <si>
    <t>Time</t>
  </si>
  <si>
    <t>League</t>
  </si>
  <si>
    <t>Home</t>
  </si>
  <si>
    <t>Away</t>
  </si>
  <si>
    <t>FT_Odds_H</t>
  </si>
  <si>
    <t>FT_Odds_D</t>
  </si>
  <si>
    <t>FT_Odds_A</t>
  </si>
  <si>
    <t>Método</t>
  </si>
  <si>
    <t>PlacarHome</t>
  </si>
  <si>
    <t>PlacarAway</t>
  </si>
  <si>
    <t>Odd_Metodo</t>
  </si>
  <si>
    <t>Green</t>
  </si>
  <si>
    <t>GanhosPerdas</t>
  </si>
  <si>
    <t>BTTS_Nao</t>
  </si>
  <si>
    <t>21:00</t>
  </si>
  <si>
    <t>Back Draw</t>
  </si>
  <si>
    <t>Houston Dynamo</t>
  </si>
  <si>
    <t>BTTS_Sim</t>
  </si>
  <si>
    <t>Inter Miami</t>
  </si>
  <si>
    <t>full25</t>
  </si>
  <si>
    <t>20.07.2023</t>
  </si>
  <si>
    <t>19:00</t>
  </si>
  <si>
    <t>LEAGUE CUP - ROUND 5</t>
  </si>
  <si>
    <t>Oriente Petrolero</t>
  </si>
  <si>
    <t>Royal Pari</t>
  </si>
  <si>
    <t>N</t>
  </si>
  <si>
    <t>21.07.2023</t>
  </si>
  <si>
    <t>LEAGUES CUP</t>
  </si>
  <si>
    <t>Cruz Azul</t>
  </si>
  <si>
    <t>Orlando City</t>
  </si>
  <si>
    <t>S</t>
  </si>
  <si>
    <t>22:00</t>
  </si>
  <si>
    <t>FC Dallas</t>
  </si>
  <si>
    <t>Charlotte</t>
  </si>
  <si>
    <t>14:00</t>
  </si>
  <si>
    <t>ALLSVENSKAN - ROUND 16</t>
  </si>
  <si>
    <t>Brommapojkarna</t>
  </si>
  <si>
    <t>Hammarby</t>
  </si>
  <si>
    <t>22.07.2023</t>
  </si>
  <si>
    <t>22:30</t>
  </si>
  <si>
    <t>Real Salt Lake</t>
  </si>
  <si>
    <t>Seattle Sounders</t>
  </si>
  <si>
    <t>13:00</t>
  </si>
  <si>
    <t>SUPER LEAGUE - ROUND 1</t>
  </si>
  <si>
    <t>St. Gallen</t>
  </si>
  <si>
    <t>Basel</t>
  </si>
  <si>
    <t>15:00</t>
  </si>
  <si>
    <t>PRIMERA DIVISION - TORNEO INTERMEDIO - ROUND 7</t>
  </si>
  <si>
    <t>Danubio</t>
  </si>
  <si>
    <t>River Plate</t>
  </si>
  <si>
    <t>11:00</t>
  </si>
  <si>
    <t>PRIMERA NACIONAL - ROUND 26</t>
  </si>
  <si>
    <t>Guillermo Brown</t>
  </si>
  <si>
    <t>All Boys</t>
  </si>
  <si>
    <t>23.07.2023</t>
  </si>
  <si>
    <t>09:00</t>
  </si>
  <si>
    <t>VEIKKAUSLIIGA</t>
  </si>
  <si>
    <t>Lahti</t>
  </si>
  <si>
    <t>Mariehamn</t>
  </si>
  <si>
    <t>20:00</t>
  </si>
  <si>
    <t>New York City</t>
  </si>
  <si>
    <t>Atlas</t>
  </si>
  <si>
    <t>28.07.2023</t>
  </si>
  <si>
    <t>SUPERLIGA - ROUND 2</t>
  </si>
  <si>
    <t>Viborg</t>
  </si>
  <si>
    <t>Lyngby</t>
  </si>
  <si>
    <t>29.07.2023</t>
  </si>
  <si>
    <t>SJK</t>
  </si>
  <si>
    <t>HJK</t>
  </si>
  <si>
    <t>31.07.2023</t>
  </si>
  <si>
    <t>SUPERETTAN - ROUND 16</t>
  </si>
  <si>
    <t>Utsikten</t>
  </si>
  <si>
    <t>Helsingborg</t>
  </si>
  <si>
    <r>
      <t>Mais de 2.5</t>
    </r>
    <r>
      <rPr>
        <sz val="10"/>
        <color rgb="FF333333"/>
        <rFont val="Arial"/>
        <family val="2"/>
      </rPr>
      <t>@ 1.85</t>
    </r>
  </si>
  <si>
    <t>Simples</t>
  </si>
  <si>
    <r>
      <t>Sim</t>
    </r>
    <r>
      <rPr>
        <sz val="10"/>
        <color rgb="FF333333"/>
        <rFont val="Arial"/>
        <family val="2"/>
      </rPr>
      <t>@ 1.70</t>
    </r>
  </si>
  <si>
    <r>
      <t>Empate</t>
    </r>
    <r>
      <rPr>
        <sz val="10"/>
        <color rgb="FF333333"/>
        <rFont val="Arial"/>
        <family val="2"/>
      </rPr>
      <t>@ 3.50</t>
    </r>
  </si>
  <si>
    <r>
      <t>Sim</t>
    </r>
    <r>
      <rPr>
        <sz val="10"/>
        <color rgb="FF333333"/>
        <rFont val="Arial"/>
        <family val="2"/>
      </rPr>
      <t>@ 1.98</t>
    </r>
  </si>
  <si>
    <r>
      <t>Mais de 2.5</t>
    </r>
    <r>
      <rPr>
        <sz val="10"/>
        <color rgb="FF333333"/>
        <rFont val="Arial"/>
        <family val="2"/>
      </rPr>
      <t>@ 2.35</t>
    </r>
  </si>
  <si>
    <r>
      <t>Empate</t>
    </r>
    <r>
      <rPr>
        <sz val="10"/>
        <color rgb="FF333333"/>
        <rFont val="Arial"/>
        <family val="2"/>
      </rPr>
      <t>@ 3.60</t>
    </r>
  </si>
  <si>
    <r>
      <t>Empate</t>
    </r>
    <r>
      <rPr>
        <sz val="10"/>
        <color rgb="FF333333"/>
        <rFont val="Arial"/>
        <family val="2"/>
      </rPr>
      <t>@ 3.35</t>
    </r>
  </si>
  <si>
    <r>
      <t>Sim</t>
    </r>
    <r>
      <rPr>
        <sz val="10"/>
        <color rgb="FF333333"/>
        <rFont val="Arial"/>
        <family val="2"/>
      </rPr>
      <t>@ 1.78</t>
    </r>
  </si>
  <si>
    <r>
      <t>Mais de 2.5</t>
    </r>
    <r>
      <rPr>
        <sz val="10"/>
        <color rgb="FF333333"/>
        <rFont val="Arial"/>
        <family val="2"/>
      </rPr>
      <t>@ 2.05</t>
    </r>
  </si>
  <si>
    <r>
      <t>Empate</t>
    </r>
    <r>
      <rPr>
        <sz val="10"/>
        <color rgb="FF333333"/>
        <rFont val="Arial"/>
        <family val="2"/>
      </rPr>
      <t>@ 3.45</t>
    </r>
  </si>
  <si>
    <r>
      <t>Empate</t>
    </r>
    <r>
      <rPr>
        <sz val="10"/>
        <color rgb="FF333333"/>
        <rFont val="Arial"/>
        <family val="2"/>
      </rPr>
      <t>@ 3.30</t>
    </r>
  </si>
  <si>
    <r>
      <t>Empate</t>
    </r>
    <r>
      <rPr>
        <sz val="10"/>
        <color rgb="FF333333"/>
        <rFont val="Arial"/>
        <family val="2"/>
      </rPr>
      <t>@ 3.80</t>
    </r>
  </si>
  <si>
    <r>
      <t>Mais de 2.5</t>
    </r>
    <r>
      <rPr>
        <sz val="10"/>
        <color rgb="FF333333"/>
        <rFont val="Arial"/>
        <family val="2"/>
      </rPr>
      <t>@ 2.57</t>
    </r>
  </si>
  <si>
    <r>
      <t>Não</t>
    </r>
    <r>
      <rPr>
        <sz val="10"/>
        <color rgb="FF333333"/>
        <rFont val="Arial"/>
        <family val="2"/>
      </rPr>
      <t>@ 2.27</t>
    </r>
  </si>
  <si>
    <r>
      <t>Empate</t>
    </r>
    <r>
      <rPr>
        <sz val="10"/>
        <color rgb="FF333333"/>
        <rFont val="Arial"/>
        <family val="2"/>
      </rPr>
      <t>@ 3.25</t>
    </r>
  </si>
  <si>
    <r>
      <t>Empate</t>
    </r>
    <r>
      <rPr>
        <sz val="10"/>
        <color rgb="FF333333"/>
        <rFont val="Arial"/>
        <family val="2"/>
      </rPr>
      <t>@ 3.75</t>
    </r>
  </si>
  <si>
    <r>
      <t>Mais de 2.5</t>
    </r>
    <r>
      <rPr>
        <sz val="10"/>
        <color rgb="FF333333"/>
        <rFont val="Arial"/>
        <family val="2"/>
      </rPr>
      <t>@ 2.18</t>
    </r>
  </si>
  <si>
    <r>
      <t>Não</t>
    </r>
    <r>
      <rPr>
        <sz val="10"/>
        <color rgb="FF333333"/>
        <rFont val="Arial"/>
        <family val="2"/>
      </rPr>
      <t>@ 1.85</t>
    </r>
  </si>
  <si>
    <r>
      <t>Empate</t>
    </r>
    <r>
      <rPr>
        <sz val="10"/>
        <color rgb="FF333333"/>
        <rFont val="Arial"/>
        <family val="2"/>
      </rPr>
      <t>@ 3.65</t>
    </r>
  </si>
  <si>
    <r>
      <t>Empate</t>
    </r>
    <r>
      <rPr>
        <sz val="10"/>
        <color rgb="FF333333"/>
        <rFont val="Arial"/>
        <family val="2"/>
      </rPr>
      <t>@ 3.10</t>
    </r>
  </si>
  <si>
    <r>
      <t>Sim</t>
    </r>
    <r>
      <rPr>
        <sz val="10"/>
        <color rgb="FF333333"/>
        <rFont val="Arial"/>
        <family val="2"/>
      </rPr>
      <t>@ 1.65</t>
    </r>
  </si>
  <si>
    <r>
      <t>Empate</t>
    </r>
    <r>
      <rPr>
        <sz val="10"/>
        <color rgb="FF333333"/>
        <rFont val="Arial"/>
        <family val="2"/>
      </rPr>
      <t>@ 3.55</t>
    </r>
  </si>
  <si>
    <r>
      <t>Sim</t>
    </r>
    <r>
      <rPr>
        <sz val="10"/>
        <color rgb="FF333333"/>
        <rFont val="Arial"/>
        <family val="2"/>
      </rPr>
      <t>@ 1.57</t>
    </r>
  </si>
  <si>
    <r>
      <t>Mais de 2.5</t>
    </r>
    <r>
      <rPr>
        <sz val="10"/>
        <color rgb="FF333333"/>
        <rFont val="Arial"/>
        <family val="2"/>
      </rPr>
      <t>@ 1.95</t>
    </r>
  </si>
  <si>
    <r>
      <t>Não</t>
    </r>
    <r>
      <rPr>
        <sz val="10"/>
        <color rgb="FF333333"/>
        <rFont val="Arial"/>
        <family val="2"/>
      </rPr>
      <t>@ 1.80</t>
    </r>
  </si>
  <si>
    <r>
      <t>Sim</t>
    </r>
    <r>
      <rPr>
        <sz val="10"/>
        <color rgb="FF333333"/>
        <rFont val="Arial"/>
        <family val="2"/>
      </rPr>
      <t>@ 1.72</t>
    </r>
  </si>
  <si>
    <r>
      <t>Não</t>
    </r>
    <r>
      <rPr>
        <sz val="10"/>
        <color rgb="FF333333"/>
        <rFont val="Arial"/>
        <family val="2"/>
      </rPr>
      <t>@ 2.10</t>
    </r>
  </si>
  <si>
    <r>
      <t>Empate</t>
    </r>
    <r>
      <rPr>
        <sz val="10"/>
        <color rgb="FF333333"/>
        <rFont val="Arial"/>
        <family val="2"/>
      </rPr>
      <t>@ 3.70</t>
    </r>
  </si>
  <si>
    <r>
      <t>Não</t>
    </r>
    <r>
      <rPr>
        <sz val="10"/>
        <color rgb="FF333333"/>
        <rFont val="Arial"/>
        <family val="2"/>
      </rPr>
      <t>@ 2.15</t>
    </r>
  </si>
  <si>
    <r>
      <t>Mais de 2.5</t>
    </r>
    <r>
      <rPr>
        <sz val="10"/>
        <color rgb="FF333333"/>
        <rFont val="Arial"/>
        <family val="2"/>
      </rPr>
      <t>@ 1.80</t>
    </r>
  </si>
  <si>
    <r>
      <t>Mais de 2.5</t>
    </r>
    <r>
      <rPr>
        <sz val="10"/>
        <color rgb="FF333333"/>
        <rFont val="Arial"/>
        <family val="2"/>
      </rPr>
      <t>@ 1.87</t>
    </r>
  </si>
  <si>
    <r>
      <t>Sim</t>
    </r>
    <r>
      <rPr>
        <sz val="10"/>
        <color rgb="FF333333"/>
        <rFont val="Arial"/>
        <family val="2"/>
      </rPr>
      <t>@ 1.87</t>
    </r>
  </si>
  <si>
    <r>
      <t>Mais de 2.5</t>
    </r>
    <r>
      <rPr>
        <sz val="10"/>
        <color rgb="FF333333"/>
        <rFont val="Arial"/>
        <family val="2"/>
      </rPr>
      <t>@ 2.07</t>
    </r>
  </si>
  <si>
    <t>Metodo</t>
  </si>
  <si>
    <t>Aposta</t>
  </si>
  <si>
    <t>Retorno</t>
  </si>
  <si>
    <t>Empate</t>
  </si>
  <si>
    <t>Btts_sim</t>
  </si>
  <si>
    <t>Btts_nao</t>
  </si>
  <si>
    <t>Total</t>
  </si>
  <si>
    <t>%</t>
  </si>
  <si>
    <t>Contagem de League</t>
  </si>
  <si>
    <t>Contagem de Método</t>
  </si>
  <si>
    <t>Rótulos de Linha</t>
  </si>
  <si>
    <t>Total Geral</t>
  </si>
  <si>
    <t>Rótulos de Coluna</t>
  </si>
  <si>
    <t>Soma de GanhosPerdas</t>
  </si>
  <si>
    <t>Contagem de 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</si>
</sst>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10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color rgb="FF1E2128"/>
      <name val="Arial"/>
      <family val="2"/>
    </font>
    <font>
      <sz val="10"/>
      <color rgb="FF333333"/>
      <name val="Arial"/>
      <family val="2"/>
    </font>
    <font>
      <sz val="8"/>
      <color rgb="FF898B8F"/>
      <name val="Arial"/>
      <family val="2"/>
    </font>
    <font>
      <b/>
      <sz val="11"/>
      <color rgb="FF3B424C"/>
      <name val="Arial"/>
      <family val="2"/>
    </font>
    <font>
      <b/>
      <sz val="11"/>
      <color rgb="FFFF0042"/>
      <name val="Arial"/>
      <family val="2"/>
    </font>
    <font>
      <b/>
      <sz val="11"/>
      <color rgb="FF2BBA87"/>
      <name val="Arial"/>
      <family val="2"/>
    </font>
    <font>
      <b/>
      <sz val="11"/>
      <color rgb="FF1A60A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1F2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2" fillId="0" borderId="1" xfId="0" applyFont="1" applyBorder="1"/>
    <xf numFmtId="0" fontId="3" fillId="3" borderId="1" xfId="0" applyFont="1" applyFill="1" applyBorder="1" applyAlignment="1">
      <alignment horizontal="left" vertical="center" wrapText="1" indent="1"/>
    </xf>
    <xf numFmtId="0" fontId="5" fillId="3" borderId="1" xfId="0" applyFont="1" applyFill="1" applyBorder="1" applyAlignment="1">
      <alignment horizontal="left" vertical="center" wrapText="1" indent="1"/>
    </xf>
    <xf numFmtId="0" fontId="3" fillId="2" borderId="1" xfId="0" applyFont="1" applyFill="1" applyBorder="1" applyAlignment="1">
      <alignment horizontal="left" vertical="center" wrapText="1" indent="1"/>
    </xf>
    <xf numFmtId="8" fontId="6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 indent="1"/>
    </xf>
    <xf numFmtId="8" fontId="9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2" fillId="0" borderId="2" xfId="0" applyFont="1" applyBorder="1"/>
    <xf numFmtId="0" fontId="2" fillId="4" borderId="1" xfId="0" applyFont="1" applyFill="1" applyBorder="1"/>
    <xf numFmtId="0" fontId="2" fillId="5" borderId="1" xfId="0" applyFont="1" applyFill="1" applyBorder="1"/>
    <xf numFmtId="2" fontId="0" fillId="0" borderId="1" xfId="0" applyNumberFormat="1" applyBorder="1"/>
    <xf numFmtId="2" fontId="2" fillId="4" borderId="1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8" fontId="6" fillId="3" borderId="1" xfId="0" applyNumberFormat="1" applyFont="1" applyFill="1" applyBorder="1" applyAlignment="1">
      <alignment horizontal="center" vertical="center" wrapText="1"/>
    </xf>
    <xf numFmtId="8" fontId="7" fillId="3" borderId="1" xfId="0" applyNumberFormat="1" applyFont="1" applyFill="1" applyBorder="1" applyAlignment="1">
      <alignment horizontal="center" vertical="center" wrapText="1"/>
    </xf>
    <xf numFmtId="8" fontId="6" fillId="2" borderId="1" xfId="0" applyNumberFormat="1" applyFont="1" applyFill="1" applyBorder="1" applyAlignment="1">
      <alignment horizontal="center" vertical="center" wrapText="1"/>
    </xf>
    <xf numFmtId="8" fontId="8" fillId="2" borderId="1" xfId="0" applyNumberFormat="1" applyFont="1" applyFill="1" applyBorder="1" applyAlignment="1">
      <alignment horizontal="center" vertical="center" wrapText="1"/>
    </xf>
    <xf numFmtId="8" fontId="8" fillId="3" borderId="1" xfId="0" applyNumberFormat="1" applyFont="1" applyFill="1" applyBorder="1" applyAlignment="1">
      <alignment horizontal="center" vertical="center" wrapText="1"/>
    </xf>
    <xf numFmtId="8" fontId="7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[2023-06_dados_concatenados.xlsx]Sheet1!Tabela dinâmica23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Sheet1!$E$21:$E$22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Sheet1!$D$23:$D$27</c:f>
              <c:strCache>
                <c:ptCount val="4"/>
                <c:pt idx="0">
                  <c:v>Back Draw</c:v>
                </c:pt>
                <c:pt idx="1">
                  <c:v>BTTS_Nao</c:v>
                </c:pt>
                <c:pt idx="2">
                  <c:v>BTTS_Sim</c:v>
                </c:pt>
                <c:pt idx="3">
                  <c:v>full25</c:v>
                </c:pt>
              </c:strCache>
            </c:strRef>
          </c:cat>
          <c:val>
            <c:numRef>
              <c:f>Sheet1!$E$23:$E$27</c:f>
              <c:numCache>
                <c:formatCode>General</c:formatCode>
                <c:ptCount val="4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4E-465B-B36C-2797726738C3}"/>
            </c:ext>
          </c:extLst>
        </c:ser>
        <c:ser>
          <c:idx val="1"/>
          <c:order val="1"/>
          <c:tx>
            <c:strRef>
              <c:f>Sheet1!$F$21:$F$22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Sheet1!$D$23:$D$27</c:f>
              <c:strCache>
                <c:ptCount val="4"/>
                <c:pt idx="0">
                  <c:v>Back Draw</c:v>
                </c:pt>
                <c:pt idx="1">
                  <c:v>BTTS_Nao</c:v>
                </c:pt>
                <c:pt idx="2">
                  <c:v>BTTS_Sim</c:v>
                </c:pt>
                <c:pt idx="3">
                  <c:v>full25</c:v>
                </c:pt>
              </c:strCache>
            </c:strRef>
          </c:cat>
          <c:val>
            <c:numRef>
              <c:f>Sheet1!$F$23:$F$27</c:f>
              <c:numCache>
                <c:formatCode>General</c:formatCode>
                <c:ptCount val="4"/>
                <c:pt idx="0">
                  <c:v>4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4E-465B-B36C-2797726738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2106416"/>
        <c:axId val="402108912"/>
      </c:barChart>
      <c:catAx>
        <c:axId val="40210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2108912"/>
        <c:crosses val="autoZero"/>
        <c:auto val="1"/>
        <c:lblAlgn val="ctr"/>
        <c:lblOffset val="100"/>
        <c:noMultiLvlLbl val="0"/>
      </c:catAx>
      <c:valAx>
        <c:axId val="40210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210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[2023-06_dados_concatenados.xlsx]Sheet1!Tabela dinâmica22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Sheet1!$A$22:$A$26</c:f>
              <c:strCache>
                <c:ptCount val="4"/>
                <c:pt idx="0">
                  <c:v>BTTS_Nao</c:v>
                </c:pt>
                <c:pt idx="1">
                  <c:v>BTTS_Sim</c:v>
                </c:pt>
                <c:pt idx="2">
                  <c:v>full25</c:v>
                </c:pt>
                <c:pt idx="3">
                  <c:v>Back Draw</c:v>
                </c:pt>
              </c:strCache>
            </c:strRef>
          </c:cat>
          <c:val>
            <c:numRef>
              <c:f>Sheet1!$B$22:$B$26</c:f>
              <c:numCache>
                <c:formatCode>General</c:formatCode>
                <c:ptCount val="4"/>
                <c:pt idx="0">
                  <c:v>-1</c:v>
                </c:pt>
                <c:pt idx="1">
                  <c:v>-5.0000000000000044E-2</c:v>
                </c:pt>
                <c:pt idx="2">
                  <c:v>1.0499999999999998</c:v>
                </c:pt>
                <c:pt idx="3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E0-442F-97C3-11B8F853E1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0529552"/>
        <c:axId val="410522064"/>
      </c:barChart>
      <c:catAx>
        <c:axId val="41052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0522064"/>
        <c:crosses val="autoZero"/>
        <c:auto val="1"/>
        <c:lblAlgn val="ctr"/>
        <c:lblOffset val="100"/>
        <c:noMultiLvlLbl val="0"/>
      </c:catAx>
      <c:valAx>
        <c:axId val="41052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052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[2023-06_dados_concatenados.xlsx]Sheet1!Tabela dinâmica24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Sheet1!$D$38:$D$47</c:f>
              <c:strCache>
                <c:ptCount val="9"/>
                <c:pt idx="0">
                  <c:v>ALLSVENSKAN - ROUND 16</c:v>
                </c:pt>
                <c:pt idx="1">
                  <c:v>LEAGUE CUP - ROUND 5</c:v>
                </c:pt>
                <c:pt idx="2">
                  <c:v>SUPERETTAN - ROUND 16</c:v>
                </c:pt>
                <c:pt idx="3">
                  <c:v>SUPER LEAGUE - ROUND 1</c:v>
                </c:pt>
                <c:pt idx="4">
                  <c:v>VEIKKAUSLIIGA</c:v>
                </c:pt>
                <c:pt idx="5">
                  <c:v>PRIMERA NACIONAL - ROUND 26</c:v>
                </c:pt>
                <c:pt idx="6">
                  <c:v>LEAGUES CUP</c:v>
                </c:pt>
                <c:pt idx="7">
                  <c:v>PRIMERA DIVISION - TORNEO INTERMEDIO - ROUND 7</c:v>
                </c:pt>
                <c:pt idx="8">
                  <c:v>SUPERLIGA - ROUND 2</c:v>
                </c:pt>
              </c:strCache>
            </c:strRef>
          </c:cat>
          <c:val>
            <c:numRef>
              <c:f>Sheet1!$E$38:$E$47</c:f>
              <c:numCache>
                <c:formatCode>General</c:formatCode>
                <c:ptCount val="9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0.34999999999999987</c:v>
                </c:pt>
                <c:pt idx="5">
                  <c:v>1.65</c:v>
                </c:pt>
                <c:pt idx="6">
                  <c:v>2</c:v>
                </c:pt>
                <c:pt idx="7">
                  <c:v>2.4</c:v>
                </c:pt>
                <c:pt idx="8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9E-4E2E-B6B2-A38FEBAF7E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0542448"/>
        <c:axId val="410537872"/>
      </c:barChart>
      <c:catAx>
        <c:axId val="41054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0537872"/>
        <c:crosses val="autoZero"/>
        <c:auto val="1"/>
        <c:lblAlgn val="ctr"/>
        <c:lblOffset val="100"/>
        <c:noMultiLvlLbl val="0"/>
      </c:catAx>
      <c:valAx>
        <c:axId val="41053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054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Planilha1!$I$8</c:f>
              <c:strCache>
                <c:ptCount val="1"/>
                <c:pt idx="0">
                  <c:v>Aposta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Planilha1!$J$7:$M$7</c:f>
              <c:strCache>
                <c:ptCount val="4"/>
                <c:pt idx="0">
                  <c:v>Empate</c:v>
                </c:pt>
                <c:pt idx="1">
                  <c:v>25</c:v>
                </c:pt>
                <c:pt idx="2">
                  <c:v>Btts_sim</c:v>
                </c:pt>
                <c:pt idx="3">
                  <c:v>Btts_nao</c:v>
                </c:pt>
              </c:strCache>
            </c:strRef>
          </c:cat>
          <c:val>
            <c:numRef>
              <c:f>Planilha1!$J$8:$M$8</c:f>
              <c:numCache>
                <c:formatCode>General</c:formatCode>
                <c:ptCount val="4"/>
                <c:pt idx="0">
                  <c:v>172.41</c:v>
                </c:pt>
                <c:pt idx="1">
                  <c:v>74.92</c:v>
                </c:pt>
                <c:pt idx="2">
                  <c:v>75.739999999999995</c:v>
                </c:pt>
                <c:pt idx="3">
                  <c:v>36.64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6B-44CA-B9DF-5CD4D819CD55}"/>
            </c:ext>
          </c:extLst>
        </c:ser>
        <c:ser>
          <c:idx val="1"/>
          <c:order val="1"/>
          <c:tx>
            <c:strRef>
              <c:f>Planilha1!$I$9</c:f>
              <c:strCache>
                <c:ptCount val="1"/>
                <c:pt idx="0">
                  <c:v>Retorno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Planilha1!$J$7:$M$7</c:f>
              <c:strCache>
                <c:ptCount val="4"/>
                <c:pt idx="0">
                  <c:v>Empate</c:v>
                </c:pt>
                <c:pt idx="1">
                  <c:v>25</c:v>
                </c:pt>
                <c:pt idx="2">
                  <c:v>Btts_sim</c:v>
                </c:pt>
                <c:pt idx="3">
                  <c:v>Btts_nao</c:v>
                </c:pt>
              </c:strCache>
            </c:strRef>
          </c:cat>
          <c:val>
            <c:numRef>
              <c:f>Planilha1!$J$9:$M$9</c:f>
              <c:numCache>
                <c:formatCode>General</c:formatCode>
                <c:ptCount val="4"/>
                <c:pt idx="0">
                  <c:v>127.71</c:v>
                </c:pt>
                <c:pt idx="1">
                  <c:v>97.18</c:v>
                </c:pt>
                <c:pt idx="2">
                  <c:v>82.11</c:v>
                </c:pt>
                <c:pt idx="3">
                  <c:v>60.36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6B-44CA-B9DF-5CD4D819CD55}"/>
            </c:ext>
          </c:extLst>
        </c:ser>
        <c:ser>
          <c:idx val="2"/>
          <c:order val="2"/>
          <c:tx>
            <c:strRef>
              <c:f>Planilha1!$I$10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Planilha1!$J$7:$M$7</c:f>
              <c:strCache>
                <c:ptCount val="4"/>
                <c:pt idx="0">
                  <c:v>Empate</c:v>
                </c:pt>
                <c:pt idx="1">
                  <c:v>25</c:v>
                </c:pt>
                <c:pt idx="2">
                  <c:v>Btts_sim</c:v>
                </c:pt>
                <c:pt idx="3">
                  <c:v>Btts_nao</c:v>
                </c:pt>
              </c:strCache>
            </c:strRef>
          </c:cat>
          <c:val>
            <c:numRef>
              <c:f>Planilha1!$J$10:$M$10</c:f>
              <c:numCache>
                <c:formatCode>General</c:formatCode>
                <c:ptCount val="4"/>
                <c:pt idx="0">
                  <c:v>-44.7</c:v>
                </c:pt>
                <c:pt idx="1">
                  <c:v>22.260000000000005</c:v>
                </c:pt>
                <c:pt idx="2">
                  <c:v>6.3700000000000045</c:v>
                </c:pt>
                <c:pt idx="3">
                  <c:v>23.72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6B-44CA-B9DF-5CD4D819CD55}"/>
            </c:ext>
          </c:extLst>
        </c:ser>
        <c:ser>
          <c:idx val="3"/>
          <c:order val="3"/>
          <c:tx>
            <c:strRef>
              <c:f>Planilha1!$I$11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Planilha1!$J$7:$M$7</c:f>
              <c:strCache>
                <c:ptCount val="4"/>
                <c:pt idx="0">
                  <c:v>Empate</c:v>
                </c:pt>
                <c:pt idx="1">
                  <c:v>25</c:v>
                </c:pt>
                <c:pt idx="2">
                  <c:v>Btts_sim</c:v>
                </c:pt>
                <c:pt idx="3">
                  <c:v>Btts_nao</c:v>
                </c:pt>
              </c:strCache>
            </c:strRef>
          </c:cat>
          <c:val>
            <c:numRef>
              <c:f>Planilha1!$J$11:$M$11</c:f>
              <c:numCache>
                <c:formatCode>0.00</c:formatCode>
                <c:ptCount val="4"/>
                <c:pt idx="0">
                  <c:v>-25.926570384548462</c:v>
                </c:pt>
                <c:pt idx="1">
                  <c:v>29.711692471970107</c:v>
                </c:pt>
                <c:pt idx="2">
                  <c:v>8.4103512014787505</c:v>
                </c:pt>
                <c:pt idx="3">
                  <c:v>64.737991266375545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6B-44CA-B9DF-5CD4D819CD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9261248"/>
        <c:axId val="259261664"/>
      </c:barChart>
      <c:catAx>
        <c:axId val="259261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9261664"/>
        <c:crosses val="autoZero"/>
        <c:auto val="1"/>
        <c:lblAlgn val="ctr"/>
        <c:lblOffset val="100"/>
        <c:noMultiLvlLbl val="0"/>
      </c:catAx>
      <c:valAx>
        <c:axId val="25926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926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Planilha1!$J$7:$M$7</c:f>
              <c:strCache>
                <c:ptCount val="4"/>
                <c:pt idx="0">
                  <c:v>Empate</c:v>
                </c:pt>
                <c:pt idx="1">
                  <c:v>25</c:v>
                </c:pt>
                <c:pt idx="2">
                  <c:v>Btts_sim</c:v>
                </c:pt>
                <c:pt idx="3">
                  <c:v>Btts_nao</c:v>
                </c:pt>
              </c:strCache>
            </c:strRef>
          </c:cat>
          <c:val>
            <c:numRef>
              <c:f>Planilha1!$J$11:$M$11</c:f>
              <c:numCache>
                <c:formatCode>0.00</c:formatCode>
                <c:ptCount val="4"/>
                <c:pt idx="0">
                  <c:v>-25.926570384548462</c:v>
                </c:pt>
                <c:pt idx="1">
                  <c:v>29.711692471970107</c:v>
                </c:pt>
                <c:pt idx="2">
                  <c:v>8.4103512014787505</c:v>
                </c:pt>
                <c:pt idx="3">
                  <c:v>64.737991266375545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F6-4E06-B302-43060C6E42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64359920"/>
        <c:axId val="264360336"/>
      </c:barChart>
      <c:catAx>
        <c:axId val="26435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4360336"/>
        <c:crosses val="autoZero"/>
        <c:auto val="1"/>
        <c:lblAlgn val="ctr"/>
        <c:lblOffset val="100"/>
        <c:noMultiLvlLbl val="0"/>
      </c:catAx>
      <c:valAx>
        <c:axId val="26436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435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233362</xdr:colOff>
      <xdr:row>19</xdr:row>
      <xdr:rowOff>33337</xdr:rowOff>
    </xdr:from>
    <xdr:to>
      <xdr:col>13</xdr:col>
      <xdr:colOff>881062</xdr:colOff>
      <xdr:row>33</xdr:row>
      <xdr:rowOff>109537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5CD257A-424F-4549-C083-E8DC0709B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119062</xdr:colOff>
      <xdr:row>26</xdr:row>
      <xdr:rowOff>157162</xdr:rowOff>
    </xdr:from>
    <xdr:to>
      <xdr:col>2</xdr:col>
      <xdr:colOff>2014537</xdr:colOff>
      <xdr:row>41</xdr:row>
      <xdr:rowOff>42862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03211C4-54B1-6366-3169-49D457DF6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4762</xdr:colOff>
      <xdr:row>47</xdr:row>
      <xdr:rowOff>52387</xdr:rowOff>
    </xdr:from>
    <xdr:to>
      <xdr:col>4</xdr:col>
      <xdr:colOff>1309687</xdr:colOff>
      <xdr:row>61</xdr:row>
      <xdr:rowOff>128587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A7E876B-011E-C757-911B-A6A383F3A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542924</xdr:colOff>
      <xdr:row>11</xdr:row>
      <xdr:rowOff>119061</xdr:rowOff>
    </xdr:from>
    <xdr:to>
      <xdr:col>17</xdr:col>
      <xdr:colOff>342899</xdr:colOff>
      <xdr:row>33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A49D9B3-6287-D787-F8FA-F1CF9FE736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104775</xdr:colOff>
      <xdr:row>3</xdr:row>
      <xdr:rowOff>80962</xdr:rowOff>
    </xdr:from>
    <xdr:to>
      <xdr:col>25</xdr:col>
      <xdr:colOff>409575</xdr:colOff>
      <xdr:row>17</xdr:row>
      <xdr:rowOff>157162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A76EE92-C829-3A70-8EE4-D4A343510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ll" refreshedDate="45139.609241550927" createdVersion="8" refreshedVersion="8" minRefreshableVersion="3" recordCount="16" xr:uid="{05E128C4-F6BC-4C84-B7CE-618FF28EC1B3}">
  <cacheSource type="worksheet">
    <worksheetSource ref="A1:N17" sheet="Sheet1"/>
  </cacheSource>
  <cacheFields count="14">
    <cacheField name="Date" numFmtId="0">
      <sharedItems/>
    </cacheField>
    <cacheField name="Time" numFmtId="0">
      <sharedItems/>
    </cacheField>
    <cacheField name="League" numFmtId="0">
      <sharedItems count="9">
        <s v="LEAGUE CUP - ROUND 5"/>
        <s v="LEAGUES CUP"/>
        <s v="ALLSVENSKAN - ROUND 16"/>
        <s v="SUPER LEAGUE - ROUND 1"/>
        <s v="PRIMERA DIVISION - TORNEO INTERMEDIO - ROUND 7"/>
        <s v="PRIMERA NACIONAL - ROUND 26"/>
        <s v="VEIKKAUSLIIGA"/>
        <s v="SUPERLIGA - ROUND 2"/>
        <s v="SUPERETTAN - ROUND 16"/>
      </sharedItems>
    </cacheField>
    <cacheField name="Home" numFmtId="0">
      <sharedItems/>
    </cacheField>
    <cacheField name="Away" numFmtId="0">
      <sharedItems/>
    </cacheField>
    <cacheField name="FT_Odds_H" numFmtId="0">
      <sharedItems containsSemiMixedTypes="0" containsString="0" containsNumber="1" minValue="1.85" maxValue="3"/>
    </cacheField>
    <cacheField name="FT_Odds_D" numFmtId="0">
      <sharedItems containsSemiMixedTypes="0" containsString="0" containsNumber="1" minValue="3.05" maxValue="3.75"/>
    </cacheField>
    <cacheField name="FT_Odds_A" numFmtId="0">
      <sharedItems containsSemiMixedTypes="0" containsString="0" containsNumber="1" minValue="2.0499999999999998" maxValue="4"/>
    </cacheField>
    <cacheField name="Método" numFmtId="0">
      <sharedItems count="4">
        <s v="Back Draw"/>
        <s v="BTTS_Nao"/>
        <s v="full25"/>
        <s v="BTTS_Sim"/>
      </sharedItems>
    </cacheField>
    <cacheField name="PlacarHome" numFmtId="0">
      <sharedItems containsSemiMixedTypes="0" containsString="0" containsNumber="1" containsInteger="1" minValue="0" maxValue="3"/>
    </cacheField>
    <cacheField name="PlacarAway" numFmtId="0">
      <sharedItems containsSemiMixedTypes="0" containsString="0" containsNumber="1" containsInteger="1" minValue="0" maxValue="2"/>
    </cacheField>
    <cacheField name="Odd_Metodo" numFmtId="0">
      <sharedItems containsSemiMixedTypes="0" containsString="0" containsNumber="1" minValue="1.83" maxValue="3.75"/>
    </cacheField>
    <cacheField name="Green" numFmtId="0">
      <sharedItems count="2">
        <s v="N"/>
        <s v="S"/>
      </sharedItems>
    </cacheField>
    <cacheField name="GanhosPerdas" numFmtId="0">
      <sharedItems containsSemiMixedTypes="0" containsString="0" containsNumber="1" minValue="-1" maxValue="2.7" count="7">
        <n v="-1"/>
        <n v="2.6"/>
        <n v="2.4"/>
        <n v="1.65"/>
        <n v="2.7"/>
        <n v="1.4"/>
        <n v="0.9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s v="20.07.2023"/>
    <s v="19:00"/>
    <x v="0"/>
    <s v="Oriente Petrolero"/>
    <s v="Royal Pari"/>
    <n v="2.95"/>
    <n v="3.75"/>
    <n v="2.0499999999999998"/>
    <x v="0"/>
    <n v="2"/>
    <n v="1"/>
    <n v="3.75"/>
    <x v="0"/>
    <x v="0"/>
  </r>
  <r>
    <s v="21.07.2023"/>
    <s v="21:00"/>
    <x v="1"/>
    <s v="Inter Miami"/>
    <s v="Cruz Azul"/>
    <n v="2.0499999999999998"/>
    <n v="3.6"/>
    <n v="3.4"/>
    <x v="0"/>
    <n v="2"/>
    <n v="1"/>
    <n v="3.6"/>
    <x v="0"/>
    <x v="0"/>
  </r>
  <r>
    <s v="21.07.2023"/>
    <s v="21:00"/>
    <x v="1"/>
    <s v="Orlando City"/>
    <s v="Houston Dynamo"/>
    <n v="1.95"/>
    <n v="3.6"/>
    <n v="3.75"/>
    <x v="0"/>
    <n v="1"/>
    <n v="1"/>
    <n v="3.6"/>
    <x v="1"/>
    <x v="1"/>
  </r>
  <r>
    <s v="21.07.2023"/>
    <s v="22:00"/>
    <x v="1"/>
    <s v="FC Dallas"/>
    <s v="Charlotte"/>
    <n v="2.0499999999999998"/>
    <n v="3.4"/>
    <n v="3.6"/>
    <x v="0"/>
    <n v="2"/>
    <n v="2"/>
    <n v="3.4"/>
    <x v="1"/>
    <x v="2"/>
  </r>
  <r>
    <s v="21.07.2023"/>
    <s v="14:00"/>
    <x v="2"/>
    <s v="Brommapojkarna"/>
    <s v="Hammarby"/>
    <n v="3"/>
    <n v="3.6"/>
    <n v="2.35"/>
    <x v="1"/>
    <n v="1"/>
    <n v="0"/>
    <n v="2.2999999999999998"/>
    <x v="0"/>
    <x v="0"/>
  </r>
  <r>
    <s v="22.07.2023"/>
    <s v="22:30"/>
    <x v="1"/>
    <s v="Real Salt Lake"/>
    <s v="Seattle Sounders"/>
    <n v="2.0499999999999998"/>
    <n v="3.6"/>
    <n v="3.4"/>
    <x v="0"/>
    <n v="3"/>
    <n v="0"/>
    <n v="3.6"/>
    <x v="0"/>
    <x v="0"/>
  </r>
  <r>
    <s v="22.07.2023"/>
    <s v="13:00"/>
    <x v="3"/>
    <s v="St. Gallen"/>
    <s v="Basel"/>
    <n v="1.85"/>
    <n v="3.75"/>
    <n v="3.75"/>
    <x v="0"/>
    <n v="2"/>
    <n v="1"/>
    <n v="3.75"/>
    <x v="0"/>
    <x v="0"/>
  </r>
  <r>
    <s v="22.07.2023"/>
    <s v="15:00"/>
    <x v="4"/>
    <s v="Danubio"/>
    <s v="River Plate"/>
    <n v="2.0499999999999998"/>
    <n v="3.4"/>
    <n v="3.3"/>
    <x v="0"/>
    <n v="0"/>
    <n v="0"/>
    <n v="3.4"/>
    <x v="1"/>
    <x v="2"/>
  </r>
  <r>
    <s v="22.07.2023"/>
    <s v="11:00"/>
    <x v="5"/>
    <s v="Guillermo Brown"/>
    <s v="All Boys"/>
    <n v="1.95"/>
    <n v="3.1"/>
    <n v="4"/>
    <x v="2"/>
    <n v="2"/>
    <n v="1"/>
    <n v="2.65"/>
    <x v="1"/>
    <x v="3"/>
  </r>
  <r>
    <s v="23.07.2023"/>
    <s v="09:00"/>
    <x v="6"/>
    <s v="Lahti"/>
    <s v="Mariehamn"/>
    <n v="2.29"/>
    <n v="3.35"/>
    <n v="3.15"/>
    <x v="2"/>
    <n v="0"/>
    <n v="2"/>
    <n v="2.0499999999999998"/>
    <x v="0"/>
    <x v="0"/>
  </r>
  <r>
    <s v="23.07.2023"/>
    <s v="20:00"/>
    <x v="1"/>
    <s v="New York City"/>
    <s v="Atlas"/>
    <n v="2.0499999999999998"/>
    <n v="3.5"/>
    <n v="3.5"/>
    <x v="0"/>
    <n v="0"/>
    <n v="1"/>
    <n v="3.5"/>
    <x v="0"/>
    <x v="0"/>
  </r>
  <r>
    <s v="23.07.2023"/>
    <s v="09:00"/>
    <x v="6"/>
    <s v="Lahti"/>
    <s v="Mariehamn"/>
    <n v="2.29"/>
    <n v="3.35"/>
    <n v="3.15"/>
    <x v="3"/>
    <n v="0"/>
    <n v="2"/>
    <n v="1.83"/>
    <x v="0"/>
    <x v="0"/>
  </r>
  <r>
    <s v="28.07.2023"/>
    <s v="14:00"/>
    <x v="7"/>
    <s v="Viborg"/>
    <s v="Lyngby"/>
    <n v="1.88"/>
    <n v="3.7"/>
    <n v="3.95"/>
    <x v="0"/>
    <n v="2"/>
    <n v="2"/>
    <n v="3.7"/>
    <x v="1"/>
    <x v="4"/>
  </r>
  <r>
    <s v="29.07.2023"/>
    <s v="11:00"/>
    <x v="6"/>
    <s v="SJK"/>
    <s v="HJK"/>
    <n v="2.65"/>
    <n v="3.05"/>
    <n v="2.8"/>
    <x v="2"/>
    <n v="1"/>
    <n v="2"/>
    <n v="2.4"/>
    <x v="1"/>
    <x v="5"/>
  </r>
  <r>
    <s v="29.07.2023"/>
    <s v="11:00"/>
    <x v="6"/>
    <s v="SJK"/>
    <s v="HJK"/>
    <n v="2.65"/>
    <n v="3.05"/>
    <n v="2.8"/>
    <x v="3"/>
    <n v="1"/>
    <n v="2"/>
    <n v="1.95"/>
    <x v="1"/>
    <x v="6"/>
  </r>
  <r>
    <s v="31.07.2023"/>
    <s v="14:00"/>
    <x v="8"/>
    <s v="Utsikten"/>
    <s v="Helsingborg"/>
    <n v="1.95"/>
    <n v="3.5"/>
    <n v="3.75"/>
    <x v="2"/>
    <n v="1"/>
    <n v="1"/>
    <n v="1.9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2B7076-35AE-4529-B081-C43967885E30}" name="Tabela dinâmica2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I41:J46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5">
        <item x="0"/>
        <item x="1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</pivotFields>
  <rowFields count="1">
    <field x="8"/>
  </rowFields>
  <rowItems count="5">
    <i>
      <x/>
    </i>
    <i>
      <x v="3"/>
    </i>
    <i>
      <x v="2"/>
    </i>
    <i>
      <x v="1"/>
    </i>
    <i t="grand">
      <x/>
    </i>
  </rowItems>
  <colItems count="1">
    <i/>
  </colItems>
  <dataFields count="1">
    <dataField name="Contagem de Método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69648F-6353-4794-AEE6-4E0C830A6D13}" name="Tabela dinâmica2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7:B57" firstHeaderRow="1" firstDataRow="1" firstDataCol="1"/>
  <pivotFields count="14">
    <pivotField showAll="0"/>
    <pivotField showAll="0"/>
    <pivotField axis="axisRow" dataField="1" showAll="0" sortType="descending">
      <items count="10">
        <item x="2"/>
        <item x="0"/>
        <item x="1"/>
        <item x="4"/>
        <item x="5"/>
        <item x="3"/>
        <item x="8"/>
        <item x="7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0">
    <i>
      <x v="2"/>
    </i>
    <i>
      <x v="8"/>
    </i>
    <i>
      <x v="5"/>
    </i>
    <i>
      <x v="1"/>
    </i>
    <i>
      <x v="6"/>
    </i>
    <i>
      <x v="7"/>
    </i>
    <i>
      <x/>
    </i>
    <i>
      <x v="3"/>
    </i>
    <i>
      <x v="4"/>
    </i>
    <i t="grand">
      <x/>
    </i>
  </rowItems>
  <colItems count="1">
    <i/>
  </colItems>
  <dataFields count="1">
    <dataField name="Contagem de Leagu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0033F2-4FF8-4565-BFF1-DCF608B4186C}" name="Tabela dinâmica2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 fieldListSortAscending="1">
  <location ref="D37:E47" firstHeaderRow="1" firstDataRow="1" firstDataCol="1"/>
  <pivotFields count="14">
    <pivotField showAll="0"/>
    <pivotField showAll="0"/>
    <pivotField axis="axisRow" showAll="0" sortType="ascending">
      <items count="10">
        <item x="2"/>
        <item x="0"/>
        <item x="1"/>
        <item x="4"/>
        <item x="5"/>
        <item x="3"/>
        <item x="8"/>
        <item x="7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10">
    <i>
      <x/>
    </i>
    <i>
      <x v="1"/>
    </i>
    <i>
      <x v="6"/>
    </i>
    <i>
      <x v="5"/>
    </i>
    <i>
      <x v="8"/>
    </i>
    <i>
      <x v="4"/>
    </i>
    <i>
      <x v="2"/>
    </i>
    <i>
      <x v="3"/>
    </i>
    <i>
      <x v="7"/>
    </i>
    <i t="grand">
      <x/>
    </i>
  </rowItems>
  <colItems count="1">
    <i/>
  </colItems>
  <dataFields count="1">
    <dataField name="Soma de GanhosPerdas" fld="13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F1256C-18D7-44B9-9C2F-F8E67F34BA43}" name="Tabela dinâmica2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D21:G27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ntagem de Green" fld="12" subtotal="count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9C1BF5-F824-4EDC-ABC8-BC859AE048AE}" name="Tabela dinâmica2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21:B26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5">
        <item x="0"/>
        <item x="1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</pivotFields>
  <rowFields count="1">
    <field x="8"/>
  </rowFields>
  <rowItems count="5">
    <i>
      <x v="1"/>
    </i>
    <i>
      <x v="2"/>
    </i>
    <i>
      <x v="3"/>
    </i>
    <i>
      <x/>
    </i>
    <i t="grand">
      <x/>
    </i>
  </rowItems>
  <colItems count="1">
    <i/>
  </colItems>
  <dataFields count="1">
    <dataField name="Soma de GanhosPerdas" fld="1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7"/>
  <sheetViews>
    <sheetView tabSelected="1" workbookViewId="0">
      <selection activeCell="N16" sqref="N16"/>
    </sheetView>
  </sheetViews>
  <sheetFormatPr defaultRowHeight="15" x14ac:dyDescent="0.25"/>
  <cols>
    <col min="1" max="1" width="16.7109375" customWidth="1"/>
    <col min="2" max="2" width="10.42578125" customWidth="1"/>
    <col min="3" max="4" width="49" bestFit="1" customWidth="1"/>
    <col min="5" max="5" width="22.140625" bestFit="1" customWidth="1"/>
    <col min="6" max="6" width="2" bestFit="1" customWidth="1"/>
    <col min="7" max="7" width="10.7109375" bestFit="1" customWidth="1"/>
    <col min="8" max="8" width="6" bestFit="1" customWidth="1"/>
    <col min="9" max="9" width="18" bestFit="1" customWidth="1"/>
    <col min="10" max="10" width="20.5703125" bestFit="1" customWidth="1"/>
    <col min="11" max="11" width="11.140625" bestFit="1" customWidth="1"/>
    <col min="12" max="12" width="12.85546875" bestFit="1" customWidth="1"/>
    <col min="13" max="13" width="6.5703125" bestFit="1" customWidth="1"/>
    <col min="14" max="14" width="13.8554687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21</v>
      </c>
      <c r="B2" t="s">
        <v>22</v>
      </c>
      <c r="C2" t="s">
        <v>23</v>
      </c>
      <c r="D2" t="s">
        <v>24</v>
      </c>
      <c r="E2" t="s">
        <v>25</v>
      </c>
      <c r="F2">
        <v>2.95</v>
      </c>
      <c r="G2">
        <v>3.75</v>
      </c>
      <c r="H2">
        <v>2.0499999999999998</v>
      </c>
      <c r="I2" t="s">
        <v>16</v>
      </c>
      <c r="J2">
        <v>2</v>
      </c>
      <c r="K2">
        <v>1</v>
      </c>
      <c r="L2">
        <v>3.75</v>
      </c>
      <c r="M2" t="s">
        <v>26</v>
      </c>
      <c r="N2">
        <v>-1</v>
      </c>
    </row>
    <row r="3" spans="1:14" x14ac:dyDescent="0.25">
      <c r="A3" t="s">
        <v>27</v>
      </c>
      <c r="B3" t="s">
        <v>15</v>
      </c>
      <c r="C3" t="s">
        <v>28</v>
      </c>
      <c r="D3" t="s">
        <v>19</v>
      </c>
      <c r="E3" t="s">
        <v>29</v>
      </c>
      <c r="F3">
        <v>2.0499999999999998</v>
      </c>
      <c r="G3">
        <v>3.6</v>
      </c>
      <c r="H3">
        <v>3.4</v>
      </c>
      <c r="I3" t="s">
        <v>16</v>
      </c>
      <c r="J3">
        <v>2</v>
      </c>
      <c r="K3">
        <v>1</v>
      </c>
      <c r="L3">
        <v>3.6</v>
      </c>
      <c r="M3" t="s">
        <v>26</v>
      </c>
      <c r="N3">
        <v>-1</v>
      </c>
    </row>
    <row r="4" spans="1:14" x14ac:dyDescent="0.25">
      <c r="A4" t="s">
        <v>27</v>
      </c>
      <c r="B4" t="s">
        <v>15</v>
      </c>
      <c r="C4" t="s">
        <v>28</v>
      </c>
      <c r="D4" t="s">
        <v>30</v>
      </c>
      <c r="E4" t="s">
        <v>17</v>
      </c>
      <c r="F4">
        <v>1.95</v>
      </c>
      <c r="G4">
        <v>3.6</v>
      </c>
      <c r="H4">
        <v>3.75</v>
      </c>
      <c r="I4" t="s">
        <v>16</v>
      </c>
      <c r="J4">
        <v>1</v>
      </c>
      <c r="K4">
        <v>1</v>
      </c>
      <c r="L4">
        <v>3.6</v>
      </c>
      <c r="M4" t="s">
        <v>31</v>
      </c>
      <c r="N4">
        <v>2.6</v>
      </c>
    </row>
    <row r="5" spans="1:14" x14ac:dyDescent="0.25">
      <c r="A5" t="s">
        <v>27</v>
      </c>
      <c r="B5" t="s">
        <v>32</v>
      </c>
      <c r="C5" t="s">
        <v>28</v>
      </c>
      <c r="D5" t="s">
        <v>33</v>
      </c>
      <c r="E5" t="s">
        <v>34</v>
      </c>
      <c r="F5">
        <v>2.0499999999999998</v>
      </c>
      <c r="G5">
        <v>3.4</v>
      </c>
      <c r="H5">
        <v>3.6</v>
      </c>
      <c r="I5" t="s">
        <v>16</v>
      </c>
      <c r="J5">
        <v>2</v>
      </c>
      <c r="K5">
        <v>2</v>
      </c>
      <c r="L5">
        <v>3.4</v>
      </c>
      <c r="M5" t="s">
        <v>31</v>
      </c>
      <c r="N5">
        <v>2.4</v>
      </c>
    </row>
    <row r="6" spans="1:14" x14ac:dyDescent="0.25">
      <c r="A6" t="s">
        <v>27</v>
      </c>
      <c r="B6" t="s">
        <v>35</v>
      </c>
      <c r="C6" t="s">
        <v>36</v>
      </c>
      <c r="D6" t="s">
        <v>37</v>
      </c>
      <c r="E6" t="s">
        <v>38</v>
      </c>
      <c r="F6">
        <v>3</v>
      </c>
      <c r="G6">
        <v>3.6</v>
      </c>
      <c r="H6">
        <v>2.35</v>
      </c>
      <c r="I6" t="s">
        <v>14</v>
      </c>
      <c r="J6">
        <v>1</v>
      </c>
      <c r="K6">
        <v>0</v>
      </c>
      <c r="L6">
        <v>2.2999999999999998</v>
      </c>
      <c r="M6" t="s">
        <v>26</v>
      </c>
      <c r="N6">
        <v>-1</v>
      </c>
    </row>
    <row r="7" spans="1:14" x14ac:dyDescent="0.25">
      <c r="A7" t="s">
        <v>39</v>
      </c>
      <c r="B7" t="s">
        <v>40</v>
      </c>
      <c r="C7" t="s">
        <v>28</v>
      </c>
      <c r="D7" t="s">
        <v>41</v>
      </c>
      <c r="E7" t="s">
        <v>42</v>
      </c>
      <c r="F7">
        <v>2.0499999999999998</v>
      </c>
      <c r="G7">
        <v>3.6</v>
      </c>
      <c r="H7">
        <v>3.4</v>
      </c>
      <c r="I7" t="s">
        <v>16</v>
      </c>
      <c r="J7">
        <v>3</v>
      </c>
      <c r="K7">
        <v>0</v>
      </c>
      <c r="L7">
        <v>3.6</v>
      </c>
      <c r="M7" t="s">
        <v>26</v>
      </c>
      <c r="N7">
        <v>-1</v>
      </c>
    </row>
    <row r="8" spans="1:14" x14ac:dyDescent="0.25">
      <c r="A8" t="s">
        <v>39</v>
      </c>
      <c r="B8" t="s">
        <v>43</v>
      </c>
      <c r="C8" t="s">
        <v>44</v>
      </c>
      <c r="D8" t="s">
        <v>45</v>
      </c>
      <c r="E8" t="s">
        <v>46</v>
      </c>
      <c r="F8">
        <v>1.85</v>
      </c>
      <c r="G8">
        <v>3.75</v>
      </c>
      <c r="H8">
        <v>3.75</v>
      </c>
      <c r="I8" t="s">
        <v>16</v>
      </c>
      <c r="J8">
        <v>2</v>
      </c>
      <c r="K8">
        <v>1</v>
      </c>
      <c r="L8">
        <v>3.75</v>
      </c>
      <c r="M8" t="s">
        <v>26</v>
      </c>
      <c r="N8">
        <v>-1</v>
      </c>
    </row>
    <row r="9" spans="1:14" x14ac:dyDescent="0.25">
      <c r="A9" t="s">
        <v>39</v>
      </c>
      <c r="B9" t="s">
        <v>47</v>
      </c>
      <c r="C9" t="s">
        <v>48</v>
      </c>
      <c r="D9" t="s">
        <v>49</v>
      </c>
      <c r="E9" t="s">
        <v>50</v>
      </c>
      <c r="F9">
        <v>2.0499999999999998</v>
      </c>
      <c r="G9">
        <v>3.4</v>
      </c>
      <c r="H9">
        <v>3.3</v>
      </c>
      <c r="I9" t="s">
        <v>16</v>
      </c>
      <c r="J9">
        <v>0</v>
      </c>
      <c r="K9">
        <v>0</v>
      </c>
      <c r="L9">
        <v>3.4</v>
      </c>
      <c r="M9" t="s">
        <v>31</v>
      </c>
      <c r="N9">
        <v>2.4</v>
      </c>
    </row>
    <row r="10" spans="1:14" x14ac:dyDescent="0.25">
      <c r="A10" t="s">
        <v>39</v>
      </c>
      <c r="B10" t="s">
        <v>51</v>
      </c>
      <c r="C10" t="s">
        <v>52</v>
      </c>
      <c r="D10" t="s">
        <v>53</v>
      </c>
      <c r="E10" t="s">
        <v>54</v>
      </c>
      <c r="F10">
        <v>1.95</v>
      </c>
      <c r="G10">
        <v>3.1</v>
      </c>
      <c r="H10">
        <v>4</v>
      </c>
      <c r="I10" t="s">
        <v>20</v>
      </c>
      <c r="J10">
        <v>2</v>
      </c>
      <c r="K10">
        <v>1</v>
      </c>
      <c r="L10">
        <v>2.65</v>
      </c>
      <c r="M10" t="s">
        <v>31</v>
      </c>
      <c r="N10">
        <v>1.65</v>
      </c>
    </row>
    <row r="11" spans="1:14" x14ac:dyDescent="0.25">
      <c r="A11" t="s">
        <v>55</v>
      </c>
      <c r="B11" t="s">
        <v>56</v>
      </c>
      <c r="C11" t="s">
        <v>57</v>
      </c>
      <c r="D11" t="s">
        <v>58</v>
      </c>
      <c r="E11" t="s">
        <v>59</v>
      </c>
      <c r="F11">
        <v>2.29</v>
      </c>
      <c r="G11">
        <v>3.35</v>
      </c>
      <c r="H11">
        <v>3.15</v>
      </c>
      <c r="I11" t="s">
        <v>20</v>
      </c>
      <c r="J11">
        <v>0</v>
      </c>
      <c r="K11">
        <v>2</v>
      </c>
      <c r="L11">
        <v>2.0499999999999998</v>
      </c>
      <c r="M11" t="s">
        <v>26</v>
      </c>
      <c r="N11">
        <v>-1</v>
      </c>
    </row>
    <row r="12" spans="1:14" x14ac:dyDescent="0.25">
      <c r="A12" t="s">
        <v>55</v>
      </c>
      <c r="B12" t="s">
        <v>60</v>
      </c>
      <c r="C12" t="s">
        <v>28</v>
      </c>
      <c r="D12" t="s">
        <v>61</v>
      </c>
      <c r="E12" t="s">
        <v>62</v>
      </c>
      <c r="F12">
        <v>2.0499999999999998</v>
      </c>
      <c r="G12">
        <v>3.5</v>
      </c>
      <c r="H12">
        <v>3.5</v>
      </c>
      <c r="I12" t="s">
        <v>16</v>
      </c>
      <c r="J12">
        <v>0</v>
      </c>
      <c r="K12">
        <v>1</v>
      </c>
      <c r="L12">
        <v>3.5</v>
      </c>
      <c r="M12" t="s">
        <v>26</v>
      </c>
      <c r="N12">
        <v>-1</v>
      </c>
    </row>
    <row r="13" spans="1:14" x14ac:dyDescent="0.25">
      <c r="A13" t="s">
        <v>55</v>
      </c>
      <c r="B13" t="s">
        <v>56</v>
      </c>
      <c r="C13" t="s">
        <v>57</v>
      </c>
      <c r="D13" t="s">
        <v>58</v>
      </c>
      <c r="E13" t="s">
        <v>59</v>
      </c>
      <c r="F13">
        <v>2.29</v>
      </c>
      <c r="G13">
        <v>3.35</v>
      </c>
      <c r="H13">
        <v>3.15</v>
      </c>
      <c r="I13" t="s">
        <v>18</v>
      </c>
      <c r="J13">
        <v>0</v>
      </c>
      <c r="K13">
        <v>2</v>
      </c>
      <c r="L13">
        <v>1.83</v>
      </c>
      <c r="M13" t="s">
        <v>26</v>
      </c>
      <c r="N13">
        <v>-1</v>
      </c>
    </row>
    <row r="14" spans="1:14" x14ac:dyDescent="0.25">
      <c r="A14" t="s">
        <v>63</v>
      </c>
      <c r="B14" t="s">
        <v>35</v>
      </c>
      <c r="C14" t="s">
        <v>64</v>
      </c>
      <c r="D14" t="s">
        <v>65</v>
      </c>
      <c r="E14" t="s">
        <v>66</v>
      </c>
      <c r="F14">
        <v>1.88</v>
      </c>
      <c r="G14">
        <v>3.7</v>
      </c>
      <c r="H14">
        <v>3.95</v>
      </c>
      <c r="I14" t="s">
        <v>16</v>
      </c>
      <c r="J14">
        <v>2</v>
      </c>
      <c r="K14">
        <v>2</v>
      </c>
      <c r="L14">
        <v>3.7</v>
      </c>
      <c r="M14" t="s">
        <v>31</v>
      </c>
      <c r="N14">
        <v>2.7</v>
      </c>
    </row>
    <row r="15" spans="1:14" x14ac:dyDescent="0.25">
      <c r="A15" t="s">
        <v>67</v>
      </c>
      <c r="B15" t="s">
        <v>51</v>
      </c>
      <c r="C15" t="s">
        <v>57</v>
      </c>
      <c r="D15" t="s">
        <v>68</v>
      </c>
      <c r="E15" t="s">
        <v>69</v>
      </c>
      <c r="F15">
        <v>2.65</v>
      </c>
      <c r="G15">
        <v>3.05</v>
      </c>
      <c r="H15">
        <v>2.8</v>
      </c>
      <c r="I15" t="s">
        <v>20</v>
      </c>
      <c r="J15">
        <v>1</v>
      </c>
      <c r="K15">
        <v>2</v>
      </c>
      <c r="L15">
        <v>2.4</v>
      </c>
      <c r="M15" t="s">
        <v>31</v>
      </c>
      <c r="N15">
        <v>1.4</v>
      </c>
    </row>
    <row r="16" spans="1:14" x14ac:dyDescent="0.25">
      <c r="A16" t="s">
        <v>67</v>
      </c>
      <c r="B16" t="s">
        <v>51</v>
      </c>
      <c r="C16" t="s">
        <v>57</v>
      </c>
      <c r="D16" t="s">
        <v>68</v>
      </c>
      <c r="E16" t="s">
        <v>69</v>
      </c>
      <c r="F16">
        <v>2.65</v>
      </c>
      <c r="G16">
        <v>3.05</v>
      </c>
      <c r="H16">
        <v>2.8</v>
      </c>
      <c r="I16" t="s">
        <v>18</v>
      </c>
      <c r="J16">
        <v>1</v>
      </c>
      <c r="K16">
        <v>2</v>
      </c>
      <c r="L16">
        <v>1.95</v>
      </c>
      <c r="M16" t="s">
        <v>31</v>
      </c>
      <c r="N16">
        <v>0.95</v>
      </c>
    </row>
    <row r="17" spans="1:14" x14ac:dyDescent="0.25">
      <c r="A17" t="s">
        <v>70</v>
      </c>
      <c r="B17" t="s">
        <v>35</v>
      </c>
      <c r="C17" t="s">
        <v>71</v>
      </c>
      <c r="D17" t="s">
        <v>72</v>
      </c>
      <c r="E17" t="s">
        <v>73</v>
      </c>
      <c r="F17">
        <v>1.95</v>
      </c>
      <c r="G17">
        <v>3.5</v>
      </c>
      <c r="H17">
        <v>3.75</v>
      </c>
      <c r="I17" t="s">
        <v>20</v>
      </c>
      <c r="J17">
        <v>1</v>
      </c>
      <c r="K17">
        <v>1</v>
      </c>
      <c r="L17">
        <v>1.9</v>
      </c>
      <c r="M17" t="s">
        <v>26</v>
      </c>
      <c r="N17">
        <v>-1</v>
      </c>
    </row>
    <row r="18" spans="1:14" x14ac:dyDescent="0.25">
      <c r="I18" s="2"/>
    </row>
    <row r="21" spans="1:14" x14ac:dyDescent="0.25">
      <c r="A21" s="16" t="s">
        <v>118</v>
      </c>
      <c r="B21" t="s">
        <v>121</v>
      </c>
      <c r="D21" s="16" t="s">
        <v>122</v>
      </c>
      <c r="E21" s="16" t="s">
        <v>120</v>
      </c>
    </row>
    <row r="22" spans="1:14" x14ac:dyDescent="0.25">
      <c r="A22" s="17" t="s">
        <v>14</v>
      </c>
      <c r="B22">
        <v>-1</v>
      </c>
      <c r="D22" s="16" t="s">
        <v>118</v>
      </c>
      <c r="E22" t="s">
        <v>26</v>
      </c>
      <c r="F22" t="s">
        <v>31</v>
      </c>
      <c r="G22" t="s">
        <v>119</v>
      </c>
    </row>
    <row r="23" spans="1:14" x14ac:dyDescent="0.25">
      <c r="A23" s="17" t="s">
        <v>18</v>
      </c>
      <c r="B23">
        <v>-5.0000000000000044E-2</v>
      </c>
      <c r="D23" s="17" t="s">
        <v>16</v>
      </c>
      <c r="E23">
        <v>5</v>
      </c>
      <c r="F23">
        <v>4</v>
      </c>
      <c r="G23">
        <v>9</v>
      </c>
    </row>
    <row r="24" spans="1:14" x14ac:dyDescent="0.25">
      <c r="A24" s="17" t="s">
        <v>20</v>
      </c>
      <c r="B24">
        <v>1.0499999999999998</v>
      </c>
      <c r="D24" s="17" t="s">
        <v>14</v>
      </c>
      <c r="E24">
        <v>1</v>
      </c>
      <c r="G24">
        <v>1</v>
      </c>
    </row>
    <row r="25" spans="1:14" x14ac:dyDescent="0.25">
      <c r="A25" s="17" t="s">
        <v>16</v>
      </c>
      <c r="B25">
        <v>5.0999999999999996</v>
      </c>
      <c r="D25" s="17" t="s">
        <v>18</v>
      </c>
      <c r="E25">
        <v>1</v>
      </c>
      <c r="F25">
        <v>1</v>
      </c>
      <c r="G25">
        <v>2</v>
      </c>
    </row>
    <row r="26" spans="1:14" x14ac:dyDescent="0.25">
      <c r="A26" s="17" t="s">
        <v>119</v>
      </c>
      <c r="B26">
        <v>5.0999999999999996</v>
      </c>
      <c r="D26" s="17" t="s">
        <v>20</v>
      </c>
      <c r="E26">
        <v>2</v>
      </c>
      <c r="F26">
        <v>2</v>
      </c>
      <c r="G26">
        <v>4</v>
      </c>
    </row>
    <row r="27" spans="1:14" x14ac:dyDescent="0.25">
      <c r="D27" s="17" t="s">
        <v>119</v>
      </c>
      <c r="E27">
        <v>9</v>
      </c>
      <c r="F27">
        <v>7</v>
      </c>
      <c r="G27">
        <v>16</v>
      </c>
    </row>
    <row r="37" spans="1:10" x14ac:dyDescent="0.25">
      <c r="D37" s="16" t="s">
        <v>118</v>
      </c>
      <c r="E37" t="s">
        <v>121</v>
      </c>
    </row>
    <row r="38" spans="1:10" x14ac:dyDescent="0.25">
      <c r="D38" s="17" t="s">
        <v>36</v>
      </c>
      <c r="E38">
        <v>-1</v>
      </c>
    </row>
    <row r="39" spans="1:10" x14ac:dyDescent="0.25">
      <c r="D39" s="17" t="s">
        <v>23</v>
      </c>
      <c r="E39">
        <v>-1</v>
      </c>
    </row>
    <row r="40" spans="1:10" x14ac:dyDescent="0.25">
      <c r="D40" s="17" t="s">
        <v>71</v>
      </c>
      <c r="E40">
        <v>-1</v>
      </c>
    </row>
    <row r="41" spans="1:10" x14ac:dyDescent="0.25">
      <c r="D41" s="17" t="s">
        <v>44</v>
      </c>
      <c r="E41">
        <v>-1</v>
      </c>
      <c r="I41" s="16" t="s">
        <v>118</v>
      </c>
      <c r="J41" t="s">
        <v>117</v>
      </c>
    </row>
    <row r="42" spans="1:10" x14ac:dyDescent="0.25">
      <c r="D42" s="17" t="s">
        <v>57</v>
      </c>
      <c r="E42">
        <v>0.34999999999999987</v>
      </c>
      <c r="I42" s="17" t="s">
        <v>16</v>
      </c>
      <c r="J42">
        <v>9</v>
      </c>
    </row>
    <row r="43" spans="1:10" x14ac:dyDescent="0.25">
      <c r="D43" s="17" t="s">
        <v>52</v>
      </c>
      <c r="E43">
        <v>1.65</v>
      </c>
      <c r="I43" s="17" t="s">
        <v>20</v>
      </c>
      <c r="J43">
        <v>4</v>
      </c>
    </row>
    <row r="44" spans="1:10" x14ac:dyDescent="0.25">
      <c r="D44" s="17" t="s">
        <v>28</v>
      </c>
      <c r="E44">
        <v>2</v>
      </c>
      <c r="I44" s="17" t="s">
        <v>18</v>
      </c>
      <c r="J44">
        <v>2</v>
      </c>
    </row>
    <row r="45" spans="1:10" x14ac:dyDescent="0.25">
      <c r="D45" s="17" t="s">
        <v>48</v>
      </c>
      <c r="E45">
        <v>2.4</v>
      </c>
      <c r="I45" s="17" t="s">
        <v>14</v>
      </c>
      <c r="J45">
        <v>1</v>
      </c>
    </row>
    <row r="46" spans="1:10" x14ac:dyDescent="0.25">
      <c r="D46" s="17" t="s">
        <v>64</v>
      </c>
      <c r="E46">
        <v>2.7</v>
      </c>
      <c r="I46" s="17" t="s">
        <v>119</v>
      </c>
      <c r="J46">
        <v>16</v>
      </c>
    </row>
    <row r="47" spans="1:10" x14ac:dyDescent="0.25">
      <c r="A47" s="16" t="s">
        <v>118</v>
      </c>
      <c r="B47" t="s">
        <v>116</v>
      </c>
      <c r="D47" s="17" t="s">
        <v>119</v>
      </c>
      <c r="E47">
        <v>5.0999999999999996</v>
      </c>
    </row>
    <row r="48" spans="1:10" x14ac:dyDescent="0.25">
      <c r="A48" s="17" t="s">
        <v>28</v>
      </c>
      <c r="B48">
        <v>5</v>
      </c>
    </row>
    <row r="49" spans="1:2" x14ac:dyDescent="0.25">
      <c r="A49" s="17" t="s">
        <v>57</v>
      </c>
      <c r="B49">
        <v>4</v>
      </c>
    </row>
    <row r="50" spans="1:2" x14ac:dyDescent="0.25">
      <c r="A50" s="17" t="s">
        <v>44</v>
      </c>
      <c r="B50">
        <v>1</v>
      </c>
    </row>
    <row r="51" spans="1:2" x14ac:dyDescent="0.25">
      <c r="A51" s="17" t="s">
        <v>23</v>
      </c>
      <c r="B51">
        <v>1</v>
      </c>
    </row>
    <row r="52" spans="1:2" x14ac:dyDescent="0.25">
      <c r="A52" s="17" t="s">
        <v>71</v>
      </c>
      <c r="B52">
        <v>1</v>
      </c>
    </row>
    <row r="53" spans="1:2" x14ac:dyDescent="0.25">
      <c r="A53" s="17" t="s">
        <v>64</v>
      </c>
      <c r="B53">
        <v>1</v>
      </c>
    </row>
    <row r="54" spans="1:2" x14ac:dyDescent="0.25">
      <c r="A54" s="17" t="s">
        <v>36</v>
      </c>
      <c r="B54">
        <v>1</v>
      </c>
    </row>
    <row r="55" spans="1:2" x14ac:dyDescent="0.25">
      <c r="A55" s="17" t="s">
        <v>48</v>
      </c>
      <c r="B55">
        <v>1</v>
      </c>
    </row>
    <row r="56" spans="1:2" x14ac:dyDescent="0.25">
      <c r="A56" s="17" t="s">
        <v>52</v>
      </c>
      <c r="B56">
        <v>1</v>
      </c>
    </row>
    <row r="57" spans="1:2" x14ac:dyDescent="0.25">
      <c r="A57" s="17" t="s">
        <v>119</v>
      </c>
      <c r="B57">
        <v>16</v>
      </c>
    </row>
  </sheetData>
  <pageMargins left="0.75" right="0.75" top="1" bottom="1" header="0.5" footer="0.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BDA6-E5D2-4123-9F93-EE4C6C480529}">
  <dimension ref="A1:O98"/>
  <sheetViews>
    <sheetView workbookViewId="0">
      <selection activeCell="J8" sqref="J8"/>
    </sheetView>
  </sheetViews>
  <sheetFormatPr defaultRowHeight="15" x14ac:dyDescent="0.25"/>
  <cols>
    <col min="1" max="1" width="22.42578125" style="10" customWidth="1"/>
    <col min="2" max="3" width="9.140625" style="10"/>
  </cols>
  <sheetData>
    <row r="1" spans="1:15" s="2" customFormat="1" x14ac:dyDescent="0.25">
      <c r="A1" s="3" t="s">
        <v>108</v>
      </c>
      <c r="B1" s="3" t="s">
        <v>109</v>
      </c>
      <c r="C1" s="3" t="s">
        <v>110</v>
      </c>
    </row>
    <row r="2" spans="1:15" x14ac:dyDescent="0.25">
      <c r="A2" s="4" t="s">
        <v>74</v>
      </c>
      <c r="B2" s="18">
        <v>7.72</v>
      </c>
      <c r="C2" s="19">
        <v>0</v>
      </c>
    </row>
    <row r="3" spans="1:15" x14ac:dyDescent="0.25">
      <c r="A3" s="5" t="s">
        <v>75</v>
      </c>
      <c r="B3" s="18"/>
      <c r="C3" s="19"/>
    </row>
    <row r="4" spans="1:15" x14ac:dyDescent="0.25">
      <c r="A4" s="6" t="s">
        <v>76</v>
      </c>
      <c r="B4" s="20">
        <v>7.8</v>
      </c>
      <c r="C4" s="21">
        <v>13.26</v>
      </c>
    </row>
    <row r="5" spans="1:15" x14ac:dyDescent="0.25">
      <c r="A5" s="8" t="s">
        <v>75</v>
      </c>
      <c r="B5" s="20"/>
      <c r="C5" s="21"/>
    </row>
    <row r="6" spans="1:15" x14ac:dyDescent="0.25">
      <c r="A6" s="4" t="s">
        <v>77</v>
      </c>
      <c r="B6" s="18">
        <v>7.88</v>
      </c>
      <c r="C6" s="19">
        <v>0</v>
      </c>
    </row>
    <row r="7" spans="1:15" x14ac:dyDescent="0.25">
      <c r="A7" s="5" t="s">
        <v>75</v>
      </c>
      <c r="B7" s="18"/>
      <c r="C7" s="19"/>
      <c r="I7" s="3"/>
      <c r="J7" s="13" t="s">
        <v>111</v>
      </c>
      <c r="K7" s="13">
        <v>25</v>
      </c>
      <c r="L7" s="13" t="s">
        <v>112</v>
      </c>
      <c r="M7" s="13" t="s">
        <v>113</v>
      </c>
      <c r="N7" s="13" t="s">
        <v>114</v>
      </c>
      <c r="O7" s="11"/>
    </row>
    <row r="8" spans="1:15" x14ac:dyDescent="0.25">
      <c r="A8" s="6" t="s">
        <v>78</v>
      </c>
      <c r="B8" s="20">
        <v>7.63</v>
      </c>
      <c r="C8" s="21">
        <v>15.11</v>
      </c>
      <c r="I8" s="3" t="s">
        <v>109</v>
      </c>
      <c r="J8" s="10">
        <v>172.41</v>
      </c>
      <c r="K8" s="10">
        <v>74.92</v>
      </c>
      <c r="L8" s="10">
        <v>75.739999999999995</v>
      </c>
      <c r="M8" s="10">
        <v>36.64</v>
      </c>
      <c r="N8" s="12">
        <f>SUM(J8:M8)</f>
        <v>359.71</v>
      </c>
    </row>
    <row r="9" spans="1:15" x14ac:dyDescent="0.25">
      <c r="A9" s="8" t="s">
        <v>75</v>
      </c>
      <c r="B9" s="20"/>
      <c r="C9" s="21"/>
      <c r="I9" s="3" t="s">
        <v>110</v>
      </c>
      <c r="J9" s="10">
        <v>127.71</v>
      </c>
      <c r="K9" s="10">
        <v>97.18</v>
      </c>
      <c r="L9" s="10">
        <v>82.11</v>
      </c>
      <c r="M9" s="10">
        <v>60.36</v>
      </c>
      <c r="N9" s="12">
        <f>SUM(J9:M9)</f>
        <v>367.36</v>
      </c>
    </row>
    <row r="10" spans="1:15" x14ac:dyDescent="0.25">
      <c r="A10" s="4" t="s">
        <v>79</v>
      </c>
      <c r="B10" s="18">
        <v>7.7</v>
      </c>
      <c r="C10" s="22">
        <v>18.100000000000001</v>
      </c>
      <c r="I10" s="3" t="s">
        <v>114</v>
      </c>
      <c r="J10" s="3">
        <f t="shared" ref="J10:M10" si="0">SUM(J9-J8)</f>
        <v>-44.7</v>
      </c>
      <c r="K10" s="3">
        <f t="shared" si="0"/>
        <v>22.260000000000005</v>
      </c>
      <c r="L10" s="3">
        <f t="shared" si="0"/>
        <v>6.3700000000000045</v>
      </c>
      <c r="M10" s="3">
        <f t="shared" si="0"/>
        <v>23.72</v>
      </c>
      <c r="N10" s="12">
        <f>SUM(N9-N8)</f>
        <v>7.6500000000000341</v>
      </c>
    </row>
    <row r="11" spans="1:15" x14ac:dyDescent="0.25">
      <c r="A11" s="5" t="s">
        <v>75</v>
      </c>
      <c r="B11" s="18"/>
      <c r="C11" s="22"/>
      <c r="I11" s="3" t="s">
        <v>115</v>
      </c>
      <c r="J11" s="14">
        <f>(J10/J8)*100</f>
        <v>-25.926570384548462</v>
      </c>
      <c r="K11" s="14">
        <f t="shared" ref="K11:N11" si="1">(K10/K8)*100</f>
        <v>29.711692471970107</v>
      </c>
      <c r="L11" s="14">
        <f t="shared" si="1"/>
        <v>8.4103512014787505</v>
      </c>
      <c r="M11" s="14">
        <f t="shared" si="1"/>
        <v>64.737991266375545</v>
      </c>
      <c r="N11" s="15">
        <f t="shared" si="1"/>
        <v>2.1267131856217607</v>
      </c>
    </row>
    <row r="12" spans="1:15" x14ac:dyDescent="0.25">
      <c r="A12" s="6" t="s">
        <v>80</v>
      </c>
      <c r="B12" s="20">
        <v>7.51</v>
      </c>
      <c r="C12" s="21">
        <v>27.04</v>
      </c>
    </row>
    <row r="13" spans="1:15" x14ac:dyDescent="0.25">
      <c r="A13" s="8" t="s">
        <v>75</v>
      </c>
      <c r="B13" s="20"/>
      <c r="C13" s="21"/>
    </row>
    <row r="14" spans="1:15" x14ac:dyDescent="0.25">
      <c r="A14" s="6" t="s">
        <v>81</v>
      </c>
      <c r="B14" s="20">
        <v>7.66</v>
      </c>
      <c r="C14" s="23">
        <v>0</v>
      </c>
    </row>
    <row r="15" spans="1:15" x14ac:dyDescent="0.25">
      <c r="A15" s="8" t="s">
        <v>75</v>
      </c>
      <c r="B15" s="20"/>
      <c r="C15" s="23"/>
    </row>
    <row r="16" spans="1:15" x14ac:dyDescent="0.25">
      <c r="A16" s="4" t="s">
        <v>82</v>
      </c>
      <c r="B16" s="18">
        <v>7.49</v>
      </c>
      <c r="C16" s="19">
        <v>0</v>
      </c>
    </row>
    <row r="17" spans="1:3" x14ac:dyDescent="0.25">
      <c r="A17" s="5" t="s">
        <v>75</v>
      </c>
      <c r="B17" s="18"/>
      <c r="C17" s="19"/>
    </row>
    <row r="18" spans="1:3" x14ac:dyDescent="0.25">
      <c r="A18" s="6" t="s">
        <v>83</v>
      </c>
      <c r="B18" s="20">
        <v>7.56</v>
      </c>
      <c r="C18" s="23">
        <v>0</v>
      </c>
    </row>
    <row r="19" spans="1:3" x14ac:dyDescent="0.25">
      <c r="A19" s="8" t="s">
        <v>75</v>
      </c>
      <c r="B19" s="20"/>
      <c r="C19" s="23"/>
    </row>
    <row r="20" spans="1:3" x14ac:dyDescent="0.25">
      <c r="A20" s="4" t="s">
        <v>84</v>
      </c>
      <c r="B20" s="18">
        <v>7.45</v>
      </c>
      <c r="C20" s="19">
        <v>0</v>
      </c>
    </row>
    <row r="21" spans="1:3" x14ac:dyDescent="0.25">
      <c r="A21" s="5" t="s">
        <v>75</v>
      </c>
      <c r="B21" s="18"/>
      <c r="C21" s="19"/>
    </row>
    <row r="22" spans="1:3" x14ac:dyDescent="0.25">
      <c r="A22" s="6" t="s">
        <v>85</v>
      </c>
      <c r="B22" s="20">
        <v>7.53</v>
      </c>
      <c r="C22" s="21">
        <v>24.85</v>
      </c>
    </row>
    <row r="23" spans="1:3" x14ac:dyDescent="0.25">
      <c r="A23" s="8" t="s">
        <v>75</v>
      </c>
      <c r="B23" s="20"/>
      <c r="C23" s="21"/>
    </row>
    <row r="24" spans="1:3" x14ac:dyDescent="0.25">
      <c r="A24" s="4" t="s">
        <v>86</v>
      </c>
      <c r="B24" s="18">
        <v>7.6</v>
      </c>
      <c r="C24" s="19">
        <v>0</v>
      </c>
    </row>
    <row r="25" spans="1:3" x14ac:dyDescent="0.25">
      <c r="A25" s="5" t="s">
        <v>75</v>
      </c>
      <c r="B25" s="18"/>
      <c r="C25" s="19"/>
    </row>
    <row r="26" spans="1:3" x14ac:dyDescent="0.25">
      <c r="A26" s="6" t="s">
        <v>87</v>
      </c>
      <c r="B26" s="20">
        <v>7.19</v>
      </c>
      <c r="C26" s="21">
        <v>18.48</v>
      </c>
    </row>
    <row r="27" spans="1:3" x14ac:dyDescent="0.25">
      <c r="A27" s="8" t="s">
        <v>75</v>
      </c>
      <c r="B27" s="20"/>
      <c r="C27" s="21"/>
    </row>
    <row r="28" spans="1:3" x14ac:dyDescent="0.25">
      <c r="A28" s="4" t="s">
        <v>88</v>
      </c>
      <c r="B28" s="18">
        <v>7.1</v>
      </c>
      <c r="C28" s="22">
        <v>16.12</v>
      </c>
    </row>
    <row r="29" spans="1:3" x14ac:dyDescent="0.25">
      <c r="A29" s="5" t="s">
        <v>75</v>
      </c>
      <c r="B29" s="18"/>
      <c r="C29" s="22"/>
    </row>
    <row r="30" spans="1:3" x14ac:dyDescent="0.25">
      <c r="A30" s="6" t="s">
        <v>89</v>
      </c>
      <c r="B30" s="20">
        <v>7.17</v>
      </c>
      <c r="C30" s="21">
        <v>23.3</v>
      </c>
    </row>
    <row r="31" spans="1:3" x14ac:dyDescent="0.25">
      <c r="A31" s="8" t="s">
        <v>75</v>
      </c>
      <c r="B31" s="20"/>
      <c r="C31" s="21"/>
    </row>
    <row r="32" spans="1:3" x14ac:dyDescent="0.25">
      <c r="A32" s="4" t="s">
        <v>77</v>
      </c>
      <c r="B32" s="18">
        <v>7.24</v>
      </c>
      <c r="C32" s="22">
        <v>25.34</v>
      </c>
    </row>
    <row r="33" spans="1:3" x14ac:dyDescent="0.25">
      <c r="A33" s="5" t="s">
        <v>75</v>
      </c>
      <c r="B33" s="18"/>
      <c r="C33" s="22"/>
    </row>
    <row r="34" spans="1:3" x14ac:dyDescent="0.25">
      <c r="A34" s="6" t="s">
        <v>86</v>
      </c>
      <c r="B34" s="20">
        <v>7.32</v>
      </c>
      <c r="C34" s="23">
        <v>0</v>
      </c>
    </row>
    <row r="35" spans="1:3" x14ac:dyDescent="0.25">
      <c r="A35" s="8" t="s">
        <v>75</v>
      </c>
      <c r="B35" s="20"/>
      <c r="C35" s="23"/>
    </row>
    <row r="36" spans="1:3" x14ac:dyDescent="0.25">
      <c r="A36" s="4" t="s">
        <v>90</v>
      </c>
      <c r="B36" s="18">
        <v>7.39</v>
      </c>
      <c r="C36" s="19">
        <v>0</v>
      </c>
    </row>
    <row r="37" spans="1:3" x14ac:dyDescent="0.25">
      <c r="A37" s="5" t="s">
        <v>75</v>
      </c>
      <c r="B37" s="18"/>
      <c r="C37" s="19"/>
    </row>
    <row r="38" spans="1:3" x14ac:dyDescent="0.25">
      <c r="A38" s="6" t="s">
        <v>91</v>
      </c>
      <c r="B38" s="20">
        <v>7.17</v>
      </c>
      <c r="C38" s="21">
        <v>15.63</v>
      </c>
    </row>
    <row r="39" spans="1:3" x14ac:dyDescent="0.25">
      <c r="A39" s="8" t="s">
        <v>75</v>
      </c>
      <c r="B39" s="20"/>
      <c r="C39" s="21"/>
    </row>
    <row r="40" spans="1:3" x14ac:dyDescent="0.25">
      <c r="A40" s="4" t="s">
        <v>91</v>
      </c>
      <c r="B40" s="18">
        <v>7.24</v>
      </c>
      <c r="C40" s="19">
        <v>0</v>
      </c>
    </row>
    <row r="41" spans="1:3" x14ac:dyDescent="0.25">
      <c r="A41" s="5" t="s">
        <v>75</v>
      </c>
      <c r="B41" s="18"/>
      <c r="C41" s="19"/>
    </row>
    <row r="42" spans="1:3" x14ac:dyDescent="0.25">
      <c r="A42" s="6" t="s">
        <v>92</v>
      </c>
      <c r="B42" s="20">
        <v>7.31</v>
      </c>
      <c r="C42" s="21">
        <v>13.52</v>
      </c>
    </row>
    <row r="43" spans="1:3" x14ac:dyDescent="0.25">
      <c r="A43" s="8" t="s">
        <v>75</v>
      </c>
      <c r="B43" s="20"/>
      <c r="C43" s="21"/>
    </row>
    <row r="44" spans="1:3" x14ac:dyDescent="0.25">
      <c r="A44" s="4" t="s">
        <v>85</v>
      </c>
      <c r="B44" s="18">
        <v>7.39</v>
      </c>
      <c r="C44" s="19">
        <v>0</v>
      </c>
    </row>
    <row r="45" spans="1:3" x14ac:dyDescent="0.25">
      <c r="A45" s="5" t="s">
        <v>75</v>
      </c>
      <c r="B45" s="18"/>
      <c r="C45" s="19"/>
    </row>
    <row r="46" spans="1:3" x14ac:dyDescent="0.25">
      <c r="A46" s="6" t="s">
        <v>93</v>
      </c>
      <c r="B46" s="20">
        <v>7.18</v>
      </c>
      <c r="C46" s="23">
        <v>0</v>
      </c>
    </row>
    <row r="47" spans="1:3" x14ac:dyDescent="0.25">
      <c r="A47" s="8" t="s">
        <v>75</v>
      </c>
      <c r="B47" s="20"/>
      <c r="C47" s="23"/>
    </row>
    <row r="48" spans="1:3" x14ac:dyDescent="0.25">
      <c r="A48" s="4" t="s">
        <v>94</v>
      </c>
      <c r="B48" s="18">
        <v>7.25</v>
      </c>
      <c r="C48" s="19">
        <v>0</v>
      </c>
    </row>
    <row r="49" spans="1:3" x14ac:dyDescent="0.25">
      <c r="A49" s="5" t="s">
        <v>75</v>
      </c>
      <c r="B49" s="18"/>
      <c r="C49" s="19"/>
    </row>
    <row r="50" spans="1:3" x14ac:dyDescent="0.25">
      <c r="A50" s="6" t="s">
        <v>95</v>
      </c>
      <c r="B50" s="20">
        <v>7.32</v>
      </c>
      <c r="C50" s="23">
        <v>0</v>
      </c>
    </row>
    <row r="51" spans="1:3" x14ac:dyDescent="0.25">
      <c r="A51" s="8" t="s">
        <v>75</v>
      </c>
      <c r="B51" s="20"/>
      <c r="C51" s="23"/>
    </row>
    <row r="52" spans="1:3" x14ac:dyDescent="0.25">
      <c r="A52" s="4" t="s">
        <v>96</v>
      </c>
      <c r="B52" s="18">
        <v>7.4</v>
      </c>
      <c r="C52" s="19">
        <v>0</v>
      </c>
    </row>
    <row r="53" spans="1:3" x14ac:dyDescent="0.25">
      <c r="A53" s="5" t="s">
        <v>75</v>
      </c>
      <c r="B53" s="18"/>
      <c r="C53" s="19"/>
    </row>
    <row r="54" spans="1:3" x14ac:dyDescent="0.25">
      <c r="A54" s="6" t="s">
        <v>97</v>
      </c>
      <c r="B54" s="20">
        <v>7.47</v>
      </c>
      <c r="C54" s="23">
        <v>0</v>
      </c>
    </row>
    <row r="55" spans="1:3" x14ac:dyDescent="0.25">
      <c r="A55" s="8" t="s">
        <v>75</v>
      </c>
      <c r="B55" s="20"/>
      <c r="C55" s="23"/>
    </row>
    <row r="56" spans="1:3" x14ac:dyDescent="0.25">
      <c r="A56" s="4" t="s">
        <v>98</v>
      </c>
      <c r="B56" s="18">
        <v>7.55</v>
      </c>
      <c r="C56" s="22">
        <v>14.72</v>
      </c>
    </row>
    <row r="57" spans="1:3" x14ac:dyDescent="0.25">
      <c r="A57" s="5" t="s">
        <v>75</v>
      </c>
      <c r="B57" s="18"/>
      <c r="C57" s="22"/>
    </row>
    <row r="58" spans="1:3" x14ac:dyDescent="0.25">
      <c r="A58" s="6" t="s">
        <v>84</v>
      </c>
      <c r="B58" s="20">
        <v>7.6</v>
      </c>
      <c r="C58" s="23">
        <v>0</v>
      </c>
    </row>
    <row r="59" spans="1:3" x14ac:dyDescent="0.25">
      <c r="A59" s="8" t="s">
        <v>75</v>
      </c>
      <c r="B59" s="20"/>
      <c r="C59" s="23"/>
    </row>
    <row r="60" spans="1:3" x14ac:dyDescent="0.25">
      <c r="A60" s="4" t="s">
        <v>82</v>
      </c>
      <c r="B60" s="18">
        <v>7.7</v>
      </c>
      <c r="C60" s="22">
        <v>13.71</v>
      </c>
    </row>
    <row r="61" spans="1:3" x14ac:dyDescent="0.25">
      <c r="A61" s="5" t="s">
        <v>75</v>
      </c>
      <c r="B61" s="18"/>
      <c r="C61" s="22"/>
    </row>
    <row r="62" spans="1:3" x14ac:dyDescent="0.25">
      <c r="A62" s="6" t="s">
        <v>99</v>
      </c>
      <c r="B62" s="20">
        <v>7.78</v>
      </c>
      <c r="C62" s="23">
        <v>0</v>
      </c>
    </row>
    <row r="63" spans="1:3" x14ac:dyDescent="0.25">
      <c r="A63" s="8" t="s">
        <v>75</v>
      </c>
      <c r="B63" s="20"/>
      <c r="C63" s="23"/>
    </row>
    <row r="64" spans="1:3" x14ac:dyDescent="0.25">
      <c r="A64" s="4" t="s">
        <v>100</v>
      </c>
      <c r="B64" s="18">
        <v>7.72</v>
      </c>
      <c r="C64" s="22">
        <v>13.28</v>
      </c>
    </row>
    <row r="65" spans="1:3" x14ac:dyDescent="0.25">
      <c r="A65" s="5" t="s">
        <v>75</v>
      </c>
      <c r="B65" s="18"/>
      <c r="C65" s="22"/>
    </row>
    <row r="66" spans="1:3" x14ac:dyDescent="0.25">
      <c r="A66" s="6" t="s">
        <v>81</v>
      </c>
      <c r="B66" s="20">
        <v>7.8</v>
      </c>
      <c r="C66" s="23">
        <v>0</v>
      </c>
    </row>
    <row r="67" spans="1:3" x14ac:dyDescent="0.25">
      <c r="A67" s="8" t="s">
        <v>75</v>
      </c>
      <c r="B67" s="20"/>
      <c r="C67" s="23"/>
    </row>
    <row r="68" spans="1:3" x14ac:dyDescent="0.25">
      <c r="A68" s="4" t="s">
        <v>93</v>
      </c>
      <c r="B68" s="18">
        <v>7.88</v>
      </c>
      <c r="C68" s="19">
        <v>0</v>
      </c>
    </row>
    <row r="69" spans="1:3" x14ac:dyDescent="0.25">
      <c r="A69" s="5" t="s">
        <v>75</v>
      </c>
      <c r="B69" s="18"/>
      <c r="C69" s="19"/>
    </row>
    <row r="70" spans="1:3" x14ac:dyDescent="0.25">
      <c r="A70" s="6" t="s">
        <v>93</v>
      </c>
      <c r="B70" s="20">
        <v>7.96</v>
      </c>
      <c r="C70" s="23">
        <v>0</v>
      </c>
    </row>
    <row r="71" spans="1:3" x14ac:dyDescent="0.25">
      <c r="A71" s="8" t="s">
        <v>75</v>
      </c>
      <c r="B71" s="20"/>
      <c r="C71" s="23"/>
    </row>
    <row r="72" spans="1:3" x14ac:dyDescent="0.25">
      <c r="A72" s="4" t="s">
        <v>101</v>
      </c>
      <c r="B72" s="18">
        <v>7.08</v>
      </c>
      <c r="C72" s="22">
        <v>14.87</v>
      </c>
    </row>
    <row r="73" spans="1:3" x14ac:dyDescent="0.25">
      <c r="A73" s="5" t="s">
        <v>75</v>
      </c>
      <c r="B73" s="18"/>
      <c r="C73" s="22"/>
    </row>
    <row r="74" spans="1:3" x14ac:dyDescent="0.25">
      <c r="A74" s="8" t="s">
        <v>75</v>
      </c>
      <c r="B74" s="7"/>
      <c r="C74" s="9">
        <v>7.15</v>
      </c>
    </row>
    <row r="75" spans="1:3" x14ac:dyDescent="0.25">
      <c r="A75" s="4" t="s">
        <v>102</v>
      </c>
      <c r="B75" s="18">
        <v>7.22</v>
      </c>
      <c r="C75" s="19">
        <v>0</v>
      </c>
    </row>
    <row r="76" spans="1:3" x14ac:dyDescent="0.25">
      <c r="A76" s="5" t="s">
        <v>75</v>
      </c>
      <c r="B76" s="18"/>
      <c r="C76" s="19"/>
    </row>
    <row r="77" spans="1:3" x14ac:dyDescent="0.25">
      <c r="A77" s="6" t="s">
        <v>85</v>
      </c>
      <c r="B77" s="20">
        <v>7.3</v>
      </c>
      <c r="C77" s="23">
        <v>0</v>
      </c>
    </row>
    <row r="78" spans="1:3" x14ac:dyDescent="0.25">
      <c r="A78" s="8" t="s">
        <v>75</v>
      </c>
      <c r="B78" s="20"/>
      <c r="C78" s="23"/>
    </row>
    <row r="79" spans="1:3" x14ac:dyDescent="0.25">
      <c r="A79" s="4" t="s">
        <v>103</v>
      </c>
      <c r="B79" s="18">
        <v>7.37</v>
      </c>
      <c r="C79" s="22">
        <v>15.85</v>
      </c>
    </row>
    <row r="80" spans="1:3" x14ac:dyDescent="0.25">
      <c r="A80" s="5" t="s">
        <v>75</v>
      </c>
      <c r="B80" s="18"/>
      <c r="C80" s="22"/>
    </row>
    <row r="81" spans="1:3" x14ac:dyDescent="0.25">
      <c r="A81" s="6" t="s">
        <v>104</v>
      </c>
      <c r="B81" s="20">
        <v>7.44</v>
      </c>
      <c r="C81" s="23">
        <v>0</v>
      </c>
    </row>
    <row r="82" spans="1:3" x14ac:dyDescent="0.25">
      <c r="A82" s="8" t="s">
        <v>75</v>
      </c>
      <c r="B82" s="20"/>
      <c r="C82" s="23"/>
    </row>
    <row r="83" spans="1:3" x14ac:dyDescent="0.25">
      <c r="A83" s="4" t="s">
        <v>95</v>
      </c>
      <c r="B83" s="18">
        <v>7.52</v>
      </c>
      <c r="C83" s="22">
        <v>12.41</v>
      </c>
    </row>
    <row r="84" spans="1:3" x14ac:dyDescent="0.25">
      <c r="A84" s="5" t="s">
        <v>75</v>
      </c>
      <c r="B84" s="18"/>
      <c r="C84" s="22"/>
    </row>
    <row r="85" spans="1:3" x14ac:dyDescent="0.25">
      <c r="A85" s="6" t="s">
        <v>105</v>
      </c>
      <c r="B85" s="20">
        <v>7.6</v>
      </c>
      <c r="C85" s="21">
        <v>14.21</v>
      </c>
    </row>
    <row r="86" spans="1:3" x14ac:dyDescent="0.25">
      <c r="A86" s="8" t="s">
        <v>75</v>
      </c>
      <c r="B86" s="20"/>
      <c r="C86" s="21"/>
    </row>
    <row r="87" spans="1:3" x14ac:dyDescent="0.25">
      <c r="A87" s="4" t="s">
        <v>106</v>
      </c>
      <c r="B87" s="18">
        <v>7.67</v>
      </c>
      <c r="C87" s="22">
        <v>14.34</v>
      </c>
    </row>
    <row r="88" spans="1:3" x14ac:dyDescent="0.25">
      <c r="A88" s="5" t="s">
        <v>75</v>
      </c>
      <c r="B88" s="18"/>
      <c r="C88" s="22"/>
    </row>
    <row r="89" spans="1:3" x14ac:dyDescent="0.25">
      <c r="A89" s="6" t="s">
        <v>107</v>
      </c>
      <c r="B89" s="20">
        <v>7.75</v>
      </c>
      <c r="C89" s="21">
        <v>16.04</v>
      </c>
    </row>
    <row r="90" spans="1:3" x14ac:dyDescent="0.25">
      <c r="A90" s="8" t="s">
        <v>75</v>
      </c>
      <c r="B90" s="20"/>
      <c r="C90" s="21"/>
    </row>
    <row r="91" spans="1:3" x14ac:dyDescent="0.25">
      <c r="A91" s="4" t="s">
        <v>80</v>
      </c>
      <c r="B91" s="18">
        <v>7.55</v>
      </c>
      <c r="C91" s="22">
        <v>27.18</v>
      </c>
    </row>
    <row r="92" spans="1:3" x14ac:dyDescent="0.25">
      <c r="A92" s="5" t="s">
        <v>75</v>
      </c>
      <c r="B92" s="18"/>
      <c r="C92" s="22"/>
    </row>
    <row r="93" spans="1:3" x14ac:dyDescent="0.25">
      <c r="A93" s="6" t="s">
        <v>77</v>
      </c>
      <c r="B93" s="20">
        <v>7.63</v>
      </c>
      <c r="C93" s="23">
        <v>0</v>
      </c>
    </row>
    <row r="94" spans="1:3" x14ac:dyDescent="0.25">
      <c r="A94" s="8" t="s">
        <v>75</v>
      </c>
      <c r="B94" s="20"/>
      <c r="C94" s="23"/>
    </row>
    <row r="95" spans="1:3" x14ac:dyDescent="0.25">
      <c r="A95" s="4" t="s">
        <v>95</v>
      </c>
      <c r="B95" s="18">
        <v>7.42</v>
      </c>
      <c r="C95" s="19">
        <v>0</v>
      </c>
    </row>
    <row r="96" spans="1:3" x14ac:dyDescent="0.25">
      <c r="A96" s="5" t="s">
        <v>75</v>
      </c>
      <c r="B96" s="18"/>
      <c r="C96" s="19"/>
    </row>
    <row r="97" spans="1:3" x14ac:dyDescent="0.25">
      <c r="A97" s="6" t="s">
        <v>81</v>
      </c>
      <c r="B97" s="20">
        <v>7.5</v>
      </c>
      <c r="C97" s="23">
        <v>0</v>
      </c>
    </row>
    <row r="98" spans="1:3" x14ac:dyDescent="0.25">
      <c r="A98" s="8" t="s">
        <v>75</v>
      </c>
      <c r="B98" s="20"/>
      <c r="C98" s="23"/>
    </row>
  </sheetData>
  <autoFilter ref="A1:C98" xr:uid="{43D2BDA6-E5D2-4123-9F93-EE4C6C480529}"/>
  <mergeCells count="96">
    <mergeCell ref="B97:B98"/>
    <mergeCell ref="C97:C98"/>
    <mergeCell ref="B95:B96"/>
    <mergeCell ref="C95:C96"/>
    <mergeCell ref="B93:B94"/>
    <mergeCell ref="C93:C94"/>
    <mergeCell ref="B91:B92"/>
    <mergeCell ref="C91:C92"/>
    <mergeCell ref="B89:B90"/>
    <mergeCell ref="C89:C90"/>
    <mergeCell ref="B87:B88"/>
    <mergeCell ref="C87:C88"/>
    <mergeCell ref="B85:B86"/>
    <mergeCell ref="C85:C86"/>
    <mergeCell ref="B83:B84"/>
    <mergeCell ref="C83:C84"/>
    <mergeCell ref="B81:B82"/>
    <mergeCell ref="C81:C82"/>
    <mergeCell ref="B79:B80"/>
    <mergeCell ref="C79:C80"/>
    <mergeCell ref="B77:B78"/>
    <mergeCell ref="C77:C78"/>
    <mergeCell ref="B75:B76"/>
    <mergeCell ref="C75:C76"/>
    <mergeCell ref="B72:B73"/>
    <mergeCell ref="C72:C73"/>
    <mergeCell ref="B70:B71"/>
    <mergeCell ref="C70:C71"/>
    <mergeCell ref="B68:B69"/>
    <mergeCell ref="C68:C69"/>
    <mergeCell ref="B66:B67"/>
    <mergeCell ref="C66:C67"/>
    <mergeCell ref="B64:B65"/>
    <mergeCell ref="C64:C65"/>
    <mergeCell ref="B62:B63"/>
    <mergeCell ref="C62:C63"/>
    <mergeCell ref="B60:B61"/>
    <mergeCell ref="C60:C61"/>
    <mergeCell ref="B58:B59"/>
    <mergeCell ref="C58:C59"/>
    <mergeCell ref="B56:B57"/>
    <mergeCell ref="C56:C57"/>
    <mergeCell ref="B54:B55"/>
    <mergeCell ref="C54:C55"/>
    <mergeCell ref="B52:B53"/>
    <mergeCell ref="C52:C53"/>
    <mergeCell ref="B50:B51"/>
    <mergeCell ref="C50:C51"/>
    <mergeCell ref="B48:B49"/>
    <mergeCell ref="C48:C49"/>
    <mergeCell ref="B46:B47"/>
    <mergeCell ref="C46:C47"/>
    <mergeCell ref="B44:B45"/>
    <mergeCell ref="C44:C45"/>
    <mergeCell ref="B42:B43"/>
    <mergeCell ref="C42:C43"/>
    <mergeCell ref="B38:B39"/>
    <mergeCell ref="C38:C39"/>
    <mergeCell ref="B40:B41"/>
    <mergeCell ref="C40:C41"/>
    <mergeCell ref="B36:B37"/>
    <mergeCell ref="C36:C37"/>
    <mergeCell ref="B34:B35"/>
    <mergeCell ref="C34:C35"/>
    <mergeCell ref="B32:B33"/>
    <mergeCell ref="C32:C33"/>
    <mergeCell ref="B30:B31"/>
    <mergeCell ref="C30:C31"/>
    <mergeCell ref="B28:B29"/>
    <mergeCell ref="C28:C29"/>
    <mergeCell ref="B26:B27"/>
    <mergeCell ref="C26:C27"/>
    <mergeCell ref="B24:B25"/>
    <mergeCell ref="C24:C25"/>
    <mergeCell ref="B22:B23"/>
    <mergeCell ref="C22:C23"/>
    <mergeCell ref="B20:B21"/>
    <mergeCell ref="C20:C21"/>
    <mergeCell ref="B18:B19"/>
    <mergeCell ref="C18:C19"/>
    <mergeCell ref="B16:B17"/>
    <mergeCell ref="C16:C17"/>
    <mergeCell ref="B14:B15"/>
    <mergeCell ref="C14:C15"/>
    <mergeCell ref="B12:B13"/>
    <mergeCell ref="C12:C13"/>
    <mergeCell ref="B10:B11"/>
    <mergeCell ref="C10:C11"/>
    <mergeCell ref="B8:B9"/>
    <mergeCell ref="C8:C9"/>
    <mergeCell ref="B6:B7"/>
    <mergeCell ref="C6:C7"/>
    <mergeCell ref="B4:B5"/>
    <mergeCell ref="C4:C5"/>
    <mergeCell ref="B2:B3"/>
    <mergeCell ref="C2:C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Bill</cp:lastModifiedBy>
  <dcterms:created xsi:type="dcterms:W3CDTF">2023-07-31T20:46:15Z</dcterms:created>
  <dcterms:modified xsi:type="dcterms:W3CDTF">2023-08-07T17:23:56Z</dcterms:modified>
</cp:coreProperties>
</file>